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ài liệu Cao Học - Vật Lý Hạt Nhân - KHTN - ĐHQG\G-file\National Dong Hwa University\Reference\Papers\ASMS\Denoising\Supporting file\"/>
    </mc:Choice>
  </mc:AlternateContent>
  <xr:revisionPtr revIDLastSave="0" documentId="13_ncr:1_{C86A2F1D-FEEF-476F-A5A7-009DE90445B7}" xr6:coauthVersionLast="47" xr6:coauthVersionMax="47" xr10:uidLastSave="{00000000-0000-0000-0000-000000000000}"/>
  <bookViews>
    <workbookView xWindow="-108" yWindow="-108" windowWidth="23256" windowHeight="12576" xr2:uid="{BE73B023-2329-4220-AB87-CC88EAD7CA33}"/>
  </bookViews>
  <sheets>
    <sheet name="Sheet1" sheetId="1" r:id="rId1"/>
  </sheets>
  <definedNames>
    <definedName name="ExternalData_1" localSheetId="0" hidden="1">Sheet1!$B$3:$L$14</definedName>
    <definedName name="ExternalData_2" localSheetId="0" hidden="1">Sheet1!$B$18:$L$29</definedName>
    <definedName name="ExternalData_3" localSheetId="0" hidden="1">Sheet1!$B$33:$L$44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1" l="1"/>
  <c r="L134" i="1"/>
  <c r="K135" i="1"/>
  <c r="L135" i="1"/>
  <c r="K136" i="1"/>
  <c r="L136" i="1"/>
  <c r="K137" i="1"/>
  <c r="L137" i="1"/>
  <c r="C127" i="1"/>
  <c r="D127" i="1"/>
  <c r="E127" i="1"/>
  <c r="F127" i="1"/>
  <c r="G127" i="1"/>
  <c r="H127" i="1"/>
  <c r="I127" i="1"/>
  <c r="J127" i="1"/>
  <c r="K127" i="1"/>
  <c r="L127" i="1"/>
  <c r="B127" i="1"/>
  <c r="C112" i="1"/>
  <c r="D112" i="1"/>
  <c r="E112" i="1"/>
  <c r="F112" i="1"/>
  <c r="G112" i="1"/>
  <c r="H112" i="1"/>
  <c r="I112" i="1"/>
  <c r="J112" i="1"/>
  <c r="K112" i="1"/>
  <c r="L112" i="1"/>
  <c r="B112" i="1"/>
  <c r="C97" i="1"/>
  <c r="D97" i="1"/>
  <c r="E97" i="1"/>
  <c r="F97" i="1"/>
  <c r="G97" i="1"/>
  <c r="H97" i="1"/>
  <c r="I97" i="1"/>
  <c r="J97" i="1"/>
  <c r="K97" i="1"/>
  <c r="L97" i="1"/>
  <c r="B97" i="1"/>
  <c r="H82" i="1"/>
  <c r="I82" i="1"/>
  <c r="J82" i="1"/>
  <c r="K82" i="1"/>
  <c r="L82" i="1"/>
  <c r="C82" i="1"/>
  <c r="D82" i="1"/>
  <c r="E82" i="1"/>
  <c r="R69" i="1" s="1"/>
  <c r="F82" i="1"/>
  <c r="S84" i="1" s="1"/>
  <c r="G82" i="1"/>
  <c r="B82" i="1"/>
  <c r="C67" i="1"/>
  <c r="D67" i="1"/>
  <c r="E67" i="1"/>
  <c r="F67" i="1"/>
  <c r="G67" i="1"/>
  <c r="H67" i="1"/>
  <c r="I67" i="1"/>
  <c r="J67" i="1"/>
  <c r="K67" i="1"/>
  <c r="L67" i="1"/>
  <c r="B67" i="1"/>
  <c r="C52" i="1"/>
  <c r="P52" i="1" s="1"/>
  <c r="D52" i="1"/>
  <c r="E52" i="1"/>
  <c r="F52" i="1"/>
  <c r="G52" i="1"/>
  <c r="H52" i="1"/>
  <c r="I52" i="1"/>
  <c r="J52" i="1"/>
  <c r="K52" i="1"/>
  <c r="X52" i="1" s="1"/>
  <c r="L52" i="1"/>
  <c r="B52" i="1"/>
  <c r="L138" i="1"/>
  <c r="K138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X94" i="1" s="1"/>
  <c r="J92" i="1"/>
  <c r="I92" i="1"/>
  <c r="H92" i="1"/>
  <c r="U94" i="1" s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X92" i="1" s="1"/>
  <c r="J90" i="1"/>
  <c r="I90" i="1"/>
  <c r="H90" i="1"/>
  <c r="G90" i="1"/>
  <c r="F90" i="1"/>
  <c r="S92" i="1" s="1"/>
  <c r="E90" i="1"/>
  <c r="D90" i="1"/>
  <c r="C90" i="1"/>
  <c r="P77" i="1" s="1"/>
  <c r="B90" i="1"/>
  <c r="L89" i="1"/>
  <c r="K89" i="1"/>
  <c r="J89" i="1"/>
  <c r="I89" i="1"/>
  <c r="H89" i="1"/>
  <c r="G89" i="1"/>
  <c r="F89" i="1"/>
  <c r="S91" i="1" s="1"/>
  <c r="E89" i="1"/>
  <c r="D89" i="1"/>
  <c r="C89" i="1"/>
  <c r="B89" i="1"/>
  <c r="L88" i="1"/>
  <c r="K88" i="1"/>
  <c r="J88" i="1"/>
  <c r="I88" i="1"/>
  <c r="V75" i="1" s="1"/>
  <c r="H88" i="1"/>
  <c r="G88" i="1"/>
  <c r="F88" i="1"/>
  <c r="E88" i="1"/>
  <c r="D88" i="1"/>
  <c r="C88" i="1"/>
  <c r="B88" i="1"/>
  <c r="L87" i="1"/>
  <c r="Y89" i="1" s="1"/>
  <c r="K87" i="1"/>
  <c r="J87" i="1"/>
  <c r="I87" i="1"/>
  <c r="H87" i="1"/>
  <c r="G87" i="1"/>
  <c r="F87" i="1"/>
  <c r="E87" i="1"/>
  <c r="D87" i="1"/>
  <c r="Q89" i="1" s="1"/>
  <c r="C87" i="1"/>
  <c r="B87" i="1"/>
  <c r="L86" i="1"/>
  <c r="K86" i="1"/>
  <c r="J86" i="1"/>
  <c r="I86" i="1"/>
  <c r="H86" i="1"/>
  <c r="G86" i="1"/>
  <c r="T73" i="1" s="1"/>
  <c r="F86" i="1"/>
  <c r="E86" i="1"/>
  <c r="D86" i="1"/>
  <c r="C86" i="1"/>
  <c r="B86" i="1"/>
  <c r="L85" i="1"/>
  <c r="K85" i="1"/>
  <c r="J85" i="1"/>
  <c r="W87" i="1" s="1"/>
  <c r="I85" i="1"/>
  <c r="H85" i="1"/>
  <c r="G85" i="1"/>
  <c r="F85" i="1"/>
  <c r="E85" i="1"/>
  <c r="D85" i="1"/>
  <c r="C85" i="1"/>
  <c r="B85" i="1"/>
  <c r="O72" i="1" s="1"/>
  <c r="L84" i="1"/>
  <c r="K84" i="1"/>
  <c r="J84" i="1"/>
  <c r="I84" i="1"/>
  <c r="V71" i="1" s="1"/>
  <c r="H84" i="1"/>
  <c r="G84" i="1"/>
  <c r="F84" i="1"/>
  <c r="E84" i="1"/>
  <c r="D84" i="1"/>
  <c r="C84" i="1"/>
  <c r="B84" i="1"/>
  <c r="L83" i="1"/>
  <c r="Y85" i="1" s="1"/>
  <c r="K83" i="1"/>
  <c r="J83" i="1"/>
  <c r="I83" i="1"/>
  <c r="H83" i="1"/>
  <c r="G83" i="1"/>
  <c r="F83" i="1"/>
  <c r="E83" i="1"/>
  <c r="D83" i="1"/>
  <c r="Q70" i="1" s="1"/>
  <c r="C83" i="1"/>
  <c r="B83" i="1"/>
  <c r="V84" i="1"/>
  <c r="T84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U52" i="1"/>
  <c r="S69" i="1" l="1"/>
  <c r="W69" i="1"/>
  <c r="U93" i="1"/>
  <c r="R94" i="1"/>
  <c r="O95" i="1"/>
  <c r="W95" i="1"/>
  <c r="U71" i="1"/>
  <c r="T94" i="1"/>
  <c r="V52" i="1"/>
  <c r="S87" i="1"/>
  <c r="P88" i="1"/>
  <c r="X88" i="1"/>
  <c r="U89" i="1"/>
  <c r="O91" i="1"/>
  <c r="W76" i="1"/>
  <c r="T77" i="1"/>
  <c r="Q93" i="1"/>
  <c r="Y78" i="1"/>
  <c r="V94" i="1"/>
  <c r="S95" i="1"/>
  <c r="W59" i="1"/>
  <c r="Q61" i="1"/>
  <c r="R58" i="1"/>
  <c r="T60" i="1"/>
  <c r="Y61" i="1"/>
  <c r="S63" i="1"/>
  <c r="P94" i="1"/>
  <c r="Q94" i="1"/>
  <c r="Y94" i="1"/>
  <c r="S70" i="1"/>
  <c r="P71" i="1"/>
  <c r="X71" i="1"/>
  <c r="S94" i="1"/>
  <c r="R56" i="1"/>
  <c r="O94" i="1"/>
  <c r="W94" i="1"/>
  <c r="R76" i="1"/>
  <c r="Y84" i="1"/>
  <c r="W52" i="1"/>
  <c r="S77" i="1"/>
  <c r="Q87" i="1"/>
  <c r="Y87" i="1"/>
  <c r="R77" i="1"/>
  <c r="O93" i="1"/>
  <c r="W93" i="1"/>
  <c r="Q80" i="1"/>
  <c r="Y80" i="1"/>
  <c r="R60" i="1"/>
  <c r="O61" i="1"/>
  <c r="W61" i="1"/>
  <c r="Q78" i="1"/>
  <c r="U72" i="1"/>
  <c r="R88" i="1"/>
  <c r="O89" i="1"/>
  <c r="W89" i="1"/>
  <c r="T90" i="1"/>
  <c r="Q91" i="1"/>
  <c r="Y91" i="1"/>
  <c r="S93" i="1"/>
  <c r="V57" i="1"/>
  <c r="U60" i="1"/>
  <c r="V61" i="1"/>
  <c r="O57" i="1"/>
  <c r="W57" i="1"/>
  <c r="T58" i="1"/>
  <c r="V60" i="1"/>
  <c r="U63" i="1"/>
  <c r="Q62" i="1"/>
  <c r="Y62" i="1"/>
  <c r="P55" i="1"/>
  <c r="X55" i="1"/>
  <c r="P57" i="1"/>
  <c r="O55" i="1"/>
  <c r="Y57" i="1"/>
  <c r="X57" i="1"/>
  <c r="V56" i="1"/>
  <c r="U54" i="1"/>
  <c r="R55" i="1"/>
  <c r="Y58" i="1"/>
  <c r="V59" i="1"/>
  <c r="S60" i="1"/>
  <c r="P61" i="1"/>
  <c r="X61" i="1"/>
  <c r="T62" i="1"/>
  <c r="T75" i="1"/>
  <c r="R89" i="1"/>
  <c r="Q77" i="1"/>
  <c r="Y92" i="1"/>
  <c r="V78" i="1"/>
  <c r="X84" i="1"/>
  <c r="T70" i="1"/>
  <c r="R63" i="1"/>
  <c r="Q71" i="1"/>
  <c r="R53" i="1"/>
  <c r="Y71" i="1"/>
  <c r="W54" i="1"/>
  <c r="O54" i="1"/>
  <c r="T53" i="1"/>
  <c r="Q54" i="1"/>
  <c r="Y54" i="1"/>
  <c r="W60" i="1"/>
  <c r="P62" i="1"/>
  <c r="X62" i="1"/>
  <c r="O76" i="1"/>
  <c r="S85" i="1"/>
  <c r="P86" i="1"/>
  <c r="X86" i="1"/>
  <c r="S61" i="1"/>
  <c r="O62" i="1"/>
  <c r="W62" i="1"/>
  <c r="X69" i="1"/>
  <c r="O60" i="1"/>
  <c r="V53" i="1"/>
  <c r="S54" i="1"/>
  <c r="P60" i="1"/>
  <c r="X60" i="1"/>
  <c r="U78" i="1"/>
  <c r="P84" i="1"/>
  <c r="S57" i="1"/>
  <c r="T59" i="1"/>
  <c r="R79" i="1"/>
  <c r="X77" i="1"/>
  <c r="O80" i="1"/>
  <c r="X56" i="1"/>
  <c r="Y77" i="1"/>
  <c r="U70" i="1"/>
  <c r="R70" i="1"/>
  <c r="O71" i="1"/>
  <c r="W71" i="1"/>
  <c r="V74" i="1"/>
  <c r="W79" i="1"/>
  <c r="T80" i="1"/>
  <c r="T55" i="1"/>
  <c r="Q56" i="1"/>
  <c r="Y56" i="1"/>
  <c r="Q63" i="1"/>
  <c r="Y63" i="1"/>
  <c r="P69" i="1"/>
  <c r="R74" i="1"/>
  <c r="O77" i="1"/>
  <c r="W77" i="1"/>
  <c r="W55" i="1"/>
  <c r="Q76" i="1"/>
  <c r="S80" i="1"/>
  <c r="R85" i="1"/>
  <c r="O86" i="1"/>
  <c r="W86" i="1"/>
  <c r="O73" i="1"/>
  <c r="W73" i="1"/>
  <c r="T89" i="1"/>
  <c r="Q90" i="1"/>
  <c r="Y90" i="1"/>
  <c r="V76" i="1"/>
  <c r="S79" i="1"/>
  <c r="P80" i="1"/>
  <c r="X80" i="1"/>
  <c r="U56" i="1"/>
  <c r="S56" i="1"/>
  <c r="S59" i="1"/>
  <c r="O53" i="1"/>
  <c r="W53" i="1"/>
  <c r="T54" i="1"/>
  <c r="T63" i="1"/>
  <c r="W80" i="1"/>
  <c r="Q73" i="1"/>
  <c r="Y73" i="1"/>
  <c r="S75" i="1"/>
  <c r="P91" i="1"/>
  <c r="X76" i="1"/>
  <c r="V58" i="1"/>
  <c r="O56" i="1"/>
  <c r="X58" i="1"/>
  <c r="U92" i="1"/>
  <c r="R78" i="1"/>
  <c r="P58" i="1"/>
  <c r="U59" i="1"/>
  <c r="V54" i="1"/>
  <c r="V63" i="1"/>
  <c r="Q74" i="1"/>
  <c r="V85" i="1"/>
  <c r="S86" i="1"/>
  <c r="S73" i="1"/>
  <c r="U75" i="1"/>
  <c r="T95" i="1"/>
  <c r="S53" i="1"/>
  <c r="P54" i="1"/>
  <c r="X54" i="1"/>
  <c r="U55" i="1"/>
  <c r="P63" i="1"/>
  <c r="X63" i="1"/>
  <c r="U74" i="1"/>
  <c r="U86" i="1"/>
  <c r="P87" i="1"/>
  <c r="X87" i="1"/>
  <c r="O90" i="1"/>
  <c r="W90" i="1"/>
  <c r="Q52" i="1"/>
  <c r="P53" i="1"/>
  <c r="U58" i="1"/>
  <c r="W72" i="1"/>
  <c r="O75" i="1"/>
  <c r="Y76" i="1"/>
  <c r="P95" i="1"/>
  <c r="R57" i="1"/>
  <c r="W75" i="1"/>
  <c r="T71" i="1"/>
  <c r="Q72" i="1"/>
  <c r="Y72" i="1"/>
  <c r="S74" i="1"/>
  <c r="Q58" i="1"/>
  <c r="Q92" i="1"/>
  <c r="Q60" i="1"/>
  <c r="Y60" i="1"/>
  <c r="O63" i="1"/>
  <c r="W63" i="1"/>
  <c r="Q79" i="1"/>
  <c r="T85" i="1"/>
  <c r="Q86" i="1"/>
  <c r="Y86" i="1"/>
  <c r="V95" i="1"/>
  <c r="V86" i="1"/>
  <c r="P59" i="1"/>
  <c r="X59" i="1"/>
  <c r="Q57" i="1"/>
  <c r="V79" i="1"/>
  <c r="V87" i="1"/>
  <c r="S88" i="1"/>
  <c r="S78" i="1"/>
  <c r="P79" i="1"/>
  <c r="X79" i="1"/>
  <c r="U80" i="1"/>
  <c r="P73" i="1"/>
  <c r="V62" i="1"/>
  <c r="T86" i="1"/>
  <c r="S89" i="1"/>
  <c r="R93" i="1"/>
  <c r="R87" i="1"/>
  <c r="P90" i="1"/>
  <c r="X90" i="1"/>
  <c r="S76" i="1"/>
  <c r="Y79" i="1"/>
  <c r="Q69" i="1"/>
  <c r="T61" i="1"/>
  <c r="S58" i="1"/>
  <c r="O79" i="1"/>
  <c r="Q88" i="1"/>
  <c r="S72" i="1"/>
  <c r="Q75" i="1"/>
  <c r="Y75" i="1"/>
  <c r="R59" i="1"/>
  <c r="U62" i="1"/>
  <c r="X53" i="1"/>
  <c r="V55" i="1"/>
  <c r="W56" i="1"/>
  <c r="T57" i="1"/>
  <c r="V72" i="1"/>
  <c r="O92" i="1"/>
  <c r="W92" i="1"/>
  <c r="V89" i="1"/>
  <c r="U76" i="1"/>
  <c r="V93" i="1"/>
  <c r="Q53" i="1"/>
  <c r="Y53" i="1"/>
  <c r="P56" i="1"/>
  <c r="X73" i="1"/>
  <c r="Y88" i="1"/>
  <c r="Q95" i="1"/>
  <c r="O74" i="1"/>
  <c r="W74" i="1"/>
  <c r="O78" i="1"/>
  <c r="W78" i="1"/>
  <c r="O59" i="1"/>
  <c r="R62" i="1"/>
  <c r="W91" i="1"/>
  <c r="T92" i="1"/>
  <c r="R80" i="1"/>
  <c r="W84" i="1"/>
  <c r="W101" i="1" s="1"/>
  <c r="R91" i="1"/>
  <c r="T56" i="1"/>
  <c r="R61" i="1"/>
  <c r="S62" i="1"/>
  <c r="T93" i="1"/>
  <c r="X91" i="1"/>
  <c r="U85" i="1"/>
  <c r="O87" i="1"/>
  <c r="T88" i="1"/>
  <c r="U77" i="1"/>
  <c r="R54" i="1"/>
  <c r="S55" i="1"/>
  <c r="U90" i="1"/>
  <c r="Y95" i="1"/>
  <c r="U73" i="1"/>
  <c r="Y69" i="1"/>
  <c r="O69" i="1"/>
  <c r="V69" i="1"/>
  <c r="R84" i="1"/>
  <c r="O84" i="1"/>
  <c r="R52" i="1"/>
  <c r="Y52" i="1"/>
  <c r="O52" i="1"/>
  <c r="Q59" i="1"/>
  <c r="Y59" i="1"/>
  <c r="V70" i="1"/>
  <c r="S71" i="1"/>
  <c r="Y74" i="1"/>
  <c r="P76" i="1"/>
  <c r="O85" i="1"/>
  <c r="O70" i="1"/>
  <c r="W85" i="1"/>
  <c r="W70" i="1"/>
  <c r="Q84" i="1"/>
  <c r="U87" i="1"/>
  <c r="R90" i="1"/>
  <c r="R75" i="1"/>
  <c r="O88" i="1"/>
  <c r="V92" i="1"/>
  <c r="V77" i="1"/>
  <c r="V90" i="1"/>
  <c r="U91" i="1"/>
  <c r="Y93" i="1"/>
  <c r="U53" i="1"/>
  <c r="Y70" i="1"/>
  <c r="X72" i="1"/>
  <c r="R73" i="1"/>
  <c r="P85" i="1"/>
  <c r="P70" i="1"/>
  <c r="X85" i="1"/>
  <c r="X70" i="1"/>
  <c r="Q85" i="1"/>
  <c r="V91" i="1"/>
  <c r="P92" i="1"/>
  <c r="X95" i="1"/>
  <c r="T78" i="1"/>
  <c r="Y55" i="1"/>
  <c r="X75" i="1"/>
  <c r="V80" i="1"/>
  <c r="U84" i="1"/>
  <c r="T87" i="1"/>
  <c r="T72" i="1"/>
  <c r="P89" i="1"/>
  <c r="P74" i="1"/>
  <c r="X89" i="1"/>
  <c r="X74" i="1"/>
  <c r="P93" i="1"/>
  <c r="P78" i="1"/>
  <c r="X93" i="1"/>
  <c r="X78" i="1"/>
  <c r="U79" i="1"/>
  <c r="R92" i="1"/>
  <c r="T79" i="1"/>
  <c r="S52" i="1"/>
  <c r="S101" i="1" s="1"/>
  <c r="Q55" i="1"/>
  <c r="P72" i="1"/>
  <c r="O58" i="1"/>
  <c r="T52" i="1"/>
  <c r="W58" i="1"/>
  <c r="R72" i="1"/>
  <c r="T74" i="1"/>
  <c r="P75" i="1"/>
  <c r="U88" i="1"/>
  <c r="W88" i="1"/>
  <c r="T91" i="1"/>
  <c r="T76" i="1"/>
  <c r="S90" i="1"/>
  <c r="U61" i="1"/>
  <c r="T69" i="1"/>
  <c r="U57" i="1"/>
  <c r="R86" i="1"/>
  <c r="R71" i="1"/>
  <c r="V88" i="1"/>
  <c r="V73" i="1"/>
  <c r="U95" i="1"/>
  <c r="R95" i="1"/>
  <c r="U69" i="1"/>
  <c r="P111" i="1" l="1"/>
  <c r="T109" i="1"/>
  <c r="X103" i="1"/>
  <c r="S112" i="1"/>
  <c r="Y110" i="1"/>
  <c r="V101" i="1"/>
  <c r="O110" i="1"/>
  <c r="Q110" i="1"/>
  <c r="O104" i="1"/>
  <c r="V110" i="1"/>
  <c r="R105" i="1"/>
  <c r="W108" i="1"/>
  <c r="O108" i="1"/>
  <c r="W110" i="1"/>
  <c r="S109" i="1"/>
  <c r="R109" i="1"/>
  <c r="W106" i="1"/>
  <c r="W112" i="1"/>
  <c r="W107" i="1"/>
  <c r="X112" i="1"/>
  <c r="O106" i="1"/>
  <c r="Q106" i="1"/>
  <c r="Q105" i="1"/>
  <c r="U106" i="1"/>
  <c r="Y112" i="1"/>
  <c r="X101" i="1"/>
  <c r="Y106" i="1"/>
  <c r="R111" i="1"/>
  <c r="V111" i="1"/>
  <c r="Q111" i="1"/>
  <c r="U108" i="1"/>
  <c r="V102" i="1"/>
  <c r="Y103" i="1"/>
  <c r="T107" i="1"/>
  <c r="S102" i="1"/>
  <c r="W103" i="1"/>
  <c r="X104" i="1"/>
  <c r="O105" i="1"/>
  <c r="S110" i="1"/>
  <c r="Y109" i="1"/>
  <c r="U103" i="1"/>
  <c r="X109" i="1"/>
  <c r="P103" i="1"/>
  <c r="W109" i="1"/>
  <c r="X105" i="1"/>
  <c r="O111" i="1"/>
  <c r="Y105" i="1"/>
  <c r="W104" i="1"/>
  <c r="U110" i="1"/>
  <c r="P101" i="1"/>
  <c r="O107" i="1"/>
  <c r="W105" i="1"/>
  <c r="P104" i="1"/>
  <c r="U109" i="1"/>
  <c r="T105" i="1"/>
  <c r="O102" i="1"/>
  <c r="Q103" i="1"/>
  <c r="R102" i="1"/>
  <c r="X111" i="1"/>
  <c r="X106" i="1"/>
  <c r="V108" i="1"/>
  <c r="Q109" i="1"/>
  <c r="R107" i="1"/>
  <c r="O103" i="1"/>
  <c r="U107" i="1"/>
  <c r="T102" i="1"/>
  <c r="V107" i="1"/>
  <c r="W111" i="1"/>
  <c r="P110" i="1"/>
  <c r="P109" i="1"/>
  <c r="Q107" i="1"/>
  <c r="R104" i="1"/>
  <c r="Q112" i="1"/>
  <c r="V106" i="1"/>
  <c r="S105" i="1"/>
  <c r="S106" i="1"/>
  <c r="R106" i="1"/>
  <c r="T108" i="1"/>
  <c r="O109" i="1"/>
  <c r="T112" i="1"/>
  <c r="S103" i="1"/>
  <c r="O112" i="1"/>
  <c r="R112" i="1"/>
  <c r="V112" i="1"/>
  <c r="Q108" i="1"/>
  <c r="X107" i="1"/>
  <c r="U102" i="1"/>
  <c r="P108" i="1"/>
  <c r="Q101" i="1"/>
  <c r="T103" i="1"/>
  <c r="X108" i="1"/>
  <c r="P112" i="1"/>
  <c r="V105" i="1"/>
  <c r="S111" i="1"/>
  <c r="Y107" i="1"/>
  <c r="Y111" i="1"/>
  <c r="X110" i="1"/>
  <c r="T104" i="1"/>
  <c r="P102" i="1"/>
  <c r="U104" i="1"/>
  <c r="R110" i="1"/>
  <c r="S108" i="1"/>
  <c r="V103" i="1"/>
  <c r="Y101" i="1"/>
  <c r="T106" i="1"/>
  <c r="Q104" i="1"/>
  <c r="R101" i="1"/>
  <c r="Q102" i="1"/>
  <c r="U112" i="1"/>
  <c r="T111" i="1"/>
  <c r="P106" i="1"/>
  <c r="Y108" i="1"/>
  <c r="R103" i="1"/>
  <c r="Y104" i="1"/>
  <c r="V109" i="1"/>
  <c r="R108" i="1"/>
  <c r="U105" i="1"/>
  <c r="P107" i="1"/>
  <c r="U111" i="1"/>
  <c r="W102" i="1"/>
  <c r="T110" i="1"/>
  <c r="Y102" i="1"/>
  <c r="V104" i="1"/>
  <c r="S107" i="1"/>
  <c r="X102" i="1"/>
  <c r="S104" i="1"/>
  <c r="P105" i="1"/>
  <c r="O101" i="1"/>
  <c r="U101" i="1"/>
  <c r="T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E58BF-0930-4C41-9D78-C5B6B4BD1075}" keepAlive="1" name="Query - energy 1 2 2 after try denoise another levels (2)" description="Connection to the 'energy 1 2 2 after try denoise another levels (2)' query in the workbook." type="5" refreshedVersion="8" background="1" saveData="1">
    <dbPr connection="Provider=Microsoft.Mashup.OleDb.1;Data Source=$Workbook$;Location=&quot;energy 1 2 2 after try denoise another levels (2)&quot;;Extended Properties=&quot;&quot;" command="SELECT * FROM [energy 1 2 2 after try denoise another levels (2)]"/>
  </connection>
  <connection id="2" xr16:uid="{9A9BA6C0-6C9F-4108-9A65-4504C20DB519}" keepAlive="1" name="Query - energy 1 3 4 after try denoise another levels (2)" description="Connection to the 'energy 1 3 4 after try denoise another levels (2)' query in the workbook." type="5" refreshedVersion="8" background="1" saveData="1">
    <dbPr connection="Provider=Microsoft.Mashup.OleDb.1;Data Source=$Workbook$;Location=&quot;energy 1 3 4 after try denoise another levels (2)&quot;;Extended Properties=&quot;&quot;" command="SELECT * FROM [energy 1 3 4 after try denoise another levels (2)]"/>
  </connection>
  <connection id="3" xr16:uid="{2788D7A3-0437-4111-B2EC-CB116442240D}" keepAlive="1" name="Query - energy 1 7 8 after try denoise another levels (2)" description="Connection to the 'energy 1 7 8 after try denoise another levels (2)' query in the workbook." type="5" refreshedVersion="8" background="1" saveData="1">
    <dbPr connection="Provider=Microsoft.Mashup.OleDb.1;Data Source=$Workbook$;Location=&quot;energy 1 7 8 after try denoise another levels (2)&quot;;Extended Properties=&quot;&quot;" command="SELECT * FROM [energy 1 7 8 after try denoise another levels (2)]"/>
  </connection>
</connections>
</file>

<file path=xl/sharedStrings.xml><?xml version="1.0" encoding="utf-8"?>
<sst xmlns="http://schemas.openxmlformats.org/spreadsheetml/2006/main" count="344" uniqueCount="44">
  <si>
    <t>Energy 𝜎1</t>
  </si>
  <si>
    <t>Energy 𝜎2</t>
  </si>
  <si>
    <t>Energy 𝜎3</t>
  </si>
  <si>
    <t>Energy 𝜎4</t>
  </si>
  <si>
    <t>Energy 𝜎5</t>
  </si>
  <si>
    <t>Energy 𝜎6</t>
  </si>
  <si>
    <t>Energy 𝜎7</t>
  </si>
  <si>
    <t>Energy 𝜎8</t>
  </si>
  <si>
    <t>Energy 𝜎9</t>
  </si>
  <si>
    <t>Energy 𝜎10</t>
  </si>
  <si>
    <t>Energy 𝜎11</t>
  </si>
  <si>
    <t>cA11</t>
  </si>
  <si>
    <t>cD11</t>
  </si>
  <si>
    <t>cD10</t>
  </si>
  <si>
    <t>cD9</t>
  </si>
  <si>
    <t>cD8</t>
  </si>
  <si>
    <t>cD7</t>
  </si>
  <si>
    <t>cD6</t>
  </si>
  <si>
    <t>cD5</t>
  </si>
  <si>
    <t>cD4</t>
  </si>
  <si>
    <t>cD3</t>
  </si>
  <si>
    <t>cD2</t>
  </si>
  <si>
    <t>cD1</t>
  </si>
  <si>
    <t>Result:</t>
  </si>
  <si>
    <t>Equation (28), (29), (30) and (31)</t>
  </si>
  <si>
    <t>[28]</t>
  </si>
  <si>
    <t>[29]</t>
  </si>
  <si>
    <t>[30]</t>
  </si>
  <si>
    <t>[31]</t>
  </si>
  <si>
    <t>RF mode</t>
  </si>
  <si>
    <t>AC mode</t>
  </si>
  <si>
    <t>RF + AC mode</t>
  </si>
  <si>
    <t>Decomposition Level</t>
  </si>
  <si>
    <t>The depend of energies of each decomposition level after using different hard thresholds on sigma coefficent</t>
  </si>
  <si>
    <t>The numerator of equation [28]</t>
  </si>
  <si>
    <t>The denominator of equation [28]</t>
  </si>
  <si>
    <t>The numerator of equation [29]</t>
  </si>
  <si>
    <t>The denominator of equation [29]</t>
  </si>
  <si>
    <t>The numerator of equation [30]</t>
  </si>
  <si>
    <t>The denominator of equation [30]</t>
  </si>
  <si>
    <t>Equation [28]</t>
  </si>
  <si>
    <t>Equation [29]</t>
  </si>
  <si>
    <t>Equation [30]</t>
  </si>
  <si>
    <t>Equation [31]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</si>
</sst>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4" fillId="5" borderId="1" xfId="0" applyFont="1" applyFill="1" applyBorder="1"/>
    <xf numFmtId="0" fontId="2" fillId="0" borderId="1" xfId="0" applyFont="1" applyBorder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2" fillId="2" borderId="1" xfId="0" applyFont="1" applyFill="1" applyBorder="1" applyAlignment="1"/>
  </cellXfs>
  <cellStyles count="1">
    <cellStyle name="Normal" xfId="0" builtinId="0"/>
  </cellStyles>
  <dxfs count="3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4</xdr:row>
          <xdr:rowOff>160020</xdr:rowOff>
        </xdr:from>
        <xdr:to>
          <xdr:col>19</xdr:col>
          <xdr:colOff>495300</xdr:colOff>
          <xdr:row>10</xdr:row>
          <xdr:rowOff>53340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3857AB0-C6B9-BCD9-B8E6-C0B8284E4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</xdr:colOff>
          <xdr:row>19</xdr:row>
          <xdr:rowOff>7620</xdr:rowOff>
        </xdr:from>
        <xdr:to>
          <xdr:col>20</xdr:col>
          <xdr:colOff>220980</xdr:colOff>
          <xdr:row>24</xdr:row>
          <xdr:rowOff>129540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B46FDC0-42E1-AB17-4813-5BBE8DFA8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26</xdr:row>
          <xdr:rowOff>83820</xdr:rowOff>
        </xdr:from>
        <xdr:to>
          <xdr:col>21</xdr:col>
          <xdr:colOff>76200</xdr:colOff>
          <xdr:row>28</xdr:row>
          <xdr:rowOff>129540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F0D05E7-CCEA-4368-3087-1BF5A6D8D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</xdr:colOff>
          <xdr:row>12</xdr:row>
          <xdr:rowOff>0</xdr:rowOff>
        </xdr:from>
        <xdr:to>
          <xdr:col>20</xdr:col>
          <xdr:colOff>251460</xdr:colOff>
          <xdr:row>17</xdr:row>
          <xdr:rowOff>121920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1826556-1728-4DA0-DC39-A4EBF8948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3BB9407D-8343-4B6F-B70D-6BF387820B35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24A93E78-9E68-46D9-BD40-B1CB941E0D05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5A626453-5D2F-45DB-AB32-F03E9B4BD45E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2CE56-7043-4ECC-92BC-BFF9CA170F00}" name="energy_1_2_2_after_try_denoise_another_levels6" displayName="energy_1_2_2_after_try_denoise_another_levels6" ref="B3:L14" tableType="queryTable" headerRowCount="0" totalsRowShown="0" headerRowDxfId="24">
  <tableColumns count="11">
    <tableColumn id="1" xr3:uid="{87C0A71C-2846-4AAE-BEC8-7056754C4CFA}" uniqueName="1" name="Column1" queryTableFieldId="1" dataDxfId="35"/>
    <tableColumn id="2" xr3:uid="{FA1024EA-7BE0-44F3-BA81-40973FF12C66}" uniqueName="2" name="Column2" queryTableFieldId="2" dataDxfId="34"/>
    <tableColumn id="3" xr3:uid="{AAE6A771-F2D3-4CDA-A398-5245DE2F1381}" uniqueName="3" name="Column3" queryTableFieldId="3" dataDxfId="33"/>
    <tableColumn id="4" xr3:uid="{B430DF41-27EF-46A4-852E-9A5D102A90FE}" uniqueName="4" name="Column4" queryTableFieldId="4" dataDxfId="32"/>
    <tableColumn id="5" xr3:uid="{38F44EBF-672A-46E5-A6E0-A543923DDFFF}" uniqueName="5" name="Column5" queryTableFieldId="5" dataDxfId="31"/>
    <tableColumn id="6" xr3:uid="{CD90F914-81BB-4EC5-BFF7-F45EB6F8BB0E}" uniqueName="6" name="Column6" queryTableFieldId="6" dataDxfId="30"/>
    <tableColumn id="7" xr3:uid="{5504482C-DF68-4572-9339-D1B1D94590BF}" uniqueName="7" name="Column7" queryTableFieldId="7" dataDxfId="29"/>
    <tableColumn id="8" xr3:uid="{87791313-74EF-4620-B242-DC0D21118662}" uniqueName="8" name="Column8" queryTableFieldId="8" dataDxfId="28"/>
    <tableColumn id="9" xr3:uid="{C68A5752-7FC0-4870-B210-3FC429ECF0B6}" uniqueName="9" name="Column9" queryTableFieldId="9" dataDxfId="27"/>
    <tableColumn id="10" xr3:uid="{98FE6425-0A86-4145-86AD-82949C4D2A6F}" uniqueName="10" name="Column10" queryTableFieldId="10" dataDxfId="26"/>
    <tableColumn id="11" xr3:uid="{95B519E2-3226-44A3-BE24-542FA61717EE}" uniqueName="11" name="Column11" queryTableFieldId="11" dataDxfId="2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95220-023B-4146-AD92-06C4B6BF0681}" name="energy_1_3_4_after_try_denoise_another_levels7" displayName="energy_1_3_4_after_try_denoise_another_levels7" ref="B18:L29" tableType="queryTable" headerRowCount="0" totalsRowShown="0" headerRowDxfId="12">
  <tableColumns count="11">
    <tableColumn id="1" xr3:uid="{B85857C0-3276-4B34-806B-FC752B1BC701}" uniqueName="1" name="Column1" queryTableFieldId="1" dataDxfId="23"/>
    <tableColumn id="2" xr3:uid="{FE546268-6182-4BB4-81E7-DDBF964DC177}" uniqueName="2" name="Column2" queryTableFieldId="2" dataDxfId="22"/>
    <tableColumn id="3" xr3:uid="{A60E55D7-7CBA-4C6A-8B59-F0C155D170A4}" uniqueName="3" name="Column3" queryTableFieldId="3" dataDxfId="21"/>
    <tableColumn id="4" xr3:uid="{B0C49C16-E4CB-4B75-9126-A115A507C6C3}" uniqueName="4" name="Column4" queryTableFieldId="4" dataDxfId="20"/>
    <tableColumn id="5" xr3:uid="{23C393D5-BB3D-4467-8D29-1C217C594984}" uniqueName="5" name="Column5" queryTableFieldId="5" dataDxfId="19"/>
    <tableColumn id="6" xr3:uid="{64A675D8-7E51-4D39-ABB2-FE8DED692746}" uniqueName="6" name="Column6" queryTableFieldId="6" dataDxfId="18"/>
    <tableColumn id="7" xr3:uid="{3596F922-5210-423A-9741-B02579560BF0}" uniqueName="7" name="Column7" queryTableFieldId="7" dataDxfId="17"/>
    <tableColumn id="8" xr3:uid="{DC67A860-5B2A-4202-BA0D-A6EAC27176F4}" uniqueName="8" name="Column8" queryTableFieldId="8" dataDxfId="16"/>
    <tableColumn id="9" xr3:uid="{3E724939-6426-4312-853D-12EA154C770F}" uniqueName="9" name="Column9" queryTableFieldId="9" dataDxfId="15"/>
    <tableColumn id="10" xr3:uid="{D4279499-4EB0-4EF8-933A-0D28320BC6FC}" uniqueName="10" name="Column10" queryTableFieldId="10" dataDxfId="14"/>
    <tableColumn id="11" xr3:uid="{3D6CCC2C-BD91-4F82-AA6A-1C42E3954CCB}" uniqueName="11" name="Column11" queryTableFieldId="11" dataDxfId="1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5A9068-ACA0-40EA-8927-AFD06BBB7C30}" name="energy_1_7_8_after_try_denoise_another_levels8" displayName="energy_1_7_8_after_try_denoise_another_levels8" ref="B33:L44" tableType="queryTable" headerRowCount="0" totalsRowShown="0" headerRowDxfId="0">
  <tableColumns count="11">
    <tableColumn id="1" xr3:uid="{EC729813-0036-48F1-A8DC-EE3F0EAC747B}" uniqueName="1" name="Column1" queryTableFieldId="1" dataDxfId="11"/>
    <tableColumn id="2" xr3:uid="{EB53B5D1-20B1-41F2-8078-3AC97E2602A8}" uniqueName="2" name="Column2" queryTableFieldId="2" dataDxfId="10"/>
    <tableColumn id="3" xr3:uid="{8DA760FD-A5B2-4C08-AAF6-4178E990A3CA}" uniqueName="3" name="Column3" queryTableFieldId="3" dataDxfId="9"/>
    <tableColumn id="4" xr3:uid="{51C64A1E-AC6D-4119-8E45-5AB96A834FCD}" uniqueName="4" name="Column4" queryTableFieldId="4" dataDxfId="8"/>
    <tableColumn id="5" xr3:uid="{C2602D70-8ED7-4E3E-90FA-C26E5C86F299}" uniqueName="5" name="Column5" queryTableFieldId="5" dataDxfId="7"/>
    <tableColumn id="6" xr3:uid="{D9D24A2F-D902-424F-A483-F5751126A4D6}" uniqueName="6" name="Column6" queryTableFieldId="6" dataDxfId="6"/>
    <tableColumn id="7" xr3:uid="{36E52455-038A-47EF-B3D2-36A9AE9A8C69}" uniqueName="7" name="Column7" queryTableFieldId="7" dataDxfId="5"/>
    <tableColumn id="8" xr3:uid="{1FCC60E1-4CCB-4B24-9A6C-23B9FE214FF6}" uniqueName="8" name="Column8" queryTableFieldId="8" dataDxfId="4"/>
    <tableColumn id="9" xr3:uid="{A0FC79AC-9F9E-422C-A800-1DA16D4F38ED}" uniqueName="9" name="Column9" queryTableFieldId="9" dataDxfId="3"/>
    <tableColumn id="10" xr3:uid="{601E843A-3897-4BE3-8C5A-2331DA3FD66D}" uniqueName="10" name="Column10" queryTableFieldId="10" dataDxfId="2"/>
    <tableColumn id="11" xr3:uid="{DA4B869F-49A2-4110-8E33-7898AE0AB7C0}" uniqueName="11" name="Column11" queryTableFieldId="11" dataDxfId="1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2179-B3EA-4CE8-92ED-54EB8AD248B0}">
  <dimension ref="A1:Y138"/>
  <sheetViews>
    <sheetView tabSelected="1" topLeftCell="F15" workbookViewId="0">
      <selection activeCell="X33" sqref="X33"/>
    </sheetView>
  </sheetViews>
  <sheetFormatPr defaultRowHeight="14.4" x14ac:dyDescent="0.3"/>
  <cols>
    <col min="1" max="1" width="30" customWidth="1"/>
    <col min="2" max="3" width="12.44140625" bestFit="1" customWidth="1"/>
    <col min="11" max="11" width="12.109375" customWidth="1"/>
    <col min="12" max="12" width="12.21875" customWidth="1"/>
    <col min="14" max="14" width="27.88671875" customWidth="1"/>
    <col min="24" max="24" width="10.33203125" customWidth="1"/>
    <col min="25" max="25" width="11.77734375" customWidth="1"/>
  </cols>
  <sheetData>
    <row r="1" spans="1:23" x14ac:dyDescent="0.3">
      <c r="A1" s="5" t="s">
        <v>29</v>
      </c>
      <c r="B1" s="6" t="s">
        <v>33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23" x14ac:dyDescent="0.3">
      <c r="A2" s="7" t="s">
        <v>32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</row>
    <row r="3" spans="1:23" x14ac:dyDescent="0.3">
      <c r="A3" s="9" t="s">
        <v>11</v>
      </c>
      <c r="B3" s="10">
        <v>1658052.7231424144</v>
      </c>
      <c r="C3" s="10">
        <v>1658052.7231424144</v>
      </c>
      <c r="D3" s="10">
        <v>1658052.7231424144</v>
      </c>
      <c r="E3" s="10">
        <v>1658052.7231424144</v>
      </c>
      <c r="F3" s="10">
        <v>1658052.7231424144</v>
      </c>
      <c r="G3" s="10">
        <v>1658052.7231424144</v>
      </c>
      <c r="H3" s="10">
        <v>1658052.7231424144</v>
      </c>
      <c r="I3" s="10">
        <v>1658052.7231424144</v>
      </c>
      <c r="J3" s="10">
        <v>1658052.7231424144</v>
      </c>
      <c r="K3" s="10">
        <v>1658052.7231424144</v>
      </c>
      <c r="L3" s="10">
        <v>1658052.7231424144</v>
      </c>
      <c r="N3" s="1" t="s">
        <v>24</v>
      </c>
      <c r="O3" s="2"/>
      <c r="P3" s="2"/>
      <c r="Q3" s="2"/>
      <c r="R3" s="2"/>
      <c r="S3" s="2"/>
      <c r="T3" s="2"/>
      <c r="U3" s="2"/>
    </row>
    <row r="4" spans="1:23" x14ac:dyDescent="0.3">
      <c r="A4" s="9" t="s">
        <v>12</v>
      </c>
      <c r="B4" s="10">
        <v>9.228713133455347E-3</v>
      </c>
      <c r="C4" s="10">
        <v>9.228713133455347E-3</v>
      </c>
      <c r="D4" s="10">
        <v>9.228713133455347E-3</v>
      </c>
      <c r="E4" s="10">
        <v>9.228713133455347E-3</v>
      </c>
      <c r="F4" s="10">
        <v>9.228713133455347E-3</v>
      </c>
      <c r="G4" s="10">
        <v>9.228713133455347E-3</v>
      </c>
      <c r="H4" s="10">
        <v>9.228713133455347E-3</v>
      </c>
      <c r="I4" s="10">
        <v>9.228713133455347E-3</v>
      </c>
      <c r="J4" s="10">
        <v>9.228713133455347E-3</v>
      </c>
      <c r="K4" s="10">
        <v>9.228713133455347E-3</v>
      </c>
      <c r="L4" s="10">
        <v>9.228713133455347E-3</v>
      </c>
    </row>
    <row r="5" spans="1:23" x14ac:dyDescent="0.3">
      <c r="A5" s="9" t="s">
        <v>13</v>
      </c>
      <c r="B5" s="10">
        <v>4.7324065881582701E-3</v>
      </c>
      <c r="C5" s="10">
        <v>4.7324065881582701E-3</v>
      </c>
      <c r="D5" s="10">
        <v>4.7324065881582701E-3</v>
      </c>
      <c r="E5" s="10">
        <v>4.7324065881582701E-3</v>
      </c>
      <c r="F5" s="10">
        <v>4.7324065881582701E-3</v>
      </c>
      <c r="G5" s="10">
        <v>4.7324065881582701E-3</v>
      </c>
      <c r="H5" s="10">
        <v>4.7324065881582701E-3</v>
      </c>
      <c r="I5" s="10">
        <v>4.7324065881582701E-3</v>
      </c>
      <c r="J5" s="10">
        <v>4.7324065881582701E-3</v>
      </c>
      <c r="K5" s="10">
        <v>4.7324065881582701E-3</v>
      </c>
      <c r="L5" s="10">
        <v>4.7324065881582701E-3</v>
      </c>
    </row>
    <row r="6" spans="1:23" x14ac:dyDescent="0.3">
      <c r="A6" s="9" t="s">
        <v>14</v>
      </c>
      <c r="B6" s="10">
        <v>2.2757718001827562E-3</v>
      </c>
      <c r="C6" s="10">
        <v>2.2757718001827562E-3</v>
      </c>
      <c r="D6" s="10">
        <v>2.2757718001827562E-3</v>
      </c>
      <c r="E6" s="10">
        <v>2.2757718001827562E-3</v>
      </c>
      <c r="F6" s="10">
        <v>2.2757718001827562E-3</v>
      </c>
      <c r="G6" s="10">
        <v>2.2757718001827562E-3</v>
      </c>
      <c r="H6" s="10">
        <v>2.2757718001827562E-3</v>
      </c>
      <c r="I6" s="10">
        <v>2.2757718001827562E-3</v>
      </c>
      <c r="J6" s="10">
        <v>2.2757718001827562E-3</v>
      </c>
      <c r="K6" s="10">
        <v>2.2757718001827562E-3</v>
      </c>
      <c r="L6" s="10">
        <v>2.2757718001827562E-3</v>
      </c>
    </row>
    <row r="7" spans="1:23" x14ac:dyDescent="0.3">
      <c r="A7" s="9" t="s">
        <v>15</v>
      </c>
      <c r="B7" s="10">
        <v>1.4463338180096268E-3</v>
      </c>
      <c r="C7" s="10">
        <v>1.4463338180096268E-3</v>
      </c>
      <c r="D7" s="10">
        <v>1.4463338180096268E-3</v>
      </c>
      <c r="E7" s="10">
        <v>1.4463338180096268E-3</v>
      </c>
      <c r="F7" s="10">
        <v>1.4463338180096268E-3</v>
      </c>
      <c r="G7" s="10">
        <v>1.4463338180096268E-3</v>
      </c>
      <c r="H7" s="10">
        <v>1.4463338180096268E-3</v>
      </c>
      <c r="I7" s="10">
        <v>1.4463338180096268E-3</v>
      </c>
      <c r="J7" s="10">
        <v>1.4463338180096268E-3</v>
      </c>
      <c r="K7" s="10">
        <v>1.4463338180096268E-3</v>
      </c>
      <c r="L7" s="10">
        <v>1.4463338180096268E-3</v>
      </c>
    </row>
    <row r="8" spans="1:23" ht="15.6" x14ac:dyDescent="0.3">
      <c r="A8" s="9" t="s">
        <v>16</v>
      </c>
      <c r="B8" s="10">
        <v>0</v>
      </c>
      <c r="C8" s="10">
        <v>0</v>
      </c>
      <c r="D8" s="10">
        <v>6.9094650330116649E-5</v>
      </c>
      <c r="E8" s="10">
        <v>1.6353603024926619E-4</v>
      </c>
      <c r="F8" s="10">
        <v>1.6353603024926619E-4</v>
      </c>
      <c r="G8" s="10">
        <v>1.6353603024926619E-4</v>
      </c>
      <c r="H8" s="10">
        <v>6.9094650330116649E-5</v>
      </c>
      <c r="I8" s="10">
        <v>1.6353603024926619E-4</v>
      </c>
      <c r="J8" s="10">
        <v>0</v>
      </c>
      <c r="K8" s="10">
        <v>0</v>
      </c>
      <c r="L8" s="10">
        <v>1.3884209042691779E-4</v>
      </c>
      <c r="T8" s="4"/>
      <c r="W8" t="s">
        <v>25</v>
      </c>
    </row>
    <row r="9" spans="1:23" ht="15.6" x14ac:dyDescent="0.3">
      <c r="A9" s="9" t="s">
        <v>17</v>
      </c>
      <c r="B9" s="10">
        <v>0</v>
      </c>
      <c r="C9" s="10">
        <v>0</v>
      </c>
      <c r="D9" s="10">
        <v>0</v>
      </c>
      <c r="E9" s="10">
        <v>1.4078740843220632E-4</v>
      </c>
      <c r="F9" s="10">
        <v>1.5198284324875944E-4</v>
      </c>
      <c r="G9" s="10">
        <v>1.5198284324875944E-4</v>
      </c>
      <c r="H9" s="10">
        <v>1.4078740843220632E-4</v>
      </c>
      <c r="I9" s="10">
        <v>1.5198284324875944E-4</v>
      </c>
      <c r="J9" s="10">
        <v>0</v>
      </c>
      <c r="K9" s="10">
        <v>0</v>
      </c>
      <c r="L9" s="10">
        <v>1.4078740843220632E-4</v>
      </c>
      <c r="U9" s="4"/>
    </row>
    <row r="10" spans="1:23" ht="15.6" x14ac:dyDescent="0.3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5.6529506053919879E-5</v>
      </c>
      <c r="G10" s="10">
        <v>8.6147748465692338E-5</v>
      </c>
      <c r="H10" s="10">
        <v>0</v>
      </c>
      <c r="I10" s="10">
        <v>5.6529506053919879E-5</v>
      </c>
      <c r="J10" s="10">
        <v>0</v>
      </c>
      <c r="K10" s="10">
        <v>0</v>
      </c>
      <c r="L10" s="10">
        <v>0</v>
      </c>
      <c r="U10" s="4"/>
    </row>
    <row r="11" spans="1:23" ht="15.6" x14ac:dyDescent="0.3">
      <c r="A11" s="9" t="s">
        <v>19</v>
      </c>
      <c r="B11" s="10">
        <v>0</v>
      </c>
      <c r="C11" s="10">
        <v>0</v>
      </c>
      <c r="D11" s="10">
        <v>0</v>
      </c>
      <c r="E11" s="10">
        <v>0</v>
      </c>
      <c r="F11" s="10">
        <v>1.2297311767077293E-5</v>
      </c>
      <c r="G11" s="10">
        <v>2.4145753919523084E-5</v>
      </c>
      <c r="H11" s="10">
        <v>0</v>
      </c>
      <c r="I11" s="10">
        <v>1.2297311767077293E-5</v>
      </c>
      <c r="J11" s="10">
        <v>0</v>
      </c>
      <c r="K11" s="10">
        <v>0</v>
      </c>
      <c r="L11" s="10">
        <v>0</v>
      </c>
      <c r="U11" s="4"/>
    </row>
    <row r="12" spans="1:23" x14ac:dyDescent="0.3">
      <c r="A12" s="9" t="s">
        <v>20</v>
      </c>
      <c r="B12" s="10">
        <v>0</v>
      </c>
      <c r="C12" s="10">
        <v>1.0362305402035652</v>
      </c>
      <c r="D12" s="10">
        <v>2.0994156384004352</v>
      </c>
      <c r="E12" s="10">
        <v>2.296327518078574</v>
      </c>
      <c r="F12" s="10">
        <v>2.3529164221676404</v>
      </c>
      <c r="G12" s="10">
        <v>2.3677654813497195</v>
      </c>
      <c r="H12" s="10">
        <v>2.2054569681280021</v>
      </c>
      <c r="I12" s="10">
        <v>2.35456457793657</v>
      </c>
      <c r="J12" s="10">
        <v>0</v>
      </c>
      <c r="K12" s="10">
        <v>0</v>
      </c>
      <c r="L12" s="10">
        <v>2.2499955684744823</v>
      </c>
    </row>
    <row r="13" spans="1:23" x14ac:dyDescent="0.3">
      <c r="A13" s="9" t="s">
        <v>21</v>
      </c>
      <c r="B13" s="10">
        <v>0</v>
      </c>
      <c r="C13" s="10">
        <v>0</v>
      </c>
      <c r="D13" s="10">
        <v>1.0176985691496954</v>
      </c>
      <c r="E13" s="10">
        <v>2.1801215374466358</v>
      </c>
      <c r="F13" s="10">
        <v>2.4460166585605858</v>
      </c>
      <c r="G13" s="10">
        <v>2.4957750310472204</v>
      </c>
      <c r="H13" s="10">
        <v>1.6193641847186051</v>
      </c>
      <c r="I13" s="10">
        <v>2.4522875462852665</v>
      </c>
      <c r="J13" s="10">
        <v>0</v>
      </c>
      <c r="K13" s="10">
        <v>0</v>
      </c>
      <c r="L13" s="10">
        <v>1.8976623200551876</v>
      </c>
    </row>
    <row r="14" spans="1:23" x14ac:dyDescent="0.3">
      <c r="A14" s="9" t="s">
        <v>22</v>
      </c>
      <c r="B14" s="10">
        <v>0</v>
      </c>
      <c r="C14" s="10">
        <v>0</v>
      </c>
      <c r="D14" s="10">
        <v>0</v>
      </c>
      <c r="E14" s="10">
        <v>6.2216939190261646E-2</v>
      </c>
      <c r="F14" s="10">
        <v>0.27332443557472069</v>
      </c>
      <c r="G14" s="10">
        <v>0.34968954742184449</v>
      </c>
      <c r="H14" s="10">
        <v>1.4992524402111429E-4</v>
      </c>
      <c r="I14" s="10">
        <v>0.28132702145863997</v>
      </c>
      <c r="J14" s="10">
        <v>0</v>
      </c>
      <c r="K14" s="10">
        <v>0</v>
      </c>
      <c r="L14" s="10">
        <v>4.0253455060256776E-3</v>
      </c>
    </row>
    <row r="16" spans="1:23" x14ac:dyDescent="0.3">
      <c r="A16" s="5" t="s">
        <v>30</v>
      </c>
      <c r="B16" s="6" t="s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3" x14ac:dyDescent="0.3">
      <c r="A17" s="7" t="s">
        <v>32</v>
      </c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8" t="s">
        <v>5</v>
      </c>
      <c r="H17" s="8" t="s">
        <v>6</v>
      </c>
      <c r="I17" s="8" t="s">
        <v>7</v>
      </c>
      <c r="J17" s="8" t="s">
        <v>8</v>
      </c>
      <c r="K17" s="8" t="s">
        <v>9</v>
      </c>
      <c r="L17" s="8" t="s">
        <v>10</v>
      </c>
      <c r="W17" t="s">
        <v>26</v>
      </c>
    </row>
    <row r="18" spans="1:23" x14ac:dyDescent="0.3">
      <c r="A18" s="9" t="s">
        <v>11</v>
      </c>
      <c r="B18" s="10">
        <v>1655900.6565653745</v>
      </c>
      <c r="C18" s="10">
        <v>1655900.6565653745</v>
      </c>
      <c r="D18" s="10">
        <v>1655900.6565653745</v>
      </c>
      <c r="E18" s="10">
        <v>1655900.6565653745</v>
      </c>
      <c r="F18" s="10">
        <v>1655900.6565653745</v>
      </c>
      <c r="G18" s="10">
        <v>1655900.6565653745</v>
      </c>
      <c r="H18" s="10">
        <v>1655900.6565653745</v>
      </c>
      <c r="I18" s="10">
        <v>1655900.6565653745</v>
      </c>
      <c r="J18" s="10">
        <v>1655900.6565653745</v>
      </c>
      <c r="K18" s="10">
        <v>1655900.6565653745</v>
      </c>
      <c r="L18" s="10">
        <v>1655900.6565653745</v>
      </c>
    </row>
    <row r="19" spans="1:23" x14ac:dyDescent="0.3">
      <c r="A19" s="9" t="s">
        <v>12</v>
      </c>
      <c r="B19" s="10">
        <v>1.1806695201184606E-2</v>
      </c>
      <c r="C19" s="10">
        <v>1.1806695201184606E-2</v>
      </c>
      <c r="D19" s="10">
        <v>1.1806695201184606E-2</v>
      </c>
      <c r="E19" s="10">
        <v>1.1806695201184606E-2</v>
      </c>
      <c r="F19" s="10">
        <v>1.1806695201184606E-2</v>
      </c>
      <c r="G19" s="10">
        <v>1.1806695201184606E-2</v>
      </c>
      <c r="H19" s="10">
        <v>1.1806695201184606E-2</v>
      </c>
      <c r="I19" s="10">
        <v>1.1806695201184606E-2</v>
      </c>
      <c r="J19" s="10">
        <v>1.1806695201184606E-2</v>
      </c>
      <c r="K19" s="10">
        <v>1.1806695201184606E-2</v>
      </c>
      <c r="L19" s="10">
        <v>1.1806695201184606E-2</v>
      </c>
    </row>
    <row r="20" spans="1:23" x14ac:dyDescent="0.3">
      <c r="A20" s="9" t="s">
        <v>13</v>
      </c>
      <c r="B20" s="10">
        <v>6.2658634539370147E-3</v>
      </c>
      <c r="C20" s="10">
        <v>6.2658634539370147E-3</v>
      </c>
      <c r="D20" s="10">
        <v>6.2658634539370147E-3</v>
      </c>
      <c r="E20" s="10">
        <v>6.2658634539370147E-3</v>
      </c>
      <c r="F20" s="10">
        <v>6.2658634539370147E-3</v>
      </c>
      <c r="G20" s="10">
        <v>6.2658634539370147E-3</v>
      </c>
      <c r="H20" s="10">
        <v>6.2658634539370147E-3</v>
      </c>
      <c r="I20" s="10">
        <v>6.2658634539370147E-3</v>
      </c>
      <c r="J20" s="10">
        <v>6.2658634539370147E-3</v>
      </c>
      <c r="K20" s="10">
        <v>6.2658634539370147E-3</v>
      </c>
      <c r="L20" s="10">
        <v>6.2658634539370147E-3</v>
      </c>
    </row>
    <row r="21" spans="1:23" x14ac:dyDescent="0.3">
      <c r="A21" s="9" t="s">
        <v>14</v>
      </c>
      <c r="B21" s="10">
        <v>2.7587321187209565E-3</v>
      </c>
      <c r="C21" s="10">
        <v>2.7587321187209565E-3</v>
      </c>
      <c r="D21" s="10">
        <v>2.7587321187209565E-3</v>
      </c>
      <c r="E21" s="10">
        <v>2.7587321187209565E-3</v>
      </c>
      <c r="F21" s="10">
        <v>2.7587321187209565E-3</v>
      </c>
      <c r="G21" s="10">
        <v>2.7587321187209565E-3</v>
      </c>
      <c r="H21" s="10">
        <v>2.7587321187209565E-3</v>
      </c>
      <c r="I21" s="10">
        <v>2.7587321187209565E-3</v>
      </c>
      <c r="J21" s="10">
        <v>2.7587321187209565E-3</v>
      </c>
      <c r="K21" s="10">
        <v>2.7587321187209565E-3</v>
      </c>
      <c r="L21" s="10">
        <v>2.7587321187209565E-3</v>
      </c>
    </row>
    <row r="22" spans="1:23" x14ac:dyDescent="0.3">
      <c r="A22" s="9" t="s">
        <v>15</v>
      </c>
      <c r="B22" s="10">
        <v>1.5198669590278514E-3</v>
      </c>
      <c r="C22" s="10">
        <v>1.5198669590278514E-3</v>
      </c>
      <c r="D22" s="10">
        <v>1.5198669590278514E-3</v>
      </c>
      <c r="E22" s="10">
        <v>1.5198669590278514E-3</v>
      </c>
      <c r="F22" s="10">
        <v>1.5198669590278514E-3</v>
      </c>
      <c r="G22" s="10">
        <v>1.5198669590278514E-3</v>
      </c>
      <c r="H22" s="10">
        <v>1.5198669590278514E-3</v>
      </c>
      <c r="I22" s="10">
        <v>1.5198669590278514E-3</v>
      </c>
      <c r="J22" s="10">
        <v>1.5198669590278514E-3</v>
      </c>
      <c r="K22" s="10">
        <v>1.5198669590278514E-3</v>
      </c>
      <c r="L22" s="10">
        <v>1.5198669590278514E-3</v>
      </c>
    </row>
    <row r="23" spans="1:23" x14ac:dyDescent="0.3">
      <c r="A23" s="9" t="s">
        <v>16</v>
      </c>
      <c r="B23" s="10">
        <v>0</v>
      </c>
      <c r="C23" s="10">
        <v>0</v>
      </c>
      <c r="D23" s="10">
        <v>2.5485267277998436E-4</v>
      </c>
      <c r="E23" s="10">
        <v>2.9795875613739214E-4</v>
      </c>
      <c r="F23" s="10">
        <v>3.0783536330455203E-4</v>
      </c>
      <c r="G23" s="10">
        <v>3.0783536330455203E-4</v>
      </c>
      <c r="H23" s="10">
        <v>2.9795875613739214E-4</v>
      </c>
      <c r="I23" s="10">
        <v>3.0783536330455203E-4</v>
      </c>
      <c r="J23" s="10">
        <v>0</v>
      </c>
      <c r="K23" s="10">
        <v>0</v>
      </c>
      <c r="L23" s="10">
        <v>2.9795875613739214E-4</v>
      </c>
      <c r="W23" t="s">
        <v>27</v>
      </c>
    </row>
    <row r="24" spans="1:23" x14ac:dyDescent="0.3">
      <c r="A24" s="9" t="s">
        <v>17</v>
      </c>
      <c r="B24" s="10">
        <v>0</v>
      </c>
      <c r="C24" s="10">
        <v>0</v>
      </c>
      <c r="D24" s="10">
        <v>1.8208156831380293E-4</v>
      </c>
      <c r="E24" s="10">
        <v>2.3116893114877421E-4</v>
      </c>
      <c r="F24" s="10">
        <v>2.3116893114877421E-4</v>
      </c>
      <c r="G24" s="10">
        <v>2.4853355412799653E-4</v>
      </c>
      <c r="H24" s="10">
        <v>2.3116893114877421E-4</v>
      </c>
      <c r="I24" s="10">
        <v>2.3116893114877421E-4</v>
      </c>
      <c r="J24" s="10">
        <v>0</v>
      </c>
      <c r="K24" s="10">
        <v>0</v>
      </c>
      <c r="L24" s="10">
        <v>2.3116893114877421E-4</v>
      </c>
    </row>
    <row r="25" spans="1:23" x14ac:dyDescent="0.3">
      <c r="A25" s="9" t="s">
        <v>18</v>
      </c>
      <c r="B25" s="10">
        <v>0</v>
      </c>
      <c r="C25" s="10">
        <v>0</v>
      </c>
      <c r="D25" s="10">
        <v>0</v>
      </c>
      <c r="E25" s="10">
        <v>6.0849059555527305E-5</v>
      </c>
      <c r="F25" s="10">
        <v>7.0515306749636405E-5</v>
      </c>
      <c r="G25" s="10">
        <v>1.2744201709218543E-4</v>
      </c>
      <c r="H25" s="10">
        <v>3.793275685032118E-5</v>
      </c>
      <c r="I25" s="10">
        <v>7.0515306749636405E-5</v>
      </c>
      <c r="J25" s="10">
        <v>0</v>
      </c>
      <c r="K25" s="10">
        <v>0</v>
      </c>
      <c r="L25" s="10">
        <v>3.793275685032118E-5</v>
      </c>
    </row>
    <row r="26" spans="1:23" x14ac:dyDescent="0.3">
      <c r="A26" s="9" t="s">
        <v>19</v>
      </c>
      <c r="B26" s="10">
        <v>0</v>
      </c>
      <c r="C26" s="10">
        <v>0</v>
      </c>
      <c r="D26" s="10">
        <v>0</v>
      </c>
      <c r="E26" s="10">
        <v>0</v>
      </c>
      <c r="F26" s="10">
        <v>1.3244790183393202E-5</v>
      </c>
      <c r="G26" s="10">
        <v>2.717195650674547E-5</v>
      </c>
      <c r="H26" s="10">
        <v>0</v>
      </c>
      <c r="I26" s="10">
        <v>1.3244790183393202E-5</v>
      </c>
      <c r="J26" s="10">
        <v>0</v>
      </c>
      <c r="K26" s="10">
        <v>0</v>
      </c>
      <c r="L26" s="10">
        <v>0</v>
      </c>
    </row>
    <row r="27" spans="1:23" x14ac:dyDescent="0.3">
      <c r="A27" s="9" t="s">
        <v>20</v>
      </c>
      <c r="B27" s="10">
        <v>0</v>
      </c>
      <c r="C27" s="10">
        <v>0.84600901056765021</v>
      </c>
      <c r="D27" s="10">
        <v>2.0994205130953043</v>
      </c>
      <c r="E27" s="10">
        <v>2.3219603720701274</v>
      </c>
      <c r="F27" s="10">
        <v>2.3693450198744803</v>
      </c>
      <c r="G27" s="10">
        <v>2.384693234779661</v>
      </c>
      <c r="H27" s="10">
        <v>2.2206929755534346</v>
      </c>
      <c r="I27" s="10">
        <v>2.3709620143213459</v>
      </c>
      <c r="J27" s="10">
        <v>0</v>
      </c>
      <c r="K27" s="10">
        <v>0</v>
      </c>
      <c r="L27" s="10">
        <v>2.2612941129492636</v>
      </c>
    </row>
    <row r="28" spans="1:23" x14ac:dyDescent="0.3">
      <c r="A28" s="9" t="s">
        <v>21</v>
      </c>
      <c r="B28" s="10">
        <v>0</v>
      </c>
      <c r="C28" s="10">
        <v>0</v>
      </c>
      <c r="D28" s="10">
        <v>0.95042786800527002</v>
      </c>
      <c r="E28" s="10">
        <v>2.2398431295617058</v>
      </c>
      <c r="F28" s="10">
        <v>2.4453403500013411</v>
      </c>
      <c r="G28" s="10">
        <v>2.4993638008725467</v>
      </c>
      <c r="H28" s="10">
        <v>1.6426139665239439</v>
      </c>
      <c r="I28" s="10">
        <v>2.4516946708729344</v>
      </c>
      <c r="J28" s="10">
        <v>0</v>
      </c>
      <c r="K28" s="10">
        <v>0</v>
      </c>
      <c r="L28" s="10">
        <v>1.8881564091967249</v>
      </c>
      <c r="W28" t="s">
        <v>28</v>
      </c>
    </row>
    <row r="29" spans="1:23" x14ac:dyDescent="0.3">
      <c r="A29" s="9" t="s">
        <v>22</v>
      </c>
      <c r="B29" s="10">
        <v>0</v>
      </c>
      <c r="C29" s="10">
        <v>0</v>
      </c>
      <c r="D29" s="10">
        <v>0</v>
      </c>
      <c r="E29" s="10">
        <v>9.9744744267308227E-2</v>
      </c>
      <c r="F29" s="10">
        <v>0.27349758393835727</v>
      </c>
      <c r="G29" s="10">
        <v>0.35436478265173083</v>
      </c>
      <c r="H29" s="10">
        <v>2.7175381542681473E-4</v>
      </c>
      <c r="I29" s="10">
        <v>0.28120679664615289</v>
      </c>
      <c r="J29" s="10">
        <v>0</v>
      </c>
      <c r="K29" s="10">
        <v>0</v>
      </c>
      <c r="L29" s="10">
        <v>4.3493676590523863E-3</v>
      </c>
    </row>
    <row r="30" spans="1:23" x14ac:dyDescent="0.3">
      <c r="A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23" x14ac:dyDescent="0.3">
      <c r="A31" s="5" t="s">
        <v>31</v>
      </c>
      <c r="B31" s="6" t="s">
        <v>33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23" x14ac:dyDescent="0.3">
      <c r="A32" s="7" t="s">
        <v>32</v>
      </c>
      <c r="B32" s="8" t="s">
        <v>0</v>
      </c>
      <c r="C32" s="8" t="s">
        <v>1</v>
      </c>
      <c r="D32" s="8" t="s">
        <v>2</v>
      </c>
      <c r="E32" s="8" t="s">
        <v>3</v>
      </c>
      <c r="F32" s="8" t="s">
        <v>4</v>
      </c>
      <c r="G32" s="8" t="s">
        <v>5</v>
      </c>
      <c r="H32" s="8" t="s">
        <v>6</v>
      </c>
      <c r="I32" s="8" t="s">
        <v>7</v>
      </c>
      <c r="J32" s="8" t="s">
        <v>8</v>
      </c>
      <c r="K32" s="8" t="s">
        <v>9</v>
      </c>
      <c r="L32" s="8" t="s">
        <v>10</v>
      </c>
    </row>
    <row r="33" spans="1:25" x14ac:dyDescent="0.3">
      <c r="A33" s="9" t="s">
        <v>11</v>
      </c>
      <c r="B33" s="10">
        <v>1661582.4004519517</v>
      </c>
      <c r="C33" s="10">
        <v>1661582.4004519517</v>
      </c>
      <c r="D33" s="10">
        <v>1661582.4004519517</v>
      </c>
      <c r="E33" s="10">
        <v>1661582.4004519517</v>
      </c>
      <c r="F33" s="10">
        <v>1661582.4004519517</v>
      </c>
      <c r="G33" s="10">
        <v>1661582.4004519517</v>
      </c>
      <c r="H33" s="10">
        <v>1661582.4004519517</v>
      </c>
      <c r="I33" s="10">
        <v>1661582.4004519517</v>
      </c>
      <c r="J33" s="10">
        <v>1661582.4004519517</v>
      </c>
      <c r="K33" s="10">
        <v>1661582.4004519517</v>
      </c>
      <c r="L33" s="10">
        <v>1661582.4004519517</v>
      </c>
    </row>
    <row r="34" spans="1:25" x14ac:dyDescent="0.3">
      <c r="A34" s="9" t="s">
        <v>12</v>
      </c>
      <c r="B34" s="10">
        <v>7.6324800271477672E-2</v>
      </c>
      <c r="C34" s="10">
        <v>7.6324800271477672E-2</v>
      </c>
      <c r="D34" s="10">
        <v>7.6324800271477672E-2</v>
      </c>
      <c r="E34" s="10">
        <v>7.6324800271477672E-2</v>
      </c>
      <c r="F34" s="10">
        <v>7.6324800271477672E-2</v>
      </c>
      <c r="G34" s="10">
        <v>7.6324800271477672E-2</v>
      </c>
      <c r="H34" s="10">
        <v>7.6324800271477672E-2</v>
      </c>
      <c r="I34" s="10">
        <v>7.6324800271477672E-2</v>
      </c>
      <c r="J34" s="10">
        <v>7.6324800271477672E-2</v>
      </c>
      <c r="K34" s="10">
        <v>7.6324800271477672E-2</v>
      </c>
      <c r="L34" s="10">
        <v>7.6324800271477672E-2</v>
      </c>
    </row>
    <row r="35" spans="1:25" x14ac:dyDescent="0.3">
      <c r="A35" s="9" t="s">
        <v>13</v>
      </c>
      <c r="B35" s="10">
        <v>1.2692702834033599E-2</v>
      </c>
      <c r="C35" s="10">
        <v>1.2692702834033599E-2</v>
      </c>
      <c r="D35" s="10">
        <v>1.2692702834033599E-2</v>
      </c>
      <c r="E35" s="10">
        <v>1.2692702834033599E-2</v>
      </c>
      <c r="F35" s="10">
        <v>1.2692702834033599E-2</v>
      </c>
      <c r="G35" s="10">
        <v>1.2692702834033599E-2</v>
      </c>
      <c r="H35" s="10">
        <v>1.2692702834033599E-2</v>
      </c>
      <c r="I35" s="10">
        <v>1.2692702834033599E-2</v>
      </c>
      <c r="J35" s="10">
        <v>1.2692702834033599E-2</v>
      </c>
      <c r="K35" s="10">
        <v>1.2692702834033599E-2</v>
      </c>
      <c r="L35" s="10">
        <v>1.2692702834033599E-2</v>
      </c>
    </row>
    <row r="36" spans="1:25" x14ac:dyDescent="0.3">
      <c r="A36" s="9" t="s">
        <v>14</v>
      </c>
      <c r="B36" s="10">
        <v>5.1831705800483062E-3</v>
      </c>
      <c r="C36" s="10">
        <v>5.1831705800483062E-3</v>
      </c>
      <c r="D36" s="10">
        <v>5.1831705800483062E-3</v>
      </c>
      <c r="E36" s="10">
        <v>5.1831705800483062E-3</v>
      </c>
      <c r="F36" s="10">
        <v>5.1831705800483062E-3</v>
      </c>
      <c r="G36" s="10">
        <v>5.1831705800483062E-3</v>
      </c>
      <c r="H36" s="10">
        <v>5.1831705800483062E-3</v>
      </c>
      <c r="I36" s="10">
        <v>5.1831705800483062E-3</v>
      </c>
      <c r="J36" s="10">
        <v>5.1831705800483062E-3</v>
      </c>
      <c r="K36" s="10">
        <v>5.1831705800483062E-3</v>
      </c>
      <c r="L36" s="10">
        <v>5.1831705800483062E-3</v>
      </c>
    </row>
    <row r="37" spans="1:25" x14ac:dyDescent="0.3">
      <c r="A37" s="9" t="s">
        <v>15</v>
      </c>
      <c r="B37" s="10">
        <v>3.1232196614538335E-3</v>
      </c>
      <c r="C37" s="10">
        <v>3.1232196614538335E-3</v>
      </c>
      <c r="D37" s="10">
        <v>3.1232196614538335E-3</v>
      </c>
      <c r="E37" s="10">
        <v>3.1232196614538335E-3</v>
      </c>
      <c r="F37" s="10">
        <v>3.1232196614538335E-3</v>
      </c>
      <c r="G37" s="10">
        <v>3.1232196614538335E-3</v>
      </c>
      <c r="H37" s="10">
        <v>3.1232196614538335E-3</v>
      </c>
      <c r="I37" s="10">
        <v>3.1232196614538335E-3</v>
      </c>
      <c r="J37" s="10">
        <v>3.1232196614538335E-3</v>
      </c>
      <c r="K37" s="10">
        <v>3.1232196614538335E-3</v>
      </c>
      <c r="L37" s="10">
        <v>3.1232196614538335E-3</v>
      </c>
    </row>
    <row r="38" spans="1:25" x14ac:dyDescent="0.3">
      <c r="A38" s="9" t="s">
        <v>16</v>
      </c>
      <c r="B38" s="10">
        <v>0</v>
      </c>
      <c r="C38" s="10">
        <v>3.4291348172018748E-4</v>
      </c>
      <c r="D38" s="10">
        <v>6.1696916641567246E-4</v>
      </c>
      <c r="E38" s="10">
        <v>6.1696916641567246E-4</v>
      </c>
      <c r="F38" s="10">
        <v>6.4327886608185093E-4</v>
      </c>
      <c r="G38" s="10">
        <v>6.4327886608185093E-4</v>
      </c>
      <c r="H38" s="10">
        <v>6.1696916641567246E-4</v>
      </c>
      <c r="I38" s="10">
        <v>5.5237594751806414E-4</v>
      </c>
      <c r="J38" s="10">
        <v>0</v>
      </c>
      <c r="K38" s="10">
        <v>0</v>
      </c>
      <c r="L38" s="10">
        <v>6.1696916641567246E-4</v>
      </c>
    </row>
    <row r="39" spans="1:25" x14ac:dyDescent="0.3">
      <c r="A39" s="9" t="s">
        <v>17</v>
      </c>
      <c r="B39" s="10">
        <v>0</v>
      </c>
      <c r="C39" s="10">
        <v>0</v>
      </c>
      <c r="D39" s="10">
        <v>2.5273777752373312E-4</v>
      </c>
      <c r="E39" s="10">
        <v>2.9456285454383766E-4</v>
      </c>
      <c r="F39" s="10">
        <v>3.0867526342461156E-4</v>
      </c>
      <c r="G39" s="10">
        <v>3.1469582543837605E-4</v>
      </c>
      <c r="H39" s="10">
        <v>2.9456285454383766E-4</v>
      </c>
      <c r="I39" s="10">
        <v>1.8303084996432366E-4</v>
      </c>
      <c r="J39" s="10">
        <v>0</v>
      </c>
      <c r="K39" s="10">
        <v>0</v>
      </c>
      <c r="L39" s="10">
        <v>2.9456285454383766E-4</v>
      </c>
    </row>
    <row r="40" spans="1:25" x14ac:dyDescent="0.3">
      <c r="A40" s="9" t="s">
        <v>18</v>
      </c>
      <c r="B40" s="10">
        <v>0</v>
      </c>
      <c r="C40" s="10">
        <v>0</v>
      </c>
      <c r="D40" s="10">
        <v>5.5309947691971598E-5</v>
      </c>
      <c r="E40" s="10">
        <v>1.4280894914650701E-4</v>
      </c>
      <c r="F40" s="10">
        <v>2.0343651435821524E-4</v>
      </c>
      <c r="G40" s="10">
        <v>4.2268181512424355E-4</v>
      </c>
      <c r="H40" s="10">
        <v>1.0325816572512856E-4</v>
      </c>
      <c r="I40" s="10">
        <v>0</v>
      </c>
      <c r="J40" s="10">
        <v>0</v>
      </c>
      <c r="K40" s="10">
        <v>0</v>
      </c>
      <c r="L40" s="10">
        <v>1.4280894914650701E-4</v>
      </c>
    </row>
    <row r="41" spans="1:25" x14ac:dyDescent="0.3">
      <c r="A41" s="9" t="s">
        <v>19</v>
      </c>
      <c r="B41" s="10">
        <v>0</v>
      </c>
      <c r="C41" s="10">
        <v>0</v>
      </c>
      <c r="D41" s="10">
        <v>0</v>
      </c>
      <c r="E41" s="10">
        <v>1.1624981222946711E-4</v>
      </c>
      <c r="F41" s="10">
        <v>2.0204767964172896E-2</v>
      </c>
      <c r="G41" s="10">
        <v>4.9593068114348174E-2</v>
      </c>
      <c r="H41" s="10">
        <v>0</v>
      </c>
      <c r="I41" s="10">
        <v>0</v>
      </c>
      <c r="J41" s="10">
        <v>0</v>
      </c>
      <c r="K41" s="10">
        <v>0</v>
      </c>
      <c r="L41" s="10">
        <v>7.356377409923068E-5</v>
      </c>
    </row>
    <row r="42" spans="1:25" x14ac:dyDescent="0.3">
      <c r="A42" s="9" t="s">
        <v>20</v>
      </c>
      <c r="B42" s="10">
        <v>0</v>
      </c>
      <c r="C42" s="10">
        <v>0.16648108992249089</v>
      </c>
      <c r="D42" s="10">
        <v>2.0917306835883616</v>
      </c>
      <c r="E42" s="10">
        <v>2.3085722712860419</v>
      </c>
      <c r="F42" s="10">
        <v>2.3659867266869528</v>
      </c>
      <c r="G42" s="10">
        <v>2.38613640115235</v>
      </c>
      <c r="H42" s="10">
        <v>2.1761454340389883</v>
      </c>
      <c r="I42" s="10">
        <v>1.7060346366356425</v>
      </c>
      <c r="J42" s="10">
        <v>0</v>
      </c>
      <c r="K42" s="10">
        <v>0</v>
      </c>
      <c r="L42" s="10">
        <v>2.2599319830306186</v>
      </c>
    </row>
    <row r="43" spans="1:25" x14ac:dyDescent="0.3">
      <c r="A43" s="9" t="s">
        <v>21</v>
      </c>
      <c r="B43" s="10">
        <v>0</v>
      </c>
      <c r="C43" s="10">
        <v>0</v>
      </c>
      <c r="D43" s="10">
        <v>0.97709531927401727</v>
      </c>
      <c r="E43" s="10">
        <v>2.204476256110337</v>
      </c>
      <c r="F43" s="10">
        <v>2.4534679397126915</v>
      </c>
      <c r="G43" s="10">
        <v>2.5077921382372108</v>
      </c>
      <c r="H43" s="10">
        <v>1.4524480330265324</v>
      </c>
      <c r="I43" s="10">
        <v>5.1222193731679405E-4</v>
      </c>
      <c r="J43" s="10">
        <v>0</v>
      </c>
      <c r="K43" s="10">
        <v>0</v>
      </c>
      <c r="L43" s="10">
        <v>1.9198179523898518</v>
      </c>
    </row>
    <row r="44" spans="1:25" x14ac:dyDescent="0.3">
      <c r="A44" s="9" t="s">
        <v>22</v>
      </c>
      <c r="B44" s="10">
        <v>0</v>
      </c>
      <c r="C44" s="10">
        <v>0</v>
      </c>
      <c r="D44" s="10">
        <v>0</v>
      </c>
      <c r="E44" s="10">
        <v>7.0134112351496039E-2</v>
      </c>
      <c r="F44" s="10">
        <v>0.26856627074480582</v>
      </c>
      <c r="G44" s="10">
        <v>0.34726396517798408</v>
      </c>
      <c r="H44" s="10">
        <v>4.1756328190094958E-5</v>
      </c>
      <c r="I44" s="10">
        <v>0</v>
      </c>
      <c r="J44" s="10">
        <v>0</v>
      </c>
      <c r="K44" s="10">
        <v>0</v>
      </c>
      <c r="L44" s="10">
        <v>5.3012334578781883E-3</v>
      </c>
    </row>
    <row r="46" spans="1:25" x14ac:dyDescent="0.3">
      <c r="A46" s="3" t="s">
        <v>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50" spans="1:25" x14ac:dyDescent="0.3">
      <c r="A50" s="12" t="s">
        <v>34</v>
      </c>
      <c r="B50" s="6" t="s">
        <v>33</v>
      </c>
      <c r="C50" s="6"/>
      <c r="D50" s="6"/>
      <c r="E50" s="6"/>
      <c r="F50" s="6"/>
      <c r="G50" s="6"/>
      <c r="H50" s="6"/>
      <c r="I50" s="6"/>
      <c r="J50" s="6"/>
      <c r="K50" s="6"/>
      <c r="L50" s="6"/>
      <c r="N50" s="14" t="s">
        <v>40</v>
      </c>
      <c r="O50" s="6" t="s">
        <v>33</v>
      </c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7" t="s">
        <v>32</v>
      </c>
      <c r="B51" s="8" t="s">
        <v>0</v>
      </c>
      <c r="C51" s="8" t="s">
        <v>1</v>
      </c>
      <c r="D51" s="8" t="s">
        <v>2</v>
      </c>
      <c r="E51" s="8" t="s">
        <v>3</v>
      </c>
      <c r="F51" s="8" t="s">
        <v>4</v>
      </c>
      <c r="G51" s="8" t="s">
        <v>5</v>
      </c>
      <c r="H51" s="8" t="s">
        <v>6</v>
      </c>
      <c r="I51" s="8" t="s">
        <v>7</v>
      </c>
      <c r="J51" s="8" t="s">
        <v>8</v>
      </c>
      <c r="K51" s="8" t="s">
        <v>9</v>
      </c>
      <c r="L51" s="8" t="s">
        <v>10</v>
      </c>
      <c r="N51" s="15" t="s">
        <v>32</v>
      </c>
      <c r="O51" s="18" t="s">
        <v>0</v>
      </c>
      <c r="P51" s="18" t="s">
        <v>1</v>
      </c>
      <c r="Q51" s="18" t="s">
        <v>2</v>
      </c>
      <c r="R51" s="18" t="s">
        <v>3</v>
      </c>
      <c r="S51" s="18" t="s">
        <v>4</v>
      </c>
      <c r="T51" s="18" t="s">
        <v>5</v>
      </c>
      <c r="U51" s="18" t="s">
        <v>6</v>
      </c>
      <c r="V51" s="18" t="s">
        <v>7</v>
      </c>
      <c r="W51" s="18" t="s">
        <v>8</v>
      </c>
      <c r="X51" s="18" t="s">
        <v>9</v>
      </c>
      <c r="Y51" s="18" t="s">
        <v>10</v>
      </c>
    </row>
    <row r="52" spans="1:25" x14ac:dyDescent="0.3">
      <c r="A52" s="9" t="s">
        <v>11</v>
      </c>
      <c r="B52" s="10">
        <f>(SUM(B3-AVERAGE(B$4:B$14))*(B18-AVERAGE(B$19:B$29)))</f>
        <v>2745570586840.5254</v>
      </c>
      <c r="C52" s="10">
        <f>(SUM(C3-AVERAGE(C$4:C$14))*(C18-AVERAGE(C$19:C$29)))</f>
        <v>2745570303329.4077</v>
      </c>
      <c r="D52" s="10">
        <f>(SUM(D3-AVERAGE(D$4:D$14))*(D18-AVERAGE(D$19:D$29)))</f>
        <v>2745569657815.1729</v>
      </c>
      <c r="E52" s="10">
        <f>(SUM(E3-AVERAGE(E$4:E$14))*(E18-AVERAGE(E$19:E$29)))</f>
        <v>2745569200826.6196</v>
      </c>
      <c r="F52" s="10">
        <f>(SUM(F3-AVERAGE(F$4:F$14))*(F18-AVERAGE(F$19:F$29)))</f>
        <v>2745569056177.1797</v>
      </c>
      <c r="G52" s="10">
        <f>(SUM(G3-AVERAGE(G$4:G$14))*(G18-AVERAGE(G$19:G$29)))</f>
        <v>2745569012290.3354</v>
      </c>
      <c r="H52" s="10">
        <f>(SUM(H3-AVERAGE(H$4:H$14))*(H18-AVERAGE(H$19:H$29)))</f>
        <v>2745569428560.916</v>
      </c>
      <c r="I52" s="10">
        <f>(SUM(I3-AVERAGE(I$4:I$14))*(I18-AVERAGE(I$19:I$29)))</f>
        <v>2745569051416.8374</v>
      </c>
      <c r="J52" s="10">
        <f>(SUM(J3-AVERAGE(J$4:J$14))*(J18-AVERAGE(J$19:J$29)))</f>
        <v>2745570586840.5254</v>
      </c>
      <c r="K52" s="10">
        <f>(SUM(K3-AVERAGE(K$4:K$14))*(K18-AVERAGE(K$19:K$29)))</f>
        <v>2745570586840.5254</v>
      </c>
      <c r="L52" s="10">
        <f>(SUM(L3-AVERAGE(L$4:L$14))*(L18-AVERAGE(L$19:L$29)))</f>
        <v>2745569335622.7173</v>
      </c>
      <c r="N52" s="16" t="s">
        <v>11</v>
      </c>
      <c r="O52" s="17">
        <f>B52/B67</f>
        <v>1</v>
      </c>
      <c r="P52" s="17">
        <f>C52/C67</f>
        <v>1</v>
      </c>
      <c r="Q52" s="17">
        <f>D52/D67</f>
        <v>1</v>
      </c>
      <c r="R52" s="17">
        <f>E52/E67</f>
        <v>1</v>
      </c>
      <c r="S52" s="17">
        <f>F52/F67</f>
        <v>1</v>
      </c>
      <c r="T52" s="17">
        <f>G52/G67</f>
        <v>1</v>
      </c>
      <c r="U52" s="17">
        <f>H52/H67</f>
        <v>1</v>
      </c>
      <c r="V52" s="17">
        <f>I52/I67</f>
        <v>1</v>
      </c>
      <c r="W52" s="17">
        <f>J52/J67</f>
        <v>1</v>
      </c>
      <c r="X52" s="17">
        <f>K52/K67</f>
        <v>1</v>
      </c>
      <c r="Y52" s="17">
        <f>L52/L67</f>
        <v>1</v>
      </c>
    </row>
    <row r="53" spans="1:25" x14ac:dyDescent="0.3">
      <c r="A53" s="9" t="s">
        <v>12</v>
      </c>
      <c r="B53" s="10">
        <f>(SUM(B4-AVERAGE(B$4:B$14))*(B19-AVERAGE(B$19:B$29)))</f>
        <v>7.4494974448813776E-5</v>
      </c>
      <c r="C53" s="10">
        <f>(SUM(C4-AVERAGE(C$4:C$14))*(C19-AVERAGE(C$19:C$29)))</f>
        <v>5.8126696481479523E-3</v>
      </c>
      <c r="D53" s="10">
        <f>(SUM(D4-AVERAGE(D$4:D$14))*(D19-AVERAGE(D$19:D$29)))</f>
        <v>7.3772162214435139E-2</v>
      </c>
      <c r="E53" s="10">
        <f>(SUM(E4-AVERAGE(E$4:E$14))*(E19-AVERAGE(E$19:E$29)))</f>
        <v>0.16769785336697338</v>
      </c>
      <c r="F53" s="10">
        <f>(SUM(F4-AVERAGE(F$4:F$14))*(F19-AVERAGE(F$19:F$29)))</f>
        <v>0.20537745299833882</v>
      </c>
      <c r="G53" s="10">
        <f>(SUM(G4-AVERAGE(G$4:G$14))*(G19-AVERAGE(G$19:G$29)))</f>
        <v>0.21755581737777091</v>
      </c>
      <c r="H53" s="10">
        <f>(SUM(H4-AVERAGE(H$4:H$14))*(H19-AVERAGE(H$19:H$29)))</f>
        <v>0.1161556712999687</v>
      </c>
      <c r="I53" s="10">
        <f>(SUM(I4-AVERAGE(I$4:I$14))*(I19-AVERAGE(I$19:I$29)))</f>
        <v>0.20668147752807728</v>
      </c>
      <c r="J53" s="10">
        <f>(SUM(J4-AVERAGE(J$4:J$14))*(J19-AVERAGE(J$19:J$29)))</f>
        <v>7.4494974448813776E-5</v>
      </c>
      <c r="K53" s="10">
        <f>(SUM(K4-AVERAGE(K$4:K$14))*(K19-AVERAGE(K$19:K$29)))</f>
        <v>7.4494974448813776E-5</v>
      </c>
      <c r="L53" s="10">
        <f>(SUM(L4-AVERAGE(L$4:L$14))*(L19-AVERAGE(L$19:L$29)))</f>
        <v>0.13605859789473349</v>
      </c>
      <c r="N53" s="16" t="s">
        <v>12</v>
      </c>
      <c r="O53" s="17">
        <f>B53/B68</f>
        <v>1</v>
      </c>
      <c r="P53" s="17">
        <f>C53/C68</f>
        <v>1</v>
      </c>
      <c r="Q53" s="17">
        <f>D53/D68</f>
        <v>1</v>
      </c>
      <c r="R53" s="17">
        <f>E53/E68</f>
        <v>1</v>
      </c>
      <c r="S53" s="17">
        <f>F53/F68</f>
        <v>1</v>
      </c>
      <c r="T53" s="17">
        <f>G53/G68</f>
        <v>1</v>
      </c>
      <c r="U53" s="17">
        <f>H53/H68</f>
        <v>1</v>
      </c>
      <c r="V53" s="17">
        <f>I53/I68</f>
        <v>1</v>
      </c>
      <c r="W53" s="17">
        <f>J53/J68</f>
        <v>1</v>
      </c>
      <c r="X53" s="17">
        <f>K53/K68</f>
        <v>1</v>
      </c>
      <c r="Y53" s="17">
        <f>L53/L68</f>
        <v>1</v>
      </c>
    </row>
    <row r="54" spans="1:25" x14ac:dyDescent="0.3">
      <c r="A54" s="9" t="s">
        <v>13</v>
      </c>
      <c r="B54" s="10">
        <f t="shared" ref="B54:L54" si="0">(SUM(B5-AVERAGE(B$4:B$14))*(B20-AVERAGE(B$19:B$29)))</f>
        <v>1.3230387887921832E-5</v>
      </c>
      <c r="C54" s="10">
        <f t="shared" si="0"/>
        <v>6.6191773276073392E-3</v>
      </c>
      <c r="D54" s="10">
        <f t="shared" si="0"/>
        <v>7.6527879994348486E-2</v>
      </c>
      <c r="E54" s="10">
        <f t="shared" si="0"/>
        <v>0.17182859545715848</v>
      </c>
      <c r="F54" s="10">
        <f t="shared" si="0"/>
        <v>0.20995141436903864</v>
      </c>
      <c r="G54" s="10">
        <f t="shared" si="0"/>
        <v>0.22226225616226214</v>
      </c>
      <c r="H54" s="10">
        <f t="shared" si="0"/>
        <v>0.11960068561878621</v>
      </c>
      <c r="I54" s="10">
        <f t="shared" si="0"/>
        <v>0.21126986831062447</v>
      </c>
      <c r="J54" s="10">
        <f t="shared" si="0"/>
        <v>1.3230387887921832E-5</v>
      </c>
      <c r="K54" s="10">
        <f t="shared" si="0"/>
        <v>1.3230387887921832E-5</v>
      </c>
      <c r="L54" s="10">
        <f t="shared" si="0"/>
        <v>0.13978684557704862</v>
      </c>
      <c r="N54" s="16" t="s">
        <v>13</v>
      </c>
      <c r="O54" s="17">
        <f>B54/B69</f>
        <v>1</v>
      </c>
      <c r="P54" s="17">
        <f>C54/C69</f>
        <v>1</v>
      </c>
      <c r="Q54" s="17">
        <f>D54/D69</f>
        <v>1</v>
      </c>
      <c r="R54" s="17">
        <f>E54/E69</f>
        <v>1</v>
      </c>
      <c r="S54" s="17">
        <f>F54/F69</f>
        <v>0.99999999999999989</v>
      </c>
      <c r="T54" s="17">
        <f>G54/G69</f>
        <v>0.99999999999999989</v>
      </c>
      <c r="U54" s="17">
        <f>H54/H69</f>
        <v>1</v>
      </c>
      <c r="V54" s="17">
        <f>I54/I69</f>
        <v>1</v>
      </c>
      <c r="W54" s="17">
        <f>J54/J69</f>
        <v>1</v>
      </c>
      <c r="X54" s="17">
        <f>K54/K69</f>
        <v>1</v>
      </c>
      <c r="Y54" s="17">
        <f>L54/L69</f>
        <v>1</v>
      </c>
    </row>
    <row r="55" spans="1:25" x14ac:dyDescent="0.3">
      <c r="A55" s="9" t="s">
        <v>14</v>
      </c>
      <c r="B55" s="10">
        <f t="shared" ref="B55:L55" si="1">(SUM(B6-AVERAGE(B$4:B$14))*(B21-AVERAGE(B$19:B$29)))</f>
        <v>4.8565782487353901E-7</v>
      </c>
      <c r="C55" s="10">
        <f t="shared" si="1"/>
        <v>7.1257536670312907E-3</v>
      </c>
      <c r="D55" s="10">
        <f t="shared" si="1"/>
        <v>7.8190208742074413E-2</v>
      </c>
      <c r="E55" s="10">
        <f t="shared" si="1"/>
        <v>0.17430420854314238</v>
      </c>
      <c r="F55" s="10">
        <f t="shared" si="1"/>
        <v>0.21269246585562301</v>
      </c>
      <c r="G55" s="10">
        <f t="shared" si="1"/>
        <v>0.22508183977571242</v>
      </c>
      <c r="H55" s="10">
        <f t="shared" si="1"/>
        <v>0.121670505152272</v>
      </c>
      <c r="I55" s="10">
        <f t="shared" si="1"/>
        <v>0.21401949803138526</v>
      </c>
      <c r="J55" s="10">
        <f t="shared" si="1"/>
        <v>4.8565782487353901E-7</v>
      </c>
      <c r="K55" s="10">
        <f t="shared" si="1"/>
        <v>4.8565782487353901E-7</v>
      </c>
      <c r="L55" s="10">
        <f t="shared" si="1"/>
        <v>0.14202566825001769</v>
      </c>
      <c r="N55" s="16" t="s">
        <v>14</v>
      </c>
      <c r="O55" s="17">
        <f>B55/B70</f>
        <v>1</v>
      </c>
      <c r="P55" s="17">
        <f>C55/C70</f>
        <v>1</v>
      </c>
      <c r="Q55" s="17">
        <f>D55/D70</f>
        <v>1</v>
      </c>
      <c r="R55" s="17">
        <f>E55/E70</f>
        <v>1</v>
      </c>
      <c r="S55" s="17">
        <f>F55/F70</f>
        <v>1.0000000000000002</v>
      </c>
      <c r="T55" s="17">
        <f>G55/G70</f>
        <v>1</v>
      </c>
      <c r="U55" s="17">
        <f>H55/H70</f>
        <v>1</v>
      </c>
      <c r="V55" s="17">
        <f>I55/I70</f>
        <v>1</v>
      </c>
      <c r="W55" s="17">
        <f>J55/J70</f>
        <v>1</v>
      </c>
      <c r="X55" s="17">
        <f>K55/K70</f>
        <v>1</v>
      </c>
      <c r="Y55" s="17">
        <f>L55/L70</f>
        <v>1</v>
      </c>
    </row>
    <row r="56" spans="1:25" x14ac:dyDescent="0.3">
      <c r="A56" s="9" t="s">
        <v>15</v>
      </c>
      <c r="B56" s="10">
        <f t="shared" ref="B56:L56" si="2">(SUM(B7-AVERAGE(B$4:B$14))*(B22-AVERAGE(B$19:B$29)))</f>
        <v>8.255995142678389E-8</v>
      </c>
      <c r="C56" s="10">
        <f t="shared" si="2"/>
        <v>7.3058471073663613E-3</v>
      </c>
      <c r="D56" s="10">
        <f t="shared" si="2"/>
        <v>7.8770877670244835E-2</v>
      </c>
      <c r="E56" s="10">
        <f t="shared" si="2"/>
        <v>0.1751665442369095</v>
      </c>
      <c r="F56" s="10">
        <f t="shared" si="2"/>
        <v>0.21364707803202274</v>
      </c>
      <c r="G56" s="10">
        <f t="shared" si="2"/>
        <v>0.22606366870998912</v>
      </c>
      <c r="H56" s="10">
        <f t="shared" si="2"/>
        <v>0.12239227957076304</v>
      </c>
      <c r="I56" s="10">
        <f t="shared" si="2"/>
        <v>0.21497708573300744</v>
      </c>
      <c r="J56" s="10">
        <f t="shared" si="2"/>
        <v>8.255995142678389E-8</v>
      </c>
      <c r="K56" s="10">
        <f t="shared" si="2"/>
        <v>8.255995142678389E-8</v>
      </c>
      <c r="L56" s="10">
        <f t="shared" si="2"/>
        <v>0.14280612986818009</v>
      </c>
      <c r="N56" s="16" t="s">
        <v>15</v>
      </c>
      <c r="O56" s="17">
        <f>B56/B71</f>
        <v>1</v>
      </c>
      <c r="P56" s="17">
        <f>C56/C71</f>
        <v>1</v>
      </c>
      <c r="Q56" s="17">
        <f>D56/D71</f>
        <v>1</v>
      </c>
      <c r="R56" s="17">
        <f>E56/E71</f>
        <v>1</v>
      </c>
      <c r="S56" s="17">
        <f>F56/F71</f>
        <v>1</v>
      </c>
      <c r="T56" s="17">
        <f>G56/G71</f>
        <v>1</v>
      </c>
      <c r="U56" s="17">
        <f>H56/H71</f>
        <v>0.99999999999999989</v>
      </c>
      <c r="V56" s="17">
        <f>I56/I71</f>
        <v>1</v>
      </c>
      <c r="W56" s="17">
        <f>J56/J71</f>
        <v>1</v>
      </c>
      <c r="X56" s="17">
        <f>K56/K71</f>
        <v>1</v>
      </c>
      <c r="Y56" s="17">
        <f>L56/L71</f>
        <v>1</v>
      </c>
    </row>
    <row r="57" spans="1:25" x14ac:dyDescent="0.3">
      <c r="A57" s="9" t="s">
        <v>16</v>
      </c>
      <c r="B57" s="10">
        <f t="shared" ref="B57:L57" si="3">(SUM(B8-AVERAGE(B$4:B$14))*(B23-AVERAGE(B$19:B$29)))</f>
        <v>3.2664508991396298E-6</v>
      </c>
      <c r="C57" s="10">
        <f t="shared" si="3"/>
        <v>7.5634440894336956E-3</v>
      </c>
      <c r="D57" s="10">
        <f t="shared" si="3"/>
        <v>7.9513915793453765E-2</v>
      </c>
      <c r="E57" s="10">
        <f t="shared" si="3"/>
        <v>0.17621685517950736</v>
      </c>
      <c r="F57" s="10">
        <f t="shared" si="3"/>
        <v>0.21480185882755085</v>
      </c>
      <c r="G57" s="10">
        <f t="shared" si="3"/>
        <v>0.22725151793145373</v>
      </c>
      <c r="H57" s="10">
        <f t="shared" si="3"/>
        <v>0.12330358038186154</v>
      </c>
      <c r="I57" s="10">
        <f t="shared" si="3"/>
        <v>0.21613544947985588</v>
      </c>
      <c r="J57" s="10">
        <f t="shared" si="3"/>
        <v>3.2664508991396298E-6</v>
      </c>
      <c r="K57" s="10">
        <f t="shared" si="3"/>
        <v>3.2664508991396298E-6</v>
      </c>
      <c r="L57" s="10">
        <f t="shared" si="3"/>
        <v>0.14376360474184918</v>
      </c>
      <c r="N57" s="16" t="s">
        <v>16</v>
      </c>
      <c r="O57" s="17">
        <f>B57/B72</f>
        <v>1</v>
      </c>
      <c r="P57" s="17">
        <f>C57/C72</f>
        <v>1</v>
      </c>
      <c r="Q57" s="17">
        <f>D57/D72</f>
        <v>1</v>
      </c>
      <c r="R57" s="17">
        <f>E57/E72</f>
        <v>0.99999999999999989</v>
      </c>
      <c r="S57" s="17">
        <f>F57/F72</f>
        <v>1</v>
      </c>
      <c r="T57" s="17">
        <f>G57/G72</f>
        <v>1</v>
      </c>
      <c r="U57" s="17">
        <f>H57/H72</f>
        <v>1</v>
      </c>
      <c r="V57" s="17">
        <f>I57/I72</f>
        <v>0.99999999999999989</v>
      </c>
      <c r="W57" s="17">
        <f>J57/J72</f>
        <v>1</v>
      </c>
      <c r="X57" s="17">
        <f>K57/K72</f>
        <v>1</v>
      </c>
      <c r="Y57" s="17">
        <f>L57/L72</f>
        <v>1</v>
      </c>
    </row>
    <row r="58" spans="1:25" x14ac:dyDescent="0.3">
      <c r="A58" s="9" t="s">
        <v>17</v>
      </c>
      <c r="B58" s="10">
        <f t="shared" ref="B58:L58" si="4">(SUM(B9-AVERAGE(B$4:B$14))*(B24-AVERAGE(B$19:B$29)))</f>
        <v>3.2664508991396298E-6</v>
      </c>
      <c r="C58" s="10">
        <f t="shared" si="4"/>
        <v>7.5634440894336956E-3</v>
      </c>
      <c r="D58" s="10">
        <f t="shared" si="4"/>
        <v>7.9553937315612153E-2</v>
      </c>
      <c r="E58" s="10">
        <f t="shared" si="4"/>
        <v>0.17625419388637395</v>
      </c>
      <c r="F58" s="10">
        <f t="shared" si="4"/>
        <v>0.21484268972946494</v>
      </c>
      <c r="G58" s="10">
        <f t="shared" si="4"/>
        <v>0.22728523397856915</v>
      </c>
      <c r="H58" s="10">
        <f t="shared" si="4"/>
        <v>0.12330159511684192</v>
      </c>
      <c r="I58" s="10">
        <f t="shared" si="4"/>
        <v>0.2161764078194601</v>
      </c>
      <c r="J58" s="10">
        <f t="shared" si="4"/>
        <v>3.2664508991396298E-6</v>
      </c>
      <c r="K58" s="10">
        <f t="shared" si="4"/>
        <v>3.2664508991396298E-6</v>
      </c>
      <c r="L58" s="10">
        <f t="shared" si="4"/>
        <v>0.143788174544453</v>
      </c>
      <c r="N58" s="16" t="s">
        <v>17</v>
      </c>
      <c r="O58" s="17">
        <f>B58/B73</f>
        <v>1</v>
      </c>
      <c r="P58" s="17">
        <f>C58/C73</f>
        <v>1</v>
      </c>
      <c r="Q58" s="17">
        <f>D58/D73</f>
        <v>1</v>
      </c>
      <c r="R58" s="17">
        <f>E58/E73</f>
        <v>1</v>
      </c>
      <c r="S58" s="17">
        <f>F58/F73</f>
        <v>1</v>
      </c>
      <c r="T58" s="17">
        <f>G58/G73</f>
        <v>1</v>
      </c>
      <c r="U58" s="17">
        <f>H58/H73</f>
        <v>1</v>
      </c>
      <c r="V58" s="17">
        <f>I58/I73</f>
        <v>1</v>
      </c>
      <c r="W58" s="17">
        <f>J58/J73</f>
        <v>1</v>
      </c>
      <c r="X58" s="17">
        <f>K58/K73</f>
        <v>1</v>
      </c>
      <c r="Y58" s="17">
        <f>L58/L73</f>
        <v>1</v>
      </c>
    </row>
    <row r="59" spans="1:25" x14ac:dyDescent="0.3">
      <c r="A59" s="9" t="s">
        <v>18</v>
      </c>
      <c r="B59" s="10">
        <f t="shared" ref="B59:L59" si="5">(SUM(B10-AVERAGE(B$4:B$14))*(B25-AVERAGE(B$19:B$29)))</f>
        <v>3.2664508991396298E-6</v>
      </c>
      <c r="C59" s="10">
        <f t="shared" si="5"/>
        <v>7.5634440894336956E-3</v>
      </c>
      <c r="D59" s="10">
        <f t="shared" si="5"/>
        <v>7.9605828353229338E-2</v>
      </c>
      <c r="E59" s="10">
        <f t="shared" si="5"/>
        <v>0.17638467095580054</v>
      </c>
      <c r="F59" s="10">
        <f t="shared" si="5"/>
        <v>0.21496135459607488</v>
      </c>
      <c r="G59" s="10">
        <f t="shared" si="5"/>
        <v>0.22737428547432229</v>
      </c>
      <c r="H59" s="10">
        <f t="shared" si="5"/>
        <v>0.12341881258952757</v>
      </c>
      <c r="I59" s="10">
        <f t="shared" si="5"/>
        <v>0.21629544128845138</v>
      </c>
      <c r="J59" s="10">
        <f t="shared" si="5"/>
        <v>3.2664508991396298E-6</v>
      </c>
      <c r="K59" s="10">
        <f t="shared" si="5"/>
        <v>3.2664508991396298E-6</v>
      </c>
      <c r="L59" s="10">
        <f t="shared" si="5"/>
        <v>0.1439148470693753</v>
      </c>
      <c r="N59" s="16" t="s">
        <v>18</v>
      </c>
      <c r="O59" s="17">
        <f>B59/B74</f>
        <v>1</v>
      </c>
      <c r="P59" s="17">
        <f>C59/C74</f>
        <v>1</v>
      </c>
      <c r="Q59" s="17">
        <f>D59/D74</f>
        <v>1</v>
      </c>
      <c r="R59" s="17">
        <f>E59/E74</f>
        <v>1</v>
      </c>
      <c r="S59" s="17">
        <f>F59/F74</f>
        <v>1</v>
      </c>
      <c r="T59" s="17">
        <f>G59/G74</f>
        <v>1</v>
      </c>
      <c r="U59" s="17">
        <f>H59/H74</f>
        <v>0.99999999999999989</v>
      </c>
      <c r="V59" s="17">
        <f>I59/I74</f>
        <v>1</v>
      </c>
      <c r="W59" s="17">
        <f>J59/J74</f>
        <v>1</v>
      </c>
      <c r="X59" s="17">
        <f>K59/K74</f>
        <v>1</v>
      </c>
      <c r="Y59" s="17">
        <f>L59/L74</f>
        <v>1</v>
      </c>
    </row>
    <row r="60" spans="1:25" x14ac:dyDescent="0.3">
      <c r="A60" s="9" t="s">
        <v>19</v>
      </c>
      <c r="B60" s="10">
        <f t="shared" ref="B60:L60" si="6">(SUM(B11-AVERAGE(B$4:B$14))*(B26-AVERAGE(B$19:B$29)))</f>
        <v>3.2664508991396298E-6</v>
      </c>
      <c r="C60" s="10">
        <f t="shared" si="6"/>
        <v>7.5634440894336956E-3</v>
      </c>
      <c r="D60" s="10">
        <f t="shared" si="6"/>
        <v>7.9605828353229338E-2</v>
      </c>
      <c r="E60" s="10">
        <f t="shared" si="6"/>
        <v>0.1764098771451498</v>
      </c>
      <c r="F60" s="10">
        <f t="shared" si="6"/>
        <v>0.21500840561195553</v>
      </c>
      <c r="G60" s="10">
        <f t="shared" si="6"/>
        <v>0.22745161780501946</v>
      </c>
      <c r="H60" s="10">
        <f t="shared" si="6"/>
        <v>0.12343206444705093</v>
      </c>
      <c r="I60" s="10">
        <f t="shared" si="6"/>
        <v>0.21634263825197758</v>
      </c>
      <c r="J60" s="10">
        <f t="shared" si="6"/>
        <v>3.2664508991396298E-6</v>
      </c>
      <c r="K60" s="10">
        <f t="shared" si="6"/>
        <v>3.2664508991396298E-6</v>
      </c>
      <c r="L60" s="10">
        <f t="shared" si="6"/>
        <v>0.1439292258122154</v>
      </c>
      <c r="N60" s="16" t="s">
        <v>19</v>
      </c>
      <c r="O60" s="17">
        <f>B60/B75</f>
        <v>1</v>
      </c>
      <c r="P60" s="17">
        <f>C60/C75</f>
        <v>1</v>
      </c>
      <c r="Q60" s="17">
        <f>D60/D75</f>
        <v>1</v>
      </c>
      <c r="R60" s="17">
        <f>E60/E75</f>
        <v>1</v>
      </c>
      <c r="S60" s="17">
        <f>F60/F75</f>
        <v>1.0000000000000002</v>
      </c>
      <c r="T60" s="17">
        <f>G60/G75</f>
        <v>1</v>
      </c>
      <c r="U60" s="17">
        <f>H60/H75</f>
        <v>1</v>
      </c>
      <c r="V60" s="17">
        <f>I60/I75</f>
        <v>1</v>
      </c>
      <c r="W60" s="17">
        <f>J60/J75</f>
        <v>1</v>
      </c>
      <c r="X60" s="17">
        <f>K60/K75</f>
        <v>1</v>
      </c>
      <c r="Y60" s="17">
        <f>L60/L75</f>
        <v>1</v>
      </c>
    </row>
    <row r="61" spans="1:25" x14ac:dyDescent="0.3">
      <c r="A61" s="9" t="s">
        <v>20</v>
      </c>
      <c r="B61" s="10">
        <f t="shared" ref="B61:L61" si="7">(SUM(B12-AVERAGE(B$4:B$14))*(B27-AVERAGE(B$19:B$29)))</f>
        <v>3.2664508991396298E-6</v>
      </c>
      <c r="C61" s="10">
        <f t="shared" si="7"/>
        <v>0.72136546646337163</v>
      </c>
      <c r="D61" s="10">
        <f t="shared" si="7"/>
        <v>3.3024217072672561</v>
      </c>
      <c r="E61" s="10">
        <f t="shared" si="7"/>
        <v>3.568619481821683</v>
      </c>
      <c r="F61" s="10">
        <f t="shared" si="7"/>
        <v>3.6001763878464628</v>
      </c>
      <c r="G61" s="10">
        <f t="shared" si="7"/>
        <v>3.6072250452376844</v>
      </c>
      <c r="H61" s="10">
        <f t="shared" si="7"/>
        <v>3.4660454793211013</v>
      </c>
      <c r="I61" s="10">
        <f t="shared" si="7"/>
        <v>3.6009207152062355</v>
      </c>
      <c r="J61" s="10">
        <f t="shared" si="7"/>
        <v>3.2664508991396298E-6</v>
      </c>
      <c r="K61" s="10">
        <f t="shared" si="7"/>
        <v>3.2664508991396298E-6</v>
      </c>
      <c r="L61" s="10">
        <f t="shared" si="7"/>
        <v>3.5203406510036537</v>
      </c>
      <c r="N61" s="16" t="s">
        <v>20</v>
      </c>
      <c r="O61" s="17">
        <f>B61/B76</f>
        <v>1</v>
      </c>
      <c r="P61" s="17">
        <f>C61/C76</f>
        <v>1</v>
      </c>
      <c r="Q61" s="17">
        <f>D61/D76</f>
        <v>1</v>
      </c>
      <c r="R61" s="17">
        <f>E61/E76</f>
        <v>1</v>
      </c>
      <c r="S61" s="17">
        <f>F61/F76</f>
        <v>1</v>
      </c>
      <c r="T61" s="17">
        <f>G61/G76</f>
        <v>1</v>
      </c>
      <c r="U61" s="17">
        <f>H61/H76</f>
        <v>1</v>
      </c>
      <c r="V61" s="17">
        <f>I61/I76</f>
        <v>1</v>
      </c>
      <c r="W61" s="17">
        <f>J61/J76</f>
        <v>1</v>
      </c>
      <c r="X61" s="17">
        <f>K61/K76</f>
        <v>1</v>
      </c>
      <c r="Y61" s="17">
        <f>L61/L76</f>
        <v>1</v>
      </c>
    </row>
    <row r="62" spans="1:25" x14ac:dyDescent="0.3">
      <c r="A62" s="9" t="s">
        <v>21</v>
      </c>
      <c r="B62" s="10">
        <f t="shared" ref="B62:L62" si="8">(SUM(B13-AVERAGE(B$4:B$14))*(B28-AVERAGE(B$19:B$29)))</f>
        <v>3.2664508991396298E-6</v>
      </c>
      <c r="C62" s="10">
        <f t="shared" si="8"/>
        <v>7.5634440894336956E-3</v>
      </c>
      <c r="D62" s="10">
        <f t="shared" si="8"/>
        <v>0.49172015948252412</v>
      </c>
      <c r="E62" s="10">
        <f t="shared" si="8"/>
        <v>3.2032723677415973</v>
      </c>
      <c r="F62" s="10">
        <f t="shared" si="8"/>
        <v>3.9282223719512199</v>
      </c>
      <c r="G62" s="10">
        <f t="shared" si="8"/>
        <v>4.0829167782154432</v>
      </c>
      <c r="H62" s="10">
        <f t="shared" si="8"/>
        <v>1.6374226284996507</v>
      </c>
      <c r="I62" s="10">
        <f t="shared" si="8"/>
        <v>3.9475750646182068</v>
      </c>
      <c r="J62" s="10">
        <f t="shared" si="8"/>
        <v>3.2664508991396298E-6</v>
      </c>
      <c r="K62" s="10">
        <f t="shared" si="8"/>
        <v>3.2664508991396298E-6</v>
      </c>
      <c r="L62" s="10">
        <f t="shared" si="8"/>
        <v>2.2907448104791897</v>
      </c>
      <c r="N62" s="16" t="s">
        <v>21</v>
      </c>
      <c r="O62" s="17">
        <f>B62/B77</f>
        <v>1</v>
      </c>
      <c r="P62" s="17">
        <f>C62/C77</f>
        <v>1</v>
      </c>
      <c r="Q62" s="17">
        <f>D62/D77</f>
        <v>0.99999999999999989</v>
      </c>
      <c r="R62" s="17">
        <f>E62/E77</f>
        <v>1</v>
      </c>
      <c r="S62" s="17">
        <f>F62/F77</f>
        <v>0.99999999999999989</v>
      </c>
      <c r="T62" s="17">
        <f>G62/G77</f>
        <v>1</v>
      </c>
      <c r="U62" s="17">
        <f>H62/H77</f>
        <v>1</v>
      </c>
      <c r="V62" s="17">
        <f>I62/I77</f>
        <v>0.99999999999999989</v>
      </c>
      <c r="W62" s="17">
        <f>J62/J77</f>
        <v>1</v>
      </c>
      <c r="X62" s="17">
        <f>K62/K77</f>
        <v>1</v>
      </c>
      <c r="Y62" s="17">
        <f>L62/L77</f>
        <v>1</v>
      </c>
    </row>
    <row r="63" spans="1:25" x14ac:dyDescent="0.3">
      <c r="A63" s="9" t="s">
        <v>22</v>
      </c>
      <c r="B63" s="10">
        <f t="shared" ref="B63:L63" si="9">(SUM(B14-AVERAGE(B$4:B$14))*(B29-AVERAGE(B$19:B$29)))</f>
        <v>3.2664508991396298E-6</v>
      </c>
      <c r="C63" s="10">
        <f t="shared" si="9"/>
        <v>7.5634440894336956E-3</v>
      </c>
      <c r="D63" s="10">
        <f t="shared" si="9"/>
        <v>7.9605828353229338E-2</v>
      </c>
      <c r="E63" s="10">
        <f t="shared" si="9"/>
        <v>0.11480143225859654</v>
      </c>
      <c r="F63" s="10">
        <f t="shared" si="9"/>
        <v>3.6210577544712345E-2</v>
      </c>
      <c r="G63" s="10">
        <f t="shared" si="9"/>
        <v>1.5603905032590452E-2</v>
      </c>
      <c r="H63" s="10">
        <f t="shared" si="9"/>
        <v>0.12328419637137139</v>
      </c>
      <c r="I63" s="10">
        <f t="shared" si="9"/>
        <v>3.3808390333743159E-2</v>
      </c>
      <c r="J63" s="10">
        <f t="shared" si="9"/>
        <v>3.2664508991396298E-6</v>
      </c>
      <c r="K63" s="10">
        <f t="shared" si="9"/>
        <v>3.2664508991396298E-6</v>
      </c>
      <c r="L63" s="10">
        <f t="shared" si="9"/>
        <v>0.14076963740027165</v>
      </c>
      <c r="N63" s="16" t="s">
        <v>22</v>
      </c>
      <c r="O63" s="17">
        <f>B63/B78</f>
        <v>1</v>
      </c>
      <c r="P63" s="17">
        <f>C63/C78</f>
        <v>1</v>
      </c>
      <c r="Q63" s="17">
        <f>D63/D78</f>
        <v>1</v>
      </c>
      <c r="R63" s="17">
        <f>E63/E78</f>
        <v>1.0000000000000002</v>
      </c>
      <c r="S63" s="17">
        <f>F63/F78</f>
        <v>1</v>
      </c>
      <c r="T63" s="17">
        <f>G63/G78</f>
        <v>1.0000000000000002</v>
      </c>
      <c r="U63" s="17">
        <f>H63/H78</f>
        <v>1</v>
      </c>
      <c r="V63" s="17">
        <f>I63/I78</f>
        <v>1</v>
      </c>
      <c r="W63" s="17">
        <f>J63/J78</f>
        <v>1</v>
      </c>
      <c r="X63" s="17">
        <f>K63/K78</f>
        <v>1</v>
      </c>
      <c r="Y63" s="17">
        <f>L63/L78</f>
        <v>1</v>
      </c>
    </row>
    <row r="65" spans="1:25" x14ac:dyDescent="0.3">
      <c r="A65" s="12" t="s">
        <v>35</v>
      </c>
      <c r="B65" s="6" t="s">
        <v>33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25" x14ac:dyDescent="0.3">
      <c r="A66" s="7" t="s">
        <v>32</v>
      </c>
      <c r="B66" s="8" t="s">
        <v>0</v>
      </c>
      <c r="C66" s="8" t="s">
        <v>1</v>
      </c>
      <c r="D66" s="8" t="s">
        <v>2</v>
      </c>
      <c r="E66" s="8" t="s">
        <v>3</v>
      </c>
      <c r="F66" s="8" t="s">
        <v>4</v>
      </c>
      <c r="G66" s="8" t="s">
        <v>5</v>
      </c>
      <c r="H66" s="8" t="s">
        <v>6</v>
      </c>
      <c r="I66" s="8" t="s">
        <v>7</v>
      </c>
      <c r="J66" s="8" t="s">
        <v>8</v>
      </c>
      <c r="K66" s="8" t="s">
        <v>9</v>
      </c>
      <c r="L66" s="8" t="s">
        <v>10</v>
      </c>
    </row>
    <row r="67" spans="1:25" x14ac:dyDescent="0.3">
      <c r="A67" s="9" t="s">
        <v>11</v>
      </c>
      <c r="B67" s="13">
        <f>SQRT(SUM(B3-AVERAGE(B$4:B$14))^2*SUM(B18-AVERAGE(B$19:B$29))^2)</f>
        <v>2745570586840.5254</v>
      </c>
      <c r="C67" s="13">
        <f>SQRT(SUM(C3-AVERAGE(C$4:C$14))^2*SUM(C18-AVERAGE(C$19:C$29))^2)</f>
        <v>2745570303329.4077</v>
      </c>
      <c r="D67" s="13">
        <f>SQRT(SUM(D3-AVERAGE(D$4:D$14))^2*SUM(D18-AVERAGE(D$19:D$29))^2)</f>
        <v>2745569657815.1729</v>
      </c>
      <c r="E67" s="13">
        <f>SQRT(SUM(E3-AVERAGE(E$4:E$14))^2*SUM(E18-AVERAGE(E$19:E$29))^2)</f>
        <v>2745569200826.6196</v>
      </c>
      <c r="F67" s="13">
        <f>SQRT(SUM(F3-AVERAGE(F$4:F$14))^2*SUM(F18-AVERAGE(F$19:F$29))^2)</f>
        <v>2745569056177.1797</v>
      </c>
      <c r="G67" s="13">
        <f>SQRT(SUM(G3-AVERAGE(G$4:G$14))^2*SUM(G18-AVERAGE(G$19:G$29))^2)</f>
        <v>2745569012290.3354</v>
      </c>
      <c r="H67" s="13">
        <f>SQRT(SUM(H3-AVERAGE(H$4:H$14))^2*SUM(H18-AVERAGE(H$19:H$29))^2)</f>
        <v>2745569428560.916</v>
      </c>
      <c r="I67" s="13">
        <f>SQRT(SUM(I3-AVERAGE(I$4:I$14))^2*SUM(I18-AVERAGE(I$19:I$29))^2)</f>
        <v>2745569051416.8374</v>
      </c>
      <c r="J67" s="13">
        <f>SQRT(SUM(J3-AVERAGE(J$4:J$14))^2*SUM(J18-AVERAGE(J$19:J$29))^2)</f>
        <v>2745570586840.5254</v>
      </c>
      <c r="K67" s="13">
        <f>SQRT(SUM(K3-AVERAGE(K$4:K$14))^2*SUM(K18-AVERAGE(K$19:K$29))^2)</f>
        <v>2745570586840.5254</v>
      </c>
      <c r="L67" s="13">
        <f>SQRT(SUM(L3-AVERAGE(L$4:L$14))^2*SUM(L18-AVERAGE(L$19:L$29))^2)</f>
        <v>2745569335622.7173</v>
      </c>
      <c r="N67" s="14" t="s">
        <v>41</v>
      </c>
      <c r="O67" s="6" t="s">
        <v>33</v>
      </c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3">
      <c r="A68" s="9" t="s">
        <v>12</v>
      </c>
      <c r="B68" s="13">
        <f>SQRT(SUM(B4-AVERAGE(B$4:B$14))^2*SUM(B19-AVERAGE(B$19:B$29))^2)</f>
        <v>7.4494974448813776E-5</v>
      </c>
      <c r="C68" s="13">
        <f>SQRT(SUM(C4-AVERAGE(C$4:C$14))^2*SUM(C19-AVERAGE(C$19:C$29))^2)</f>
        <v>5.8126696481479523E-3</v>
      </c>
      <c r="D68" s="13">
        <f>SQRT(SUM(D4-AVERAGE(D$4:D$14))^2*SUM(D19-AVERAGE(D$19:D$29))^2)</f>
        <v>7.3772162214435139E-2</v>
      </c>
      <c r="E68" s="13">
        <f>SQRT(SUM(E4-AVERAGE(E$4:E$14))^2*SUM(E19-AVERAGE(E$19:E$29))^2)</f>
        <v>0.16769785336697338</v>
      </c>
      <c r="F68" s="13">
        <f>SQRT(SUM(F4-AVERAGE(F$4:F$14))^2*SUM(F19-AVERAGE(F$19:F$29))^2)</f>
        <v>0.20537745299833882</v>
      </c>
      <c r="G68" s="13">
        <f>SQRT(SUM(G4-AVERAGE(G$4:G$14))^2*SUM(G19-AVERAGE(G$19:G$29))^2)</f>
        <v>0.21755581737777091</v>
      </c>
      <c r="H68" s="13">
        <f>SQRT(SUM(H4-AVERAGE(H$4:H$14))^2*SUM(H19-AVERAGE(H$19:H$29))^2)</f>
        <v>0.1161556712999687</v>
      </c>
      <c r="I68" s="13">
        <f>SQRT(SUM(I4-AVERAGE(I$4:I$14))^2*SUM(I19-AVERAGE(I$19:I$29))^2)</f>
        <v>0.20668147752807728</v>
      </c>
      <c r="J68" s="13">
        <f>SQRT(SUM(J4-AVERAGE(J$4:J$14))^2*SUM(J19-AVERAGE(J$19:J$29))^2)</f>
        <v>7.4494974448813776E-5</v>
      </c>
      <c r="K68" s="13">
        <f>SQRT(SUM(K4-AVERAGE(K$4:K$14))^2*SUM(K19-AVERAGE(K$19:K$29))^2)</f>
        <v>7.4494974448813776E-5</v>
      </c>
      <c r="L68" s="13">
        <f>SQRT(SUM(L4-AVERAGE(L$4:L$14))^2*SUM(L19-AVERAGE(L$19:L$29))^2)</f>
        <v>0.13605859789473349</v>
      </c>
      <c r="N68" s="15" t="s">
        <v>32</v>
      </c>
      <c r="O68" s="8" t="s">
        <v>0</v>
      </c>
      <c r="P68" s="8" t="s">
        <v>1</v>
      </c>
      <c r="Q68" s="8" t="s">
        <v>2</v>
      </c>
      <c r="R68" s="8" t="s">
        <v>3</v>
      </c>
      <c r="S68" s="8" t="s">
        <v>4</v>
      </c>
      <c r="T68" s="8" t="s">
        <v>5</v>
      </c>
      <c r="U68" s="8" t="s">
        <v>6</v>
      </c>
      <c r="V68" s="8" t="s">
        <v>7</v>
      </c>
      <c r="W68" s="8" t="s">
        <v>8</v>
      </c>
      <c r="X68" s="8" t="s">
        <v>9</v>
      </c>
      <c r="Y68" s="8" t="s">
        <v>10</v>
      </c>
    </row>
    <row r="69" spans="1:25" x14ac:dyDescent="0.3">
      <c r="A69" s="9" t="s">
        <v>13</v>
      </c>
      <c r="B69" s="13">
        <f t="shared" ref="B69:L69" si="10">SQRT(SUM(B5-AVERAGE(B$4:B$14))^2*SUM(B20-AVERAGE(B$19:B$29))^2)</f>
        <v>1.3230387887921832E-5</v>
      </c>
      <c r="C69" s="13">
        <f t="shared" si="10"/>
        <v>6.6191773276073392E-3</v>
      </c>
      <c r="D69" s="13">
        <f t="shared" si="10"/>
        <v>7.6527879994348486E-2</v>
      </c>
      <c r="E69" s="13">
        <f t="shared" si="10"/>
        <v>0.17182859545715848</v>
      </c>
      <c r="F69" s="13">
        <f t="shared" si="10"/>
        <v>0.20995141436903866</v>
      </c>
      <c r="G69" s="13">
        <f t="shared" si="10"/>
        <v>0.22226225616226217</v>
      </c>
      <c r="H69" s="13">
        <f t="shared" si="10"/>
        <v>0.11960068561878621</v>
      </c>
      <c r="I69" s="13">
        <f t="shared" si="10"/>
        <v>0.21126986831062447</v>
      </c>
      <c r="J69" s="13">
        <f t="shared" si="10"/>
        <v>1.3230387887921832E-5</v>
      </c>
      <c r="K69" s="13">
        <f t="shared" si="10"/>
        <v>1.3230387887921832E-5</v>
      </c>
      <c r="L69" s="13">
        <f t="shared" si="10"/>
        <v>0.13978684557704862</v>
      </c>
      <c r="N69" s="9" t="s">
        <v>11</v>
      </c>
      <c r="O69" s="10">
        <f>B82/B97</f>
        <v>1</v>
      </c>
      <c r="P69" s="10">
        <f>C82/C97</f>
        <v>1</v>
      </c>
      <c r="Q69" s="10">
        <f>D82/D97</f>
        <v>1</v>
      </c>
      <c r="R69" s="10">
        <f>E82/E97</f>
        <v>1</v>
      </c>
      <c r="S69" s="10">
        <f>F82/F97</f>
        <v>1</v>
      </c>
      <c r="T69" s="10">
        <f>G82/G97</f>
        <v>1</v>
      </c>
      <c r="U69" s="10">
        <f>H82/H97</f>
        <v>1</v>
      </c>
      <c r="V69" s="10">
        <f>I82/I97</f>
        <v>1</v>
      </c>
      <c r="W69" s="10">
        <f>J82/J97</f>
        <v>1</v>
      </c>
      <c r="X69" s="10">
        <f>K82/K97</f>
        <v>1</v>
      </c>
      <c r="Y69" s="10">
        <f>L82/L97</f>
        <v>1.0000000000000002</v>
      </c>
    </row>
    <row r="70" spans="1:25" x14ac:dyDescent="0.3">
      <c r="A70" s="9" t="s">
        <v>14</v>
      </c>
      <c r="B70" s="13">
        <f t="shared" ref="B70:L70" si="11">SQRT(SUM(B6-AVERAGE(B$4:B$14))^2*SUM(B21-AVERAGE(B$19:B$29))^2)</f>
        <v>4.8565782487353901E-7</v>
      </c>
      <c r="C70" s="13">
        <f t="shared" si="11"/>
        <v>7.1257536670312907E-3</v>
      </c>
      <c r="D70" s="13">
        <f t="shared" si="11"/>
        <v>7.8190208742074413E-2</v>
      </c>
      <c r="E70" s="13">
        <f t="shared" si="11"/>
        <v>0.17430420854314238</v>
      </c>
      <c r="F70" s="13">
        <f t="shared" si="11"/>
        <v>0.21269246585562299</v>
      </c>
      <c r="G70" s="13">
        <f t="shared" si="11"/>
        <v>0.22508183977571242</v>
      </c>
      <c r="H70" s="13">
        <f t="shared" si="11"/>
        <v>0.121670505152272</v>
      </c>
      <c r="I70" s="13">
        <f t="shared" si="11"/>
        <v>0.21401949803138526</v>
      </c>
      <c r="J70" s="13">
        <f t="shared" si="11"/>
        <v>4.8565782487353901E-7</v>
      </c>
      <c r="K70" s="13">
        <f t="shared" si="11"/>
        <v>4.8565782487353901E-7</v>
      </c>
      <c r="L70" s="13">
        <f t="shared" si="11"/>
        <v>0.14202566825001769</v>
      </c>
      <c r="N70" s="9" t="s">
        <v>12</v>
      </c>
      <c r="O70" s="10">
        <f>B83/B98</f>
        <v>1</v>
      </c>
      <c r="P70" s="10">
        <f>C83/C98</f>
        <v>-1</v>
      </c>
      <c r="Q70" s="10">
        <f>D83/D98</f>
        <v>0.99999999999999989</v>
      </c>
      <c r="R70" s="10">
        <f>E83/E98</f>
        <v>1.0000000000000002</v>
      </c>
      <c r="S70" s="10">
        <f>F83/F98</f>
        <v>1</v>
      </c>
      <c r="T70" s="10">
        <f>G83/G98</f>
        <v>1</v>
      </c>
      <c r="U70" s="10">
        <f>H83/H98</f>
        <v>1.0000000000000002</v>
      </c>
      <c r="V70" s="10">
        <f>I83/I98</f>
        <v>1</v>
      </c>
      <c r="W70" s="10">
        <f>J83/J98</f>
        <v>1</v>
      </c>
      <c r="X70" s="10">
        <f>K83/K98</f>
        <v>1</v>
      </c>
      <c r="Y70" s="10">
        <f>L83/L98</f>
        <v>1</v>
      </c>
    </row>
    <row r="71" spans="1:25" x14ac:dyDescent="0.3">
      <c r="A71" s="9" t="s">
        <v>15</v>
      </c>
      <c r="B71" s="13">
        <f t="shared" ref="B71:L71" si="12">SQRT(SUM(B7-AVERAGE(B$4:B$14))^2*SUM(B22-AVERAGE(B$19:B$29))^2)</f>
        <v>8.255995142678389E-8</v>
      </c>
      <c r="C71" s="13">
        <f t="shared" si="12"/>
        <v>7.3058471073663613E-3</v>
      </c>
      <c r="D71" s="13">
        <f t="shared" si="12"/>
        <v>7.8770877670244835E-2</v>
      </c>
      <c r="E71" s="13">
        <f t="shared" si="12"/>
        <v>0.1751665442369095</v>
      </c>
      <c r="F71" s="13">
        <f t="shared" si="12"/>
        <v>0.21364707803202274</v>
      </c>
      <c r="G71" s="13">
        <f t="shared" si="12"/>
        <v>0.22606366870998912</v>
      </c>
      <c r="H71" s="13">
        <f t="shared" si="12"/>
        <v>0.12239227957076305</v>
      </c>
      <c r="I71" s="13">
        <f t="shared" si="12"/>
        <v>0.21497708573300744</v>
      </c>
      <c r="J71" s="13">
        <f t="shared" si="12"/>
        <v>8.255995142678389E-8</v>
      </c>
      <c r="K71" s="13">
        <f t="shared" si="12"/>
        <v>8.255995142678389E-8</v>
      </c>
      <c r="L71" s="13">
        <f t="shared" si="12"/>
        <v>0.14280612986818009</v>
      </c>
      <c r="N71" s="9" t="s">
        <v>13</v>
      </c>
      <c r="O71" s="10">
        <f>B84/B99</f>
        <v>1</v>
      </c>
      <c r="P71" s="10">
        <f>C84/C99</f>
        <v>1</v>
      </c>
      <c r="Q71" s="10">
        <f>D84/D99</f>
        <v>1</v>
      </c>
      <c r="R71" s="10">
        <f>E84/E99</f>
        <v>0.99999999999999989</v>
      </c>
      <c r="S71" s="10">
        <f>F84/F99</f>
        <v>1</v>
      </c>
      <c r="T71" s="10">
        <f>G84/G99</f>
        <v>1</v>
      </c>
      <c r="U71" s="10">
        <f>H84/H99</f>
        <v>1</v>
      </c>
      <c r="V71" s="10">
        <f>I84/I99</f>
        <v>1</v>
      </c>
      <c r="W71" s="10">
        <f>J84/J99</f>
        <v>1</v>
      </c>
      <c r="X71" s="10">
        <f>K84/K99</f>
        <v>1</v>
      </c>
      <c r="Y71" s="10">
        <f>L84/L99</f>
        <v>1</v>
      </c>
    </row>
    <row r="72" spans="1:25" x14ac:dyDescent="0.3">
      <c r="A72" s="9" t="s">
        <v>16</v>
      </c>
      <c r="B72" s="13">
        <f t="shared" ref="B72:L72" si="13">SQRT(SUM(B8-AVERAGE(B$4:B$14))^2*SUM(B23-AVERAGE(B$19:B$29))^2)</f>
        <v>3.2664508991396298E-6</v>
      </c>
      <c r="C72" s="13">
        <f t="shared" si="13"/>
        <v>7.5634440894336956E-3</v>
      </c>
      <c r="D72" s="13">
        <f t="shared" si="13"/>
        <v>7.9513915793453765E-2</v>
      </c>
      <c r="E72" s="13">
        <f t="shared" si="13"/>
        <v>0.17621685517950739</v>
      </c>
      <c r="F72" s="13">
        <f t="shared" si="13"/>
        <v>0.21480185882755085</v>
      </c>
      <c r="G72" s="13">
        <f t="shared" si="13"/>
        <v>0.22725151793145373</v>
      </c>
      <c r="H72" s="13">
        <f t="shared" si="13"/>
        <v>0.12330358038186154</v>
      </c>
      <c r="I72" s="13">
        <f t="shared" si="13"/>
        <v>0.21613544947985591</v>
      </c>
      <c r="J72" s="13">
        <f t="shared" si="13"/>
        <v>3.2664508991396298E-6</v>
      </c>
      <c r="K72" s="13">
        <f t="shared" si="13"/>
        <v>3.2664508991396298E-6</v>
      </c>
      <c r="L72" s="13">
        <f t="shared" si="13"/>
        <v>0.14376360474184918</v>
      </c>
      <c r="N72" s="9" t="s">
        <v>14</v>
      </c>
      <c r="O72" s="10">
        <f>B85/B100</f>
        <v>-1</v>
      </c>
      <c r="P72" s="10">
        <f>C85/C100</f>
        <v>1</v>
      </c>
      <c r="Q72" s="10">
        <f>D85/D100</f>
        <v>1</v>
      </c>
      <c r="R72" s="10">
        <f>E85/E100</f>
        <v>1</v>
      </c>
      <c r="S72" s="10">
        <f>F85/F100</f>
        <v>1</v>
      </c>
      <c r="T72" s="10">
        <f>G85/G100</f>
        <v>1</v>
      </c>
      <c r="U72" s="10">
        <f>H85/H100</f>
        <v>1</v>
      </c>
      <c r="V72" s="10">
        <f>I85/I100</f>
        <v>1</v>
      </c>
      <c r="W72" s="10">
        <f>J85/J100</f>
        <v>-1</v>
      </c>
      <c r="X72" s="10">
        <f>K85/K100</f>
        <v>-1</v>
      </c>
      <c r="Y72" s="10">
        <f>L85/L100</f>
        <v>1</v>
      </c>
    </row>
    <row r="73" spans="1:25" x14ac:dyDescent="0.3">
      <c r="A73" s="9" t="s">
        <v>17</v>
      </c>
      <c r="B73" s="13">
        <f t="shared" ref="B73:L73" si="14">SQRT(SUM(B9-AVERAGE(B$4:B$14))^2*SUM(B24-AVERAGE(B$19:B$29))^2)</f>
        <v>3.2664508991396298E-6</v>
      </c>
      <c r="C73" s="13">
        <f t="shared" si="14"/>
        <v>7.5634440894336956E-3</v>
      </c>
      <c r="D73" s="13">
        <f t="shared" si="14"/>
        <v>7.9553937315612153E-2</v>
      </c>
      <c r="E73" s="13">
        <f t="shared" si="14"/>
        <v>0.17625419388637395</v>
      </c>
      <c r="F73" s="13">
        <f t="shared" si="14"/>
        <v>0.21484268972946494</v>
      </c>
      <c r="G73" s="13">
        <f t="shared" si="14"/>
        <v>0.22728523397856915</v>
      </c>
      <c r="H73" s="13">
        <f t="shared" si="14"/>
        <v>0.12330159511684192</v>
      </c>
      <c r="I73" s="13">
        <f t="shared" si="14"/>
        <v>0.2161764078194601</v>
      </c>
      <c r="J73" s="13">
        <f t="shared" si="14"/>
        <v>3.2664508991396298E-6</v>
      </c>
      <c r="K73" s="13">
        <f t="shared" si="14"/>
        <v>3.2664508991396298E-6</v>
      </c>
      <c r="L73" s="13">
        <f t="shared" si="14"/>
        <v>0.143788174544453</v>
      </c>
      <c r="N73" s="9" t="s">
        <v>15</v>
      </c>
      <c r="O73" s="10">
        <f>B86/B101</f>
        <v>1</v>
      </c>
      <c r="P73" s="10">
        <f>C86/C101</f>
        <v>1</v>
      </c>
      <c r="Q73" s="10">
        <f>D86/D101</f>
        <v>0.99999999999999978</v>
      </c>
      <c r="R73" s="10">
        <f>E86/E101</f>
        <v>1</v>
      </c>
      <c r="S73" s="10">
        <f>F86/F101</f>
        <v>0.99999999999999989</v>
      </c>
      <c r="T73" s="10">
        <f>G86/G101</f>
        <v>1</v>
      </c>
      <c r="U73" s="10">
        <f>H86/H101</f>
        <v>1</v>
      </c>
      <c r="V73" s="10">
        <f>I86/I101</f>
        <v>1</v>
      </c>
      <c r="W73" s="10">
        <f>J86/J101</f>
        <v>1</v>
      </c>
      <c r="X73" s="10">
        <f>K86/K101</f>
        <v>1</v>
      </c>
      <c r="Y73" s="10">
        <f>L86/L101</f>
        <v>1</v>
      </c>
    </row>
    <row r="74" spans="1:25" x14ac:dyDescent="0.3">
      <c r="A74" s="9" t="s">
        <v>18</v>
      </c>
      <c r="B74" s="13">
        <f t="shared" ref="B74:L74" si="15">SQRT(SUM(B10-AVERAGE(B$4:B$14))^2*SUM(B25-AVERAGE(B$19:B$29))^2)</f>
        <v>3.2664508991396298E-6</v>
      </c>
      <c r="C74" s="13">
        <f t="shared" si="15"/>
        <v>7.5634440894336956E-3</v>
      </c>
      <c r="D74" s="13">
        <f t="shared" si="15"/>
        <v>7.9605828353229338E-2</v>
      </c>
      <c r="E74" s="13">
        <f t="shared" si="15"/>
        <v>0.17638467095580054</v>
      </c>
      <c r="F74" s="13">
        <f t="shared" si="15"/>
        <v>0.21496135459607488</v>
      </c>
      <c r="G74" s="13">
        <f t="shared" si="15"/>
        <v>0.22737428547432229</v>
      </c>
      <c r="H74" s="13">
        <f t="shared" si="15"/>
        <v>0.12341881258952758</v>
      </c>
      <c r="I74" s="13">
        <f t="shared" si="15"/>
        <v>0.21629544128845138</v>
      </c>
      <c r="J74" s="13">
        <f t="shared" si="15"/>
        <v>3.2664508991396298E-6</v>
      </c>
      <c r="K74" s="13">
        <f t="shared" si="15"/>
        <v>3.2664508991396298E-6</v>
      </c>
      <c r="L74" s="13">
        <f t="shared" si="15"/>
        <v>0.1439148470693753</v>
      </c>
      <c r="N74" s="9" t="s">
        <v>16</v>
      </c>
      <c r="O74" s="10">
        <f>B87/B102</f>
        <v>1</v>
      </c>
      <c r="P74" s="10">
        <f>C87/C102</f>
        <v>1</v>
      </c>
      <c r="Q74" s="10">
        <f>D87/D102</f>
        <v>1</v>
      </c>
      <c r="R74" s="10">
        <f>E87/E102</f>
        <v>0.99999999999999989</v>
      </c>
      <c r="S74" s="10">
        <f>F87/F102</f>
        <v>1</v>
      </c>
      <c r="T74" s="10">
        <f>G87/G102</f>
        <v>0.99999999999999989</v>
      </c>
      <c r="U74" s="10">
        <f>H87/H102</f>
        <v>1</v>
      </c>
      <c r="V74" s="10">
        <f>I87/I102</f>
        <v>1</v>
      </c>
      <c r="W74" s="10">
        <f>J87/J102</f>
        <v>1</v>
      </c>
      <c r="X74" s="10">
        <f>K87/K102</f>
        <v>1</v>
      </c>
      <c r="Y74" s="10">
        <f>L87/L102</f>
        <v>0.99999999999999978</v>
      </c>
    </row>
    <row r="75" spans="1:25" x14ac:dyDescent="0.3">
      <c r="A75" s="9" t="s">
        <v>19</v>
      </c>
      <c r="B75" s="13">
        <f t="shared" ref="B75:L75" si="16">SQRT(SUM(B11-AVERAGE(B$4:B$14))^2*SUM(B26-AVERAGE(B$19:B$29))^2)</f>
        <v>3.2664508991396298E-6</v>
      </c>
      <c r="C75" s="13">
        <f t="shared" si="16"/>
        <v>7.5634440894336956E-3</v>
      </c>
      <c r="D75" s="13">
        <f t="shared" si="16"/>
        <v>7.9605828353229338E-2</v>
      </c>
      <c r="E75" s="13">
        <f t="shared" si="16"/>
        <v>0.1764098771451498</v>
      </c>
      <c r="F75" s="13">
        <f t="shared" si="16"/>
        <v>0.2150084056119555</v>
      </c>
      <c r="G75" s="13">
        <f t="shared" si="16"/>
        <v>0.22745161780501946</v>
      </c>
      <c r="H75" s="13">
        <f t="shared" si="16"/>
        <v>0.12343206444705093</v>
      </c>
      <c r="I75" s="13">
        <f t="shared" si="16"/>
        <v>0.21634263825197758</v>
      </c>
      <c r="J75" s="13">
        <f t="shared" si="16"/>
        <v>3.2664508991396298E-6</v>
      </c>
      <c r="K75" s="13">
        <f t="shared" si="16"/>
        <v>3.2664508991396298E-6</v>
      </c>
      <c r="L75" s="13">
        <f t="shared" si="16"/>
        <v>0.1439292258122154</v>
      </c>
      <c r="N75" s="9" t="s">
        <v>17</v>
      </c>
      <c r="O75" s="10">
        <f>B88/B103</f>
        <v>1</v>
      </c>
      <c r="P75" s="10">
        <f>C88/C103</f>
        <v>1</v>
      </c>
      <c r="Q75" s="10">
        <f>D88/D103</f>
        <v>1</v>
      </c>
      <c r="R75" s="10">
        <f>E88/E103</f>
        <v>1</v>
      </c>
      <c r="S75" s="10">
        <f>F88/F103</f>
        <v>1</v>
      </c>
      <c r="T75" s="10">
        <f>G88/G103</f>
        <v>1</v>
      </c>
      <c r="U75" s="10">
        <f>H88/H103</f>
        <v>1</v>
      </c>
      <c r="V75" s="10">
        <f>I88/I103</f>
        <v>1</v>
      </c>
      <c r="W75" s="10">
        <f>J88/J103</f>
        <v>1</v>
      </c>
      <c r="X75" s="10">
        <f>K88/K103</f>
        <v>1</v>
      </c>
      <c r="Y75" s="10">
        <f>L88/L103</f>
        <v>1</v>
      </c>
    </row>
    <row r="76" spans="1:25" x14ac:dyDescent="0.3">
      <c r="A76" s="9" t="s">
        <v>20</v>
      </c>
      <c r="B76" s="13">
        <f t="shared" ref="B76:L76" si="17">SQRT(SUM(B12-AVERAGE(B$4:B$14))^2*SUM(B27-AVERAGE(B$19:B$29))^2)</f>
        <v>3.2664508991396298E-6</v>
      </c>
      <c r="C76" s="13">
        <f t="shared" si="17"/>
        <v>0.72136546646337163</v>
      </c>
      <c r="D76" s="13">
        <f t="shared" si="17"/>
        <v>3.3024217072672561</v>
      </c>
      <c r="E76" s="13">
        <f t="shared" si="17"/>
        <v>3.568619481821683</v>
      </c>
      <c r="F76" s="13">
        <f t="shared" si="17"/>
        <v>3.6001763878464628</v>
      </c>
      <c r="G76" s="13">
        <f t="shared" si="17"/>
        <v>3.6072250452376844</v>
      </c>
      <c r="H76" s="13">
        <f t="shared" si="17"/>
        <v>3.4660454793211013</v>
      </c>
      <c r="I76" s="13">
        <f t="shared" si="17"/>
        <v>3.6009207152062355</v>
      </c>
      <c r="J76" s="13">
        <f t="shared" si="17"/>
        <v>3.2664508991396298E-6</v>
      </c>
      <c r="K76" s="13">
        <f t="shared" si="17"/>
        <v>3.2664508991396298E-6</v>
      </c>
      <c r="L76" s="13">
        <f t="shared" si="17"/>
        <v>3.5203406510036537</v>
      </c>
      <c r="N76" s="9" t="s">
        <v>18</v>
      </c>
      <c r="O76" s="10">
        <f>B89/B104</f>
        <v>1</v>
      </c>
      <c r="P76" s="10">
        <f>C89/C104</f>
        <v>1</v>
      </c>
      <c r="Q76" s="10">
        <f>D89/D104</f>
        <v>1</v>
      </c>
      <c r="R76" s="10">
        <f>E89/E104</f>
        <v>1</v>
      </c>
      <c r="S76" s="10">
        <f>F89/F104</f>
        <v>1</v>
      </c>
      <c r="T76" s="10">
        <f>G89/G104</f>
        <v>1</v>
      </c>
      <c r="U76" s="10">
        <f>H89/H104</f>
        <v>1</v>
      </c>
      <c r="V76" s="10">
        <f>I89/I104</f>
        <v>1</v>
      </c>
      <c r="W76" s="10">
        <f>J89/J104</f>
        <v>1</v>
      </c>
      <c r="X76" s="10">
        <f>K89/K104</f>
        <v>1</v>
      </c>
      <c r="Y76" s="10">
        <f>L89/L104</f>
        <v>1</v>
      </c>
    </row>
    <row r="77" spans="1:25" x14ac:dyDescent="0.3">
      <c r="A77" s="9" t="s">
        <v>21</v>
      </c>
      <c r="B77" s="13">
        <f t="shared" ref="B77:L77" si="18">SQRT(SUM(B13-AVERAGE(B$4:B$14))^2*SUM(B28-AVERAGE(B$19:B$29))^2)</f>
        <v>3.2664508991396298E-6</v>
      </c>
      <c r="C77" s="13">
        <f t="shared" si="18"/>
        <v>7.5634440894336956E-3</v>
      </c>
      <c r="D77" s="13">
        <f t="shared" si="18"/>
        <v>0.49172015948252418</v>
      </c>
      <c r="E77" s="13">
        <f t="shared" si="18"/>
        <v>3.2032723677415973</v>
      </c>
      <c r="F77" s="13">
        <f t="shared" si="18"/>
        <v>3.9282223719512204</v>
      </c>
      <c r="G77" s="13">
        <f t="shared" si="18"/>
        <v>4.0829167782154432</v>
      </c>
      <c r="H77" s="13">
        <f t="shared" si="18"/>
        <v>1.6374226284996507</v>
      </c>
      <c r="I77" s="13">
        <f t="shared" si="18"/>
        <v>3.9475750646182073</v>
      </c>
      <c r="J77" s="13">
        <f t="shared" si="18"/>
        <v>3.2664508991396298E-6</v>
      </c>
      <c r="K77" s="13">
        <f t="shared" si="18"/>
        <v>3.2664508991396298E-6</v>
      </c>
      <c r="L77" s="13">
        <f t="shared" si="18"/>
        <v>2.2907448104791897</v>
      </c>
      <c r="N77" s="9" t="s">
        <v>19</v>
      </c>
      <c r="O77" s="10">
        <f>B90/B105</f>
        <v>1</v>
      </c>
      <c r="P77" s="10">
        <f>C90/C105</f>
        <v>1</v>
      </c>
      <c r="Q77" s="10">
        <f>D90/D105</f>
        <v>0.99999999999999978</v>
      </c>
      <c r="R77" s="10">
        <f>E90/E105</f>
        <v>0.99999999999999989</v>
      </c>
      <c r="S77" s="10">
        <f>F90/F105</f>
        <v>1</v>
      </c>
      <c r="T77" s="10">
        <f>G90/G105</f>
        <v>1</v>
      </c>
      <c r="U77" s="10">
        <f>H90/H105</f>
        <v>1</v>
      </c>
      <c r="V77" s="10">
        <f>I90/I105</f>
        <v>0.99999999999999978</v>
      </c>
      <c r="W77" s="10">
        <f>J90/J105</f>
        <v>1</v>
      </c>
      <c r="X77" s="10">
        <f>K90/K105</f>
        <v>1</v>
      </c>
      <c r="Y77" s="10">
        <f>L90/L105</f>
        <v>1</v>
      </c>
    </row>
    <row r="78" spans="1:25" x14ac:dyDescent="0.3">
      <c r="A78" s="9" t="s">
        <v>22</v>
      </c>
      <c r="B78" s="13">
        <f t="shared" ref="B78:L78" si="19">SQRT(SUM(B14-AVERAGE(B$4:B$14))^2*SUM(B29-AVERAGE(B$19:B$29))^2)</f>
        <v>3.2664508991396298E-6</v>
      </c>
      <c r="C78" s="13">
        <f t="shared" si="19"/>
        <v>7.5634440894336956E-3</v>
      </c>
      <c r="D78" s="13">
        <f t="shared" si="19"/>
        <v>7.9605828353229338E-2</v>
      </c>
      <c r="E78" s="13">
        <f t="shared" si="19"/>
        <v>0.11480143225859653</v>
      </c>
      <c r="F78" s="13">
        <f t="shared" si="19"/>
        <v>3.6210577544712345E-2</v>
      </c>
      <c r="G78" s="13">
        <f t="shared" si="19"/>
        <v>1.5603905032590451E-2</v>
      </c>
      <c r="H78" s="13">
        <f t="shared" si="19"/>
        <v>0.12328419637137139</v>
      </c>
      <c r="I78" s="13">
        <f t="shared" si="19"/>
        <v>3.3808390333743159E-2</v>
      </c>
      <c r="J78" s="13">
        <f t="shared" si="19"/>
        <v>3.2664508991396298E-6</v>
      </c>
      <c r="K78" s="13">
        <f t="shared" si="19"/>
        <v>3.2664508991396298E-6</v>
      </c>
      <c r="L78" s="13">
        <f t="shared" si="19"/>
        <v>0.14076963740027165</v>
      </c>
      <c r="N78" s="9" t="s">
        <v>20</v>
      </c>
      <c r="O78" s="10">
        <f>B91/B106</f>
        <v>1</v>
      </c>
      <c r="P78" s="10">
        <f>C91/C106</f>
        <v>0.99999999999999989</v>
      </c>
      <c r="Q78" s="10">
        <f>D91/D106</f>
        <v>1</v>
      </c>
      <c r="R78" s="10">
        <f>E91/E106</f>
        <v>1</v>
      </c>
      <c r="S78" s="10">
        <f>F91/F106</f>
        <v>1</v>
      </c>
      <c r="T78" s="10">
        <f>G91/G106</f>
        <v>1</v>
      </c>
      <c r="U78" s="10">
        <f>H91/H106</f>
        <v>1</v>
      </c>
      <c r="V78" s="10">
        <f>I91/I106</f>
        <v>1</v>
      </c>
      <c r="W78" s="10">
        <f>J91/J106</f>
        <v>1</v>
      </c>
      <c r="X78" s="10">
        <f>K91/K106</f>
        <v>1</v>
      </c>
      <c r="Y78" s="10">
        <f>L91/L106</f>
        <v>1</v>
      </c>
    </row>
    <row r="79" spans="1:25" x14ac:dyDescent="0.3">
      <c r="N79" s="9" t="s">
        <v>21</v>
      </c>
      <c r="O79" s="10">
        <f>B92/B107</f>
        <v>1</v>
      </c>
      <c r="P79" s="10">
        <f>C92/C107</f>
        <v>1</v>
      </c>
      <c r="Q79" s="10">
        <f>D92/D107</f>
        <v>1</v>
      </c>
      <c r="R79" s="10">
        <f>E92/E107</f>
        <v>1</v>
      </c>
      <c r="S79" s="10">
        <f>F92/F107</f>
        <v>0.99999999999999989</v>
      </c>
      <c r="T79" s="10">
        <f>G92/G107</f>
        <v>1.0000000000000002</v>
      </c>
      <c r="U79" s="10">
        <f>H92/H107</f>
        <v>1</v>
      </c>
      <c r="V79" s="10">
        <f>I92/I107</f>
        <v>-1</v>
      </c>
      <c r="W79" s="10">
        <f>J92/J107</f>
        <v>1</v>
      </c>
      <c r="X79" s="10">
        <f>K92/K107</f>
        <v>1</v>
      </c>
      <c r="Y79" s="10">
        <f>L92/L107</f>
        <v>1.0000000000000002</v>
      </c>
    </row>
    <row r="80" spans="1:25" x14ac:dyDescent="0.3">
      <c r="A80" s="12" t="s">
        <v>36</v>
      </c>
      <c r="B80" s="6" t="s">
        <v>33</v>
      </c>
      <c r="C80" s="6"/>
      <c r="D80" s="6"/>
      <c r="E80" s="6"/>
      <c r="F80" s="6"/>
      <c r="G80" s="6"/>
      <c r="H80" s="6"/>
      <c r="I80" s="6"/>
      <c r="J80" s="6"/>
      <c r="K80" s="6"/>
      <c r="L80" s="6"/>
      <c r="N80" s="9" t="s">
        <v>22</v>
      </c>
      <c r="O80" s="10">
        <f>B93/B108</f>
        <v>1</v>
      </c>
      <c r="P80" s="10">
        <f>C93/C108</f>
        <v>1</v>
      </c>
      <c r="Q80" s="10">
        <f>D93/D108</f>
        <v>0.99999999999999978</v>
      </c>
      <c r="R80" s="10">
        <f>E93/E108</f>
        <v>1</v>
      </c>
      <c r="S80" s="10">
        <f>F93/F108</f>
        <v>1</v>
      </c>
      <c r="T80" s="10">
        <f>G93/G108</f>
        <v>1</v>
      </c>
      <c r="U80" s="10">
        <f>H93/H108</f>
        <v>1</v>
      </c>
      <c r="V80" s="10">
        <f>I93/I108</f>
        <v>1</v>
      </c>
      <c r="W80" s="10">
        <f>J93/J108</f>
        <v>1</v>
      </c>
      <c r="X80" s="10">
        <f>K93/K108</f>
        <v>1</v>
      </c>
      <c r="Y80" s="10">
        <f>L93/L108</f>
        <v>1</v>
      </c>
    </row>
    <row r="81" spans="1:25" x14ac:dyDescent="0.3">
      <c r="A81" s="7" t="s">
        <v>32</v>
      </c>
      <c r="B81" s="8" t="s">
        <v>0</v>
      </c>
      <c r="C81" s="8" t="s">
        <v>1</v>
      </c>
      <c r="D81" s="8" t="s">
        <v>2</v>
      </c>
      <c r="E81" s="8" t="s">
        <v>3</v>
      </c>
      <c r="F81" s="8" t="s">
        <v>4</v>
      </c>
      <c r="G81" s="8" t="s">
        <v>5</v>
      </c>
      <c r="H81" s="8" t="s">
        <v>6</v>
      </c>
      <c r="I81" s="8" t="s">
        <v>7</v>
      </c>
      <c r="J81" s="8" t="s">
        <v>8</v>
      </c>
      <c r="K81" s="8" t="s">
        <v>9</v>
      </c>
      <c r="L81" s="8" t="s">
        <v>10</v>
      </c>
    </row>
    <row r="82" spans="1:25" x14ac:dyDescent="0.3">
      <c r="A82" s="9" t="s">
        <v>11</v>
      </c>
      <c r="B82" s="10">
        <f>(SUM((B18-AVERAGE(B$19:B$29))*(B33-AVERAGE(B$34:B$44))))</f>
        <v>2751415369818.8589</v>
      </c>
      <c r="C82" s="10">
        <f>(SUM((C18-AVERAGE(C$19:C$29))*(C33-AVERAGE(C$34:C$44))))</f>
        <v>2751415216913.6187</v>
      </c>
      <c r="D82" s="10">
        <f>(SUM((D18-AVERAGE(D$19:D$29))*(D33-AVERAGE(D$34:D$44))))</f>
        <v>2751414446955.0186</v>
      </c>
      <c r="E82" s="10">
        <f>(SUM((E18-AVERAGE(E$19:E$29))*(E33-AVERAGE(E$34:E$44))))</f>
        <v>2751413975477.1909</v>
      </c>
      <c r="F82" s="10">
        <f>(SUM((F18-AVERAGE(F$19:F$29))*(F33-AVERAGE(F$34:F$44))))</f>
        <v>2751413831992.0303</v>
      </c>
      <c r="G82" s="10">
        <f>(SUM((G18-AVERAGE(G$19:G$29))*(G33-AVERAGE(G$34:G$44))))</f>
        <v>2751413781768.8755</v>
      </c>
      <c r="H82" s="10">
        <f>(SUM((H18-AVERAGE(H$19:H$29))*(H33-AVERAGE(H$34:H$44))))</f>
        <v>2751414239733.8491</v>
      </c>
      <c r="I82" s="10">
        <f>(SUM((I18-AVERAGE(I$19:I$29))*(I33-AVERAGE(I$34:I$44))))</f>
        <v>2751414341763.0864</v>
      </c>
      <c r="J82" s="10">
        <f>(SUM((J18-AVERAGE(J$19:J$29))*(J33-AVERAGE(J$34:J$44))))</f>
        <v>2751415369818.8589</v>
      </c>
      <c r="K82" s="10">
        <f>(SUM((K18-AVERAGE(K$19:K$29))*(K33-AVERAGE(K$34:K$44))))</f>
        <v>2751415369818.8589</v>
      </c>
      <c r="L82" s="10">
        <f>(SUM((L18-AVERAGE(L$19:L$29))*(L33-AVERAGE(L$34:L$44))))</f>
        <v>2751414112117.2168</v>
      </c>
      <c r="N82" s="14" t="s">
        <v>42</v>
      </c>
      <c r="O82" s="6" t="s">
        <v>33</v>
      </c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3">
      <c r="A83" s="9" t="s">
        <v>12</v>
      </c>
      <c r="B83" s="10">
        <f>(SUM((B19-AVERAGE(B$19:B$29))*(B34-AVERAGE(B$34:B$44))))</f>
        <v>6.5957397172186529E-4</v>
      </c>
      <c r="C83" s="10">
        <f>(SUM((C19-AVERAGE(C$19:C$29))*(C34-AVERAGE(C$34:C$44))))</f>
        <v>-3.5119300591124158E-3</v>
      </c>
      <c r="D83" s="10">
        <f>(SUM((D19-AVERAGE(D$19:D$29))*(D34-AVERAGE(D$34:D$44))))</f>
        <v>5.6605675097189757E-2</v>
      </c>
      <c r="E83" s="10">
        <f>(SUM((E19-AVERAGE(E$19:E$29))*(E34-AVERAGE(E$34:E$44))))</f>
        <v>0.14462238668094549</v>
      </c>
      <c r="F83" s="10">
        <f>(SUM((F19-AVERAGE(F$19:F$29))*(F34-AVERAGE(F$34:F$44))))</f>
        <v>0.17978448195299854</v>
      </c>
      <c r="G83" s="10">
        <f>(SUM((G19-AVERAGE(G$19:G$29))*(G34-AVERAGE(G$34:G$44))))</f>
        <v>0.19296200524337997</v>
      </c>
      <c r="H83" s="10">
        <f>(SUM((H19-AVERAGE(H$19:H$29))*(H34-AVERAGE(H$34:H$44))))</f>
        <v>8.9643621221597511E-2</v>
      </c>
      <c r="I83" s="10">
        <f>(SUM((I19-AVERAGE(I$19:I$29))*(I34-AVERAGE(I$34:I$44))))</f>
        <v>3.9853195889630086E-2</v>
      </c>
      <c r="J83" s="10">
        <f>(SUM((J19-AVERAGE(J$19:J$29))*(J34-AVERAGE(J$34:J$44))))</f>
        <v>6.5957397172186529E-4</v>
      </c>
      <c r="K83" s="10">
        <f>(SUM((K19-AVERAGE(K$19:K$29))*(K34-AVERAGE(K$34:K$44))))</f>
        <v>6.5957397172186529E-4</v>
      </c>
      <c r="L83" s="10">
        <f>(SUM((L19-AVERAGE(L$19:L$29))*(L34-AVERAGE(L$34:L$44))))</f>
        <v>0.11518222898670413</v>
      </c>
      <c r="N83" s="15" t="s">
        <v>32</v>
      </c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8" t="s">
        <v>5</v>
      </c>
      <c r="U83" s="8" t="s">
        <v>6</v>
      </c>
      <c r="V83" s="8" t="s">
        <v>7</v>
      </c>
      <c r="W83" s="8" t="s">
        <v>8</v>
      </c>
      <c r="X83" s="8" t="s">
        <v>9</v>
      </c>
      <c r="Y83" s="8" t="s">
        <v>10</v>
      </c>
    </row>
    <row r="84" spans="1:25" x14ac:dyDescent="0.3">
      <c r="A84" s="9" t="s">
        <v>13</v>
      </c>
      <c r="B84" s="10">
        <f t="shared" ref="B84:L84" si="20">(SUM((B20-AVERAGE(B$19:B$29))*(B35-AVERAGE(B$34:B$44))))</f>
        <v>1.6279821873832321E-5</v>
      </c>
      <c r="C84" s="10">
        <f t="shared" si="20"/>
        <v>8.2274592991785664E-4</v>
      </c>
      <c r="D84" s="10">
        <f t="shared" si="20"/>
        <v>7.5153746974998492E-2</v>
      </c>
      <c r="E84" s="10">
        <f t="shared" si="20"/>
        <v>0.17325752558296653</v>
      </c>
      <c r="F84" s="10">
        <f t="shared" si="20"/>
        <v>0.21115224255635151</v>
      </c>
      <c r="G84" s="10">
        <f t="shared" si="20"/>
        <v>0.22529143941605437</v>
      </c>
      <c r="H84" s="10">
        <f t="shared" si="20"/>
        <v>0.11318168882687328</v>
      </c>
      <c r="I84" s="10">
        <f t="shared" si="20"/>
        <v>6.959798628212692E-2</v>
      </c>
      <c r="J84" s="10">
        <f t="shared" si="20"/>
        <v>1.6279821873832321E-5</v>
      </c>
      <c r="K84" s="10">
        <f t="shared" si="20"/>
        <v>1.6279821873832321E-5</v>
      </c>
      <c r="L84" s="10">
        <f t="shared" si="20"/>
        <v>0.14067947997139649</v>
      </c>
      <c r="N84" s="9" t="s">
        <v>11</v>
      </c>
      <c r="O84" s="10">
        <f>B82/B97</f>
        <v>1</v>
      </c>
      <c r="P84" s="10">
        <f>C82/C97</f>
        <v>1</v>
      </c>
      <c r="Q84" s="10">
        <f>D82/D97</f>
        <v>1</v>
      </c>
      <c r="R84" s="10">
        <f>E82/E97</f>
        <v>1</v>
      </c>
      <c r="S84" s="10">
        <f>F82/F97</f>
        <v>1</v>
      </c>
      <c r="T84" s="10">
        <f>G82/G97</f>
        <v>1</v>
      </c>
      <c r="U84" s="10">
        <f>H82/H97</f>
        <v>1</v>
      </c>
      <c r="V84" s="10">
        <f>I82/I97</f>
        <v>1</v>
      </c>
      <c r="W84" s="10">
        <f>J82/J97</f>
        <v>1</v>
      </c>
      <c r="X84" s="10">
        <f>K82/K97</f>
        <v>1</v>
      </c>
      <c r="Y84" s="10">
        <f>L82/L97</f>
        <v>1.0000000000000002</v>
      </c>
    </row>
    <row r="85" spans="1:25" x14ac:dyDescent="0.3">
      <c r="A85" s="9" t="s">
        <v>14</v>
      </c>
      <c r="B85" s="10">
        <f t="shared" ref="B85:L85" si="21">(SUM((B21-AVERAGE(B$19:B$29))*(B36-AVERAGE(B$34:B$44))))</f>
        <v>-2.6633585231382758E-6</v>
      </c>
      <c r="C85" s="10">
        <f t="shared" si="21"/>
        <v>1.434548716959527E-3</v>
      </c>
      <c r="D85" s="10">
        <f t="shared" si="21"/>
        <v>7.8195916153883951E-2</v>
      </c>
      <c r="E85" s="10">
        <f t="shared" si="21"/>
        <v>0.17788298296820496</v>
      </c>
      <c r="F85" s="10">
        <f t="shared" si="21"/>
        <v>0.21623637403228216</v>
      </c>
      <c r="G85" s="10">
        <f t="shared" si="21"/>
        <v>0.23053647430538879</v>
      </c>
      <c r="H85" s="10">
        <f t="shared" si="21"/>
        <v>0.1169579807819134</v>
      </c>
      <c r="I85" s="10">
        <f t="shared" si="21"/>
        <v>7.3608131032370086E-2</v>
      </c>
      <c r="J85" s="10">
        <f t="shared" si="21"/>
        <v>-2.6633585231382758E-6</v>
      </c>
      <c r="K85" s="10">
        <f t="shared" si="21"/>
        <v>-2.6633585231382758E-6</v>
      </c>
      <c r="L85" s="10">
        <f t="shared" si="21"/>
        <v>0.14483133973751899</v>
      </c>
      <c r="N85" s="9" t="s">
        <v>12</v>
      </c>
      <c r="O85" s="10">
        <f>B83/B98</f>
        <v>1</v>
      </c>
      <c r="P85" s="10">
        <f>C83/C98</f>
        <v>-1</v>
      </c>
      <c r="Q85" s="10">
        <f>D83/D98</f>
        <v>0.99999999999999989</v>
      </c>
      <c r="R85" s="10">
        <f>E83/E98</f>
        <v>1.0000000000000002</v>
      </c>
      <c r="S85" s="10">
        <f>F83/F98</f>
        <v>1</v>
      </c>
      <c r="T85" s="10">
        <f>G83/G98</f>
        <v>1</v>
      </c>
      <c r="U85" s="10">
        <f>H83/H98</f>
        <v>1.0000000000000002</v>
      </c>
      <c r="V85" s="10">
        <f>I83/I98</f>
        <v>1</v>
      </c>
      <c r="W85" s="10">
        <f>J83/J98</f>
        <v>1</v>
      </c>
      <c r="X85" s="10">
        <f>K83/K98</f>
        <v>1</v>
      </c>
      <c r="Y85" s="10">
        <f>L83/L98</f>
        <v>1</v>
      </c>
    </row>
    <row r="86" spans="1:25" x14ac:dyDescent="0.3">
      <c r="A86" s="9" t="s">
        <v>15</v>
      </c>
      <c r="B86" s="10">
        <f t="shared" ref="B86:L86" si="22">(SUM((B22-AVERAGE(B$19:B$29))*(B37-AVERAGE(B$34:B$44))))</f>
        <v>2.9312196516281175E-6</v>
      </c>
      <c r="C86" s="10">
        <f t="shared" si="22"/>
        <v>1.6173623391412058E-3</v>
      </c>
      <c r="D86" s="10">
        <f t="shared" si="22"/>
        <v>7.91184603342968E-2</v>
      </c>
      <c r="E86" s="10">
        <f t="shared" si="22"/>
        <v>0.17927795676559649</v>
      </c>
      <c r="F86" s="10">
        <f t="shared" si="22"/>
        <v>0.21777037990508316</v>
      </c>
      <c r="G86" s="10">
        <f t="shared" si="22"/>
        <v>0.23211921768239138</v>
      </c>
      <c r="H86" s="10">
        <f t="shared" si="22"/>
        <v>0.1180959933186385</v>
      </c>
      <c r="I86" s="10">
        <f t="shared" si="22"/>
        <v>7.4761915033109166E-2</v>
      </c>
      <c r="J86" s="10">
        <f t="shared" si="22"/>
        <v>2.9312196516281175E-6</v>
      </c>
      <c r="K86" s="10">
        <f t="shared" si="22"/>
        <v>2.9312196516281175E-6</v>
      </c>
      <c r="L86" s="10">
        <f t="shared" si="22"/>
        <v>0.14608638008132027</v>
      </c>
      <c r="N86" s="9" t="s">
        <v>13</v>
      </c>
      <c r="O86" s="10">
        <f>B84/B99</f>
        <v>1</v>
      </c>
      <c r="P86" s="10">
        <f>C84/C99</f>
        <v>1</v>
      </c>
      <c r="Q86" s="10">
        <f>D84/D99</f>
        <v>1</v>
      </c>
      <c r="R86" s="10">
        <f>E84/E99</f>
        <v>0.99999999999999989</v>
      </c>
      <c r="S86" s="10">
        <f>F84/F99</f>
        <v>1</v>
      </c>
      <c r="T86" s="10">
        <f>G84/G99</f>
        <v>1</v>
      </c>
      <c r="U86" s="10">
        <f>H84/H99</f>
        <v>1</v>
      </c>
      <c r="V86" s="10">
        <f>I84/I99</f>
        <v>1</v>
      </c>
      <c r="W86" s="10">
        <f>J84/J99</f>
        <v>1</v>
      </c>
      <c r="X86" s="10">
        <f>K84/K99</f>
        <v>1</v>
      </c>
      <c r="Y86" s="10">
        <f>L84/L99</f>
        <v>1</v>
      </c>
    </row>
    <row r="87" spans="1:25" x14ac:dyDescent="0.3">
      <c r="A87" s="9" t="s">
        <v>16</v>
      </c>
      <c r="B87" s="10">
        <f t="shared" ref="B87:L87" si="23">(SUM((B23-AVERAGE(B$19:B$29))*(B38-AVERAGE(B$34:B$44))))</f>
        <v>1.797769992872856E-5</v>
      </c>
      <c r="C87" s="10">
        <f t="shared" si="23"/>
        <v>1.8685951701110097E-3</v>
      </c>
      <c r="D87" s="10">
        <f t="shared" si="23"/>
        <v>8.0178160846023694E-2</v>
      </c>
      <c r="E87" s="10">
        <f t="shared" si="23"/>
        <v>0.18086076494673134</v>
      </c>
      <c r="F87" s="10">
        <f t="shared" si="23"/>
        <v>0.219491836269296</v>
      </c>
      <c r="G87" s="10">
        <f t="shared" si="23"/>
        <v>0.23389470528503217</v>
      </c>
      <c r="H87" s="10">
        <f t="shared" si="23"/>
        <v>0.11939093525378784</v>
      </c>
      <c r="I87" s="10">
        <f t="shared" si="23"/>
        <v>7.6154387049640962E-2</v>
      </c>
      <c r="J87" s="10">
        <f t="shared" si="23"/>
        <v>1.797769992872856E-5</v>
      </c>
      <c r="K87" s="10">
        <f t="shared" si="23"/>
        <v>1.797769992872856E-5</v>
      </c>
      <c r="L87" s="10">
        <f t="shared" si="23"/>
        <v>0.14750926696506284</v>
      </c>
      <c r="N87" s="9" t="s">
        <v>14</v>
      </c>
      <c r="O87" s="10">
        <f>B85/B100</f>
        <v>-1</v>
      </c>
      <c r="P87" s="10">
        <f>C85/C100</f>
        <v>1</v>
      </c>
      <c r="Q87" s="10">
        <f>D85/D100</f>
        <v>1</v>
      </c>
      <c r="R87" s="10">
        <f>E85/E100</f>
        <v>1</v>
      </c>
      <c r="S87" s="10">
        <f>F85/F100</f>
        <v>1</v>
      </c>
      <c r="T87" s="10">
        <f>G85/G100</f>
        <v>1</v>
      </c>
      <c r="U87" s="10">
        <f>H85/H100</f>
        <v>1</v>
      </c>
      <c r="V87" s="10">
        <f>I85/I100</f>
        <v>1</v>
      </c>
      <c r="W87" s="10">
        <f>J85/J100</f>
        <v>-1</v>
      </c>
      <c r="X87" s="10">
        <f>K85/K100</f>
        <v>-1</v>
      </c>
      <c r="Y87" s="10">
        <f>L85/L100</f>
        <v>1</v>
      </c>
    </row>
    <row r="88" spans="1:25" x14ac:dyDescent="0.3">
      <c r="A88" s="9" t="s">
        <v>17</v>
      </c>
      <c r="B88" s="10">
        <f t="shared" ref="B88:L88" si="24">(SUM((B24-AVERAGE(B$19:B$29))*(B39-AVERAGE(B$34:B$44))))</f>
        <v>1.797769992872856E-5</v>
      </c>
      <c r="C88" s="10">
        <f t="shared" si="24"/>
        <v>1.8956653890836515E-3</v>
      </c>
      <c r="D88" s="10">
        <f t="shared" si="24"/>
        <v>8.0300742554991839E-2</v>
      </c>
      <c r="E88" s="10">
        <f t="shared" si="24"/>
        <v>0.18102637624004508</v>
      </c>
      <c r="F88" s="10">
        <f t="shared" si="24"/>
        <v>0.21968347241955574</v>
      </c>
      <c r="G88" s="10">
        <f t="shared" si="24"/>
        <v>0.23408080737464132</v>
      </c>
      <c r="H88" s="10">
        <f t="shared" si="24"/>
        <v>0.119527360886307</v>
      </c>
      <c r="I88" s="10">
        <f t="shared" si="24"/>
        <v>7.6338979772267751E-2</v>
      </c>
      <c r="J88" s="10">
        <f t="shared" si="24"/>
        <v>1.797769992872856E-5</v>
      </c>
      <c r="K88" s="10">
        <f t="shared" si="24"/>
        <v>1.797769992872856E-5</v>
      </c>
      <c r="L88" s="10">
        <f t="shared" si="24"/>
        <v>0.14765757801787999</v>
      </c>
      <c r="N88" s="9" t="s">
        <v>15</v>
      </c>
      <c r="O88" s="10">
        <f>B86/B101</f>
        <v>1</v>
      </c>
      <c r="P88" s="10">
        <f>C86/C101</f>
        <v>1</v>
      </c>
      <c r="Q88" s="10">
        <f>D86/D101</f>
        <v>0.99999999999999978</v>
      </c>
      <c r="R88" s="10">
        <f>E86/E101</f>
        <v>1</v>
      </c>
      <c r="S88" s="10">
        <f>F86/F101</f>
        <v>0.99999999999999989</v>
      </c>
      <c r="T88" s="10">
        <f>G86/G101</f>
        <v>1</v>
      </c>
      <c r="U88" s="10">
        <f>H86/H101</f>
        <v>1</v>
      </c>
      <c r="V88" s="10">
        <f>I86/I101</f>
        <v>1</v>
      </c>
      <c r="W88" s="10">
        <f>J86/J101</f>
        <v>1</v>
      </c>
      <c r="X88" s="10">
        <f>K86/K101</f>
        <v>1</v>
      </c>
      <c r="Y88" s="10">
        <f>L86/L101</f>
        <v>1</v>
      </c>
    </row>
    <row r="89" spans="1:25" x14ac:dyDescent="0.3">
      <c r="A89" s="9" t="s">
        <v>18</v>
      </c>
      <c r="B89" s="10">
        <f t="shared" ref="B89:L89" si="25">(SUM((B25-AVERAGE(B$19:B$29))*(B40-AVERAGE(B$34:B$44))))</f>
        <v>1.797769992872856E-5</v>
      </c>
      <c r="C89" s="10">
        <f t="shared" si="25"/>
        <v>1.8956653890836515E-3</v>
      </c>
      <c r="D89" s="10">
        <f t="shared" si="25"/>
        <v>8.0408268346817816E-2</v>
      </c>
      <c r="E89" s="10">
        <f t="shared" si="25"/>
        <v>0.18116343249104097</v>
      </c>
      <c r="F89" s="10">
        <f t="shared" si="25"/>
        <v>0.21980835793459338</v>
      </c>
      <c r="G89" s="10">
        <f t="shared" si="25"/>
        <v>0.23408846076507028</v>
      </c>
      <c r="H89" s="10">
        <f t="shared" si="25"/>
        <v>0.11966035955141417</v>
      </c>
      <c r="I89" s="10">
        <f t="shared" si="25"/>
        <v>7.6450599818284309E-2</v>
      </c>
      <c r="J89" s="10">
        <f t="shared" si="25"/>
        <v>1.797769992872856E-5</v>
      </c>
      <c r="K89" s="10">
        <f t="shared" si="25"/>
        <v>1.797769992872856E-5</v>
      </c>
      <c r="L89" s="10">
        <f t="shared" si="25"/>
        <v>0.14779038452401533</v>
      </c>
      <c r="N89" s="9" t="s">
        <v>16</v>
      </c>
      <c r="O89" s="10">
        <f>B87/B102</f>
        <v>1</v>
      </c>
      <c r="P89" s="10">
        <f>C87/C102</f>
        <v>1</v>
      </c>
      <c r="Q89" s="10">
        <f>D87/D102</f>
        <v>1</v>
      </c>
      <c r="R89" s="10">
        <f>E87/E102</f>
        <v>0.99999999999999989</v>
      </c>
      <c r="S89" s="10">
        <f>F87/F102</f>
        <v>1</v>
      </c>
      <c r="T89" s="10">
        <f>G87/G102</f>
        <v>0.99999999999999989</v>
      </c>
      <c r="U89" s="10">
        <f>H87/H102</f>
        <v>1</v>
      </c>
      <c r="V89" s="10">
        <f>I87/I102</f>
        <v>1</v>
      </c>
      <c r="W89" s="10">
        <f>J87/J102</f>
        <v>1</v>
      </c>
      <c r="X89" s="10">
        <f>K87/K102</f>
        <v>1</v>
      </c>
      <c r="Y89" s="10">
        <f>L87/L102</f>
        <v>0.99999999999999978</v>
      </c>
    </row>
    <row r="90" spans="1:25" x14ac:dyDescent="0.3">
      <c r="A90" s="9" t="s">
        <v>19</v>
      </c>
      <c r="B90" s="10">
        <f t="shared" ref="B90:L90" si="26">(SUM((B26-AVERAGE(B$19:B$29))*(B41-AVERAGE(B$34:B$44))))</f>
        <v>1.797769992872856E-5</v>
      </c>
      <c r="C90" s="10">
        <f t="shared" si="26"/>
        <v>1.8956653890836515E-3</v>
      </c>
      <c r="D90" s="10">
        <f t="shared" si="26"/>
        <v>8.0423718107054371E-2</v>
      </c>
      <c r="E90" s="10">
        <f t="shared" si="26"/>
        <v>0.18120063213261167</v>
      </c>
      <c r="F90" s="10">
        <f t="shared" si="26"/>
        <v>0.21054208828045298</v>
      </c>
      <c r="G90" s="10">
        <f t="shared" si="26"/>
        <v>0.21061986405046967</v>
      </c>
      <c r="H90" s="10">
        <f t="shared" si="26"/>
        <v>0.11970969081067839</v>
      </c>
      <c r="I90" s="10">
        <f t="shared" si="26"/>
        <v>7.6459995338912332E-2</v>
      </c>
      <c r="J90" s="10">
        <f t="shared" si="26"/>
        <v>1.797769992872856E-5</v>
      </c>
      <c r="K90" s="10">
        <f t="shared" si="26"/>
        <v>1.797769992872856E-5</v>
      </c>
      <c r="L90" s="10">
        <f t="shared" si="26"/>
        <v>0.14783144298442585</v>
      </c>
      <c r="N90" s="9" t="s">
        <v>17</v>
      </c>
      <c r="O90" s="10">
        <f>B88/B103</f>
        <v>1</v>
      </c>
      <c r="P90" s="10">
        <f>C88/C103</f>
        <v>1</v>
      </c>
      <c r="Q90" s="10">
        <f>D88/D103</f>
        <v>1</v>
      </c>
      <c r="R90" s="10">
        <f>E88/E103</f>
        <v>1</v>
      </c>
      <c r="S90" s="10">
        <f>F88/F103</f>
        <v>1</v>
      </c>
      <c r="T90" s="10">
        <f>G88/G103</f>
        <v>1</v>
      </c>
      <c r="U90" s="10">
        <f>H88/H103</f>
        <v>1</v>
      </c>
      <c r="V90" s="10">
        <f>I88/I103</f>
        <v>1</v>
      </c>
      <c r="W90" s="10">
        <f>J88/J103</f>
        <v>1</v>
      </c>
      <c r="X90" s="10">
        <f>K88/K103</f>
        <v>1</v>
      </c>
      <c r="Y90" s="10">
        <f>L88/L103</f>
        <v>1</v>
      </c>
    </row>
    <row r="91" spans="1:25" x14ac:dyDescent="0.3">
      <c r="A91" s="9" t="s">
        <v>20</v>
      </c>
      <c r="B91" s="10">
        <f t="shared" ref="B91:L91" si="27">(SUM((B27-AVERAGE(B$19:B$29))*(B42-AVERAGE(B$34:B$44))))</f>
        <v>1.797769992872856E-5</v>
      </c>
      <c r="C91" s="10">
        <f t="shared" si="27"/>
        <v>0.1092822540946362</v>
      </c>
      <c r="D91" s="10">
        <f t="shared" si="27"/>
        <v>3.2831051113472736</v>
      </c>
      <c r="E91" s="10">
        <f t="shared" si="27"/>
        <v>3.5702861008336506</v>
      </c>
      <c r="F91" s="10">
        <f t="shared" si="27"/>
        <v>3.6049196739154272</v>
      </c>
      <c r="G91" s="10">
        <f t="shared" si="27"/>
        <v>3.6148382625765159</v>
      </c>
      <c r="H91" s="10">
        <f t="shared" si="27"/>
        <v>3.4309835436778968</v>
      </c>
      <c r="I91" s="10">
        <f t="shared" si="27"/>
        <v>2.9372950467310472</v>
      </c>
      <c r="J91" s="10">
        <f t="shared" si="27"/>
        <v>1.797769992872856E-5</v>
      </c>
      <c r="K91" s="10">
        <f t="shared" si="27"/>
        <v>1.797769992872856E-5</v>
      </c>
      <c r="L91" s="10">
        <f t="shared" si="27"/>
        <v>3.519561275223376</v>
      </c>
      <c r="N91" s="9" t="s">
        <v>18</v>
      </c>
      <c r="O91" s="10">
        <f>B89/B104</f>
        <v>1</v>
      </c>
      <c r="P91" s="10">
        <f>C89/C104</f>
        <v>1</v>
      </c>
      <c r="Q91" s="10">
        <f>D89/D104</f>
        <v>1</v>
      </c>
      <c r="R91" s="10">
        <f>E89/E104</f>
        <v>1</v>
      </c>
      <c r="S91" s="10">
        <f>F89/F104</f>
        <v>1</v>
      </c>
      <c r="T91" s="10">
        <f>G89/G104</f>
        <v>1</v>
      </c>
      <c r="U91" s="10">
        <f>H89/H104</f>
        <v>1</v>
      </c>
      <c r="V91" s="10">
        <f>I89/I104</f>
        <v>1</v>
      </c>
      <c r="W91" s="10">
        <f>J89/J104</f>
        <v>1</v>
      </c>
      <c r="X91" s="10">
        <f>K89/K104</f>
        <v>1</v>
      </c>
      <c r="Y91" s="10">
        <f>L89/L104</f>
        <v>1</v>
      </c>
    </row>
    <row r="92" spans="1:25" x14ac:dyDescent="0.3">
      <c r="A92" s="9" t="s">
        <v>21</v>
      </c>
      <c r="B92" s="10">
        <f t="shared" ref="B92:L92" si="28">(SUM((B28-AVERAGE(B$19:B$29))*(B43-AVERAGE(B$34:B$44))))</f>
        <v>1.797769992872856E-5</v>
      </c>
      <c r="C92" s="10">
        <f t="shared" si="28"/>
        <v>1.8956653890836515E-3</v>
      </c>
      <c r="D92" s="10">
        <f t="shared" si="28"/>
        <v>0.4625064325931928</v>
      </c>
      <c r="E92" s="10">
        <f t="shared" si="28"/>
        <v>3.2268340485925382</v>
      </c>
      <c r="F92" s="10">
        <f t="shared" si="28"/>
        <v>3.9220253683654267</v>
      </c>
      <c r="G92" s="10">
        <f t="shared" si="28"/>
        <v>4.0781465842292564</v>
      </c>
      <c r="H92" s="10">
        <f t="shared" si="28"/>
        <v>1.4358016436381404</v>
      </c>
      <c r="I92" s="10">
        <f t="shared" si="28"/>
        <v>-0.32473378189519952</v>
      </c>
      <c r="J92" s="10">
        <f t="shared" si="28"/>
        <v>1.797769992872856E-5</v>
      </c>
      <c r="K92" s="10">
        <f t="shared" si="28"/>
        <v>1.797769992872856E-5</v>
      </c>
      <c r="L92" s="10">
        <f t="shared" si="28"/>
        <v>2.3085521295961562</v>
      </c>
      <c r="N92" s="9" t="s">
        <v>19</v>
      </c>
      <c r="O92" s="10">
        <f>B90/B105</f>
        <v>1</v>
      </c>
      <c r="P92" s="10">
        <f>C90/C105</f>
        <v>1</v>
      </c>
      <c r="Q92" s="10">
        <f>D90/D105</f>
        <v>0.99999999999999978</v>
      </c>
      <c r="R92" s="10">
        <f>E90/E105</f>
        <v>0.99999999999999989</v>
      </c>
      <c r="S92" s="10">
        <f>F90/F105</f>
        <v>1</v>
      </c>
      <c r="T92" s="10">
        <f>G90/G105</f>
        <v>1</v>
      </c>
      <c r="U92" s="10">
        <f>H90/H105</f>
        <v>1</v>
      </c>
      <c r="V92" s="10">
        <f>I90/I105</f>
        <v>0.99999999999999978</v>
      </c>
      <c r="W92" s="10">
        <f>J90/J105</f>
        <v>1</v>
      </c>
      <c r="X92" s="10">
        <f>K90/K105</f>
        <v>1</v>
      </c>
      <c r="Y92" s="10">
        <f>L90/L105</f>
        <v>1</v>
      </c>
    </row>
    <row r="93" spans="1:25" x14ac:dyDescent="0.3">
      <c r="A93" s="9" t="s">
        <v>22</v>
      </c>
      <c r="B93" s="10">
        <f t="shared" ref="B93:L93" si="29">(SUM((B29-AVERAGE(B$19:B$29))*(B44-AVERAGE(B$34:B$44))))</f>
        <v>1.797769992872856E-5</v>
      </c>
      <c r="C93" s="10">
        <f t="shared" si="29"/>
        <v>1.8956653890836515E-3</v>
      </c>
      <c r="D93" s="10">
        <f t="shared" si="29"/>
        <v>8.0423718107054371E-2</v>
      </c>
      <c r="E93" s="10">
        <f t="shared" si="29"/>
        <v>0.11592608478213891</v>
      </c>
      <c r="F93" s="10">
        <f t="shared" si="29"/>
        <v>3.9142512690487762E-2</v>
      </c>
      <c r="G93" s="10">
        <f t="shared" si="29"/>
        <v>1.7686663068787287E-2</v>
      </c>
      <c r="H93" s="10">
        <f t="shared" si="29"/>
        <v>0.11960287441086014</v>
      </c>
      <c r="I93" s="10">
        <f t="shared" si="29"/>
        <v>3.0328757568828829E-2</v>
      </c>
      <c r="J93" s="10">
        <f t="shared" si="29"/>
        <v>1.797769992872856E-5</v>
      </c>
      <c r="K93" s="10">
        <f t="shared" si="29"/>
        <v>1.797769992872856E-5</v>
      </c>
      <c r="L93" s="10">
        <f t="shared" si="29"/>
        <v>0.14417586073389149</v>
      </c>
      <c r="N93" s="9" t="s">
        <v>20</v>
      </c>
      <c r="O93" s="10">
        <f>B91/B106</f>
        <v>1</v>
      </c>
      <c r="P93" s="10">
        <f>C91/C106</f>
        <v>0.99999999999999989</v>
      </c>
      <c r="Q93" s="10">
        <f>D91/D106</f>
        <v>1</v>
      </c>
      <c r="R93" s="10">
        <f>E91/E106</f>
        <v>1</v>
      </c>
      <c r="S93" s="10">
        <f>F91/F106</f>
        <v>1</v>
      </c>
      <c r="T93" s="10">
        <f>G91/G106</f>
        <v>1</v>
      </c>
      <c r="U93" s="10">
        <f>H91/H106</f>
        <v>1</v>
      </c>
      <c r="V93" s="10">
        <f>I91/I106</f>
        <v>1</v>
      </c>
      <c r="W93" s="10">
        <f>J91/J106</f>
        <v>1</v>
      </c>
      <c r="X93" s="10">
        <f>K91/K106</f>
        <v>1</v>
      </c>
      <c r="Y93" s="10">
        <f>L91/L106</f>
        <v>1</v>
      </c>
    </row>
    <row r="94" spans="1:25" x14ac:dyDescent="0.3">
      <c r="N94" s="9" t="s">
        <v>21</v>
      </c>
      <c r="O94" s="10">
        <f>B92/B107</f>
        <v>1</v>
      </c>
      <c r="P94" s="10">
        <f>C92/C107</f>
        <v>1</v>
      </c>
      <c r="Q94" s="10">
        <f>D92/D107</f>
        <v>1</v>
      </c>
      <c r="R94" s="10">
        <f>E92/E107</f>
        <v>1</v>
      </c>
      <c r="S94" s="10">
        <f>F92/F107</f>
        <v>0.99999999999999989</v>
      </c>
      <c r="T94" s="10">
        <f>G92/G107</f>
        <v>1.0000000000000002</v>
      </c>
      <c r="U94" s="10">
        <f>H92/H107</f>
        <v>1</v>
      </c>
      <c r="V94" s="10">
        <f>I92/I107</f>
        <v>-1</v>
      </c>
      <c r="W94" s="10">
        <f>J92/J107</f>
        <v>1</v>
      </c>
      <c r="X94" s="10">
        <f>K92/K107</f>
        <v>1</v>
      </c>
      <c r="Y94" s="10">
        <f>L92/L107</f>
        <v>1.0000000000000002</v>
      </c>
    </row>
    <row r="95" spans="1:25" x14ac:dyDescent="0.3">
      <c r="A95" s="12" t="s">
        <v>37</v>
      </c>
      <c r="B95" s="6" t="s">
        <v>33</v>
      </c>
      <c r="C95" s="6"/>
      <c r="D95" s="6"/>
      <c r="E95" s="6"/>
      <c r="F95" s="6"/>
      <c r="G95" s="6"/>
      <c r="H95" s="6"/>
      <c r="I95" s="6"/>
      <c r="J95" s="6"/>
      <c r="K95" s="6"/>
      <c r="L95" s="6"/>
      <c r="N95" s="9" t="s">
        <v>22</v>
      </c>
      <c r="O95" s="10">
        <f>B93/B108</f>
        <v>1</v>
      </c>
      <c r="P95" s="10">
        <f>C93/C108</f>
        <v>1</v>
      </c>
      <c r="Q95" s="10">
        <f>D93/D108</f>
        <v>0.99999999999999978</v>
      </c>
      <c r="R95" s="10">
        <f>E93/E108</f>
        <v>1</v>
      </c>
      <c r="S95" s="10">
        <f>F93/F108</f>
        <v>1</v>
      </c>
      <c r="T95" s="10">
        <f>G93/G108</f>
        <v>1</v>
      </c>
      <c r="U95" s="10">
        <f>H93/H108</f>
        <v>1</v>
      </c>
      <c r="V95" s="10">
        <f>I93/I108</f>
        <v>1</v>
      </c>
      <c r="W95" s="10">
        <f>J93/J108</f>
        <v>1</v>
      </c>
      <c r="X95" s="10">
        <f>K93/K108</f>
        <v>1</v>
      </c>
      <c r="Y95" s="10">
        <f>L93/L108</f>
        <v>1</v>
      </c>
    </row>
    <row r="96" spans="1:25" x14ac:dyDescent="0.3">
      <c r="A96" s="7" t="s">
        <v>32</v>
      </c>
      <c r="B96" s="8" t="s">
        <v>0</v>
      </c>
      <c r="C96" s="8" t="s">
        <v>1</v>
      </c>
      <c r="D96" s="8" t="s">
        <v>2</v>
      </c>
      <c r="E96" s="8" t="s">
        <v>3</v>
      </c>
      <c r="F96" s="8" t="s">
        <v>4</v>
      </c>
      <c r="G96" s="8" t="s">
        <v>5</v>
      </c>
      <c r="H96" s="8" t="s">
        <v>6</v>
      </c>
      <c r="I96" s="8" t="s">
        <v>7</v>
      </c>
      <c r="J96" s="8" t="s">
        <v>8</v>
      </c>
      <c r="K96" s="8" t="s">
        <v>9</v>
      </c>
      <c r="L96" s="8" t="s">
        <v>10</v>
      </c>
    </row>
    <row r="97" spans="1:25" x14ac:dyDescent="0.3">
      <c r="A97" s="9" t="s">
        <v>11</v>
      </c>
      <c r="B97" s="13">
        <f>SQRT(SUM(B18-AVERAGE(B$19:B$29))^2*SUM(B33-AVERAGE(B$34:B$44))^2)</f>
        <v>2751415369818.8589</v>
      </c>
      <c r="C97" s="13">
        <f>SQRT(SUM(C18-AVERAGE(C$19:C$29))^2*SUM(C33-AVERAGE(C$34:C$44))^2)</f>
        <v>2751415216913.6187</v>
      </c>
      <c r="D97" s="13">
        <f>SQRT(SUM(D18-AVERAGE(D$19:D$29))^2*SUM(D33-AVERAGE(D$34:D$44))^2)</f>
        <v>2751414446955.0186</v>
      </c>
      <c r="E97" s="13">
        <f>SQRT(SUM(E18-AVERAGE(E$19:E$29))^2*SUM(E33-AVERAGE(E$34:E$44))^2)</f>
        <v>2751413975477.1909</v>
      </c>
      <c r="F97" s="13">
        <f>SQRT(SUM(F18-AVERAGE(F$19:F$29))^2*SUM(F33-AVERAGE(F$34:F$44))^2)</f>
        <v>2751413831992.0303</v>
      </c>
      <c r="G97" s="13">
        <f>SQRT(SUM(G18-AVERAGE(G$19:G$29))^2*SUM(G33-AVERAGE(G$34:G$44))^2)</f>
        <v>2751413781768.8755</v>
      </c>
      <c r="H97" s="13">
        <f>SQRT(SUM(H18-AVERAGE(H$19:H$29))^2*SUM(H33-AVERAGE(H$34:H$44))^2)</f>
        <v>2751414239733.8491</v>
      </c>
      <c r="I97" s="13">
        <f>SQRT(SUM(I18-AVERAGE(I$19:I$29))^2*SUM(I33-AVERAGE(I$34:I$44))^2)</f>
        <v>2751414341763.0864</v>
      </c>
      <c r="J97" s="13">
        <f>SQRT(SUM(J18-AVERAGE(J$19:J$29))^2*SUM(J33-AVERAGE(J$34:J$44))^2)</f>
        <v>2751415369818.8589</v>
      </c>
      <c r="K97" s="13">
        <f>SQRT(SUM(K18-AVERAGE(K$19:K$29))^2*SUM(K33-AVERAGE(K$34:K$44))^2)</f>
        <v>2751415369818.8589</v>
      </c>
      <c r="L97" s="13">
        <f>SQRT(SUM(L18-AVERAGE(L$19:L$29))^2*SUM(L33-AVERAGE(L$34:L$44))^2)</f>
        <v>2751414112117.2163</v>
      </c>
    </row>
    <row r="98" spans="1:25" x14ac:dyDescent="0.3">
      <c r="A98" s="9" t="s">
        <v>12</v>
      </c>
      <c r="B98" s="13">
        <f>SQRT(SUM(B19-AVERAGE(B$19:B$29))^2*SUM(B34-AVERAGE(B$34:B$44))^2)</f>
        <v>6.5957397172186529E-4</v>
      </c>
      <c r="C98" s="13">
        <f>SQRT(SUM(C19-AVERAGE(C$19:C$29))^2*SUM(C34-AVERAGE(C$34:C$44))^2)</f>
        <v>3.5119300591124158E-3</v>
      </c>
      <c r="D98" s="13">
        <f>SQRT(SUM(D19-AVERAGE(D$19:D$29))^2*SUM(D34-AVERAGE(D$34:D$44))^2)</f>
        <v>5.6605675097189764E-2</v>
      </c>
      <c r="E98" s="13">
        <f>SQRT(SUM(E19-AVERAGE(E$19:E$29))^2*SUM(E34-AVERAGE(E$34:E$44))^2)</f>
        <v>0.14462238668094546</v>
      </c>
      <c r="F98" s="13">
        <f>SQRT(SUM(F19-AVERAGE(F$19:F$29))^2*SUM(F34-AVERAGE(F$34:F$44))^2)</f>
        <v>0.17978448195299854</v>
      </c>
      <c r="G98" s="13">
        <f>SQRT(SUM(G19-AVERAGE(G$19:G$29))^2*SUM(G34-AVERAGE(G$34:G$44))^2)</f>
        <v>0.19296200524337997</v>
      </c>
      <c r="H98" s="13">
        <f>SQRT(SUM(H19-AVERAGE(H$19:H$29))^2*SUM(H34-AVERAGE(H$34:H$44))^2)</f>
        <v>8.9643621221597497E-2</v>
      </c>
      <c r="I98" s="13">
        <f>SQRT(SUM(I19-AVERAGE(I$19:I$29))^2*SUM(I34-AVERAGE(I$34:I$44))^2)</f>
        <v>3.9853195889630086E-2</v>
      </c>
      <c r="J98" s="13">
        <f>SQRT(SUM(J19-AVERAGE(J$19:J$29))^2*SUM(J34-AVERAGE(J$34:J$44))^2)</f>
        <v>6.5957397172186529E-4</v>
      </c>
      <c r="K98" s="13">
        <f>SQRT(SUM(K19-AVERAGE(K$19:K$29))^2*SUM(K34-AVERAGE(K$34:K$44))^2)</f>
        <v>6.5957397172186529E-4</v>
      </c>
      <c r="L98" s="13">
        <f>SQRT(SUM(L19-AVERAGE(L$19:L$29))^2*SUM(L34-AVERAGE(L$34:L$44))^2)</f>
        <v>0.11518222898670413</v>
      </c>
    </row>
    <row r="99" spans="1:25" x14ac:dyDescent="0.3">
      <c r="A99" s="9" t="s">
        <v>13</v>
      </c>
      <c r="B99" s="13">
        <f t="shared" ref="B99:L99" si="30">SQRT(SUM(B20-AVERAGE(B$19:B$29))^2*SUM(B35-AVERAGE(B$34:B$44))^2)</f>
        <v>1.6279821873832321E-5</v>
      </c>
      <c r="C99" s="13">
        <f t="shared" si="30"/>
        <v>8.2274592991785664E-4</v>
      </c>
      <c r="D99" s="13">
        <f t="shared" si="30"/>
        <v>7.5153746974998492E-2</v>
      </c>
      <c r="E99" s="13">
        <f t="shared" si="30"/>
        <v>0.17325752558296656</v>
      </c>
      <c r="F99" s="13">
        <f t="shared" si="30"/>
        <v>0.21115224255635151</v>
      </c>
      <c r="G99" s="13">
        <f t="shared" si="30"/>
        <v>0.22529143941605437</v>
      </c>
      <c r="H99" s="13">
        <f t="shared" si="30"/>
        <v>0.11318168882687328</v>
      </c>
      <c r="I99" s="13">
        <f t="shared" si="30"/>
        <v>6.959798628212692E-2</v>
      </c>
      <c r="J99" s="13">
        <f t="shared" si="30"/>
        <v>1.6279821873832321E-5</v>
      </c>
      <c r="K99" s="13">
        <f t="shared" si="30"/>
        <v>1.6279821873832321E-5</v>
      </c>
      <c r="L99" s="13">
        <f t="shared" si="30"/>
        <v>0.14067947997139649</v>
      </c>
      <c r="N99" s="14" t="s">
        <v>43</v>
      </c>
      <c r="O99" s="6" t="s">
        <v>33</v>
      </c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3">
      <c r="A100" s="9" t="s">
        <v>14</v>
      </c>
      <c r="B100" s="13">
        <f t="shared" ref="B100:L100" si="31">SQRT(SUM(B21-AVERAGE(B$19:B$29))^2*SUM(B36-AVERAGE(B$34:B$44))^2)</f>
        <v>2.6633585231382758E-6</v>
      </c>
      <c r="C100" s="13">
        <f t="shared" si="31"/>
        <v>1.434548716959527E-3</v>
      </c>
      <c r="D100" s="13">
        <f t="shared" si="31"/>
        <v>7.8195916153883951E-2</v>
      </c>
      <c r="E100" s="13">
        <f t="shared" si="31"/>
        <v>0.17788298296820496</v>
      </c>
      <c r="F100" s="13">
        <f t="shared" si="31"/>
        <v>0.21623637403228216</v>
      </c>
      <c r="G100" s="13">
        <f t="shared" si="31"/>
        <v>0.23053647430538879</v>
      </c>
      <c r="H100" s="13">
        <f t="shared" si="31"/>
        <v>0.1169579807819134</v>
      </c>
      <c r="I100" s="13">
        <f t="shared" si="31"/>
        <v>7.3608131032370086E-2</v>
      </c>
      <c r="J100" s="13">
        <f t="shared" si="31"/>
        <v>2.6633585231382758E-6</v>
      </c>
      <c r="K100" s="13">
        <f t="shared" si="31"/>
        <v>2.6633585231382758E-6</v>
      </c>
      <c r="L100" s="13">
        <f t="shared" si="31"/>
        <v>0.14483133973751899</v>
      </c>
      <c r="N100" s="15" t="s">
        <v>32</v>
      </c>
      <c r="O100" s="8" t="s">
        <v>0</v>
      </c>
      <c r="P100" s="8" t="s">
        <v>1</v>
      </c>
      <c r="Q100" s="8" t="s">
        <v>2</v>
      </c>
      <c r="R100" s="8" t="s">
        <v>3</v>
      </c>
      <c r="S100" s="8" t="s">
        <v>4</v>
      </c>
      <c r="T100" s="8" t="s">
        <v>5</v>
      </c>
      <c r="U100" s="8" t="s">
        <v>6</v>
      </c>
      <c r="V100" s="8" t="s">
        <v>7</v>
      </c>
      <c r="W100" s="8" t="s">
        <v>8</v>
      </c>
      <c r="X100" s="8" t="s">
        <v>9</v>
      </c>
      <c r="Y100" s="8" t="s">
        <v>10</v>
      </c>
    </row>
    <row r="101" spans="1:25" x14ac:dyDescent="0.3">
      <c r="A101" s="9" t="s">
        <v>15</v>
      </c>
      <c r="B101" s="13">
        <f t="shared" ref="B101:L101" si="32">SQRT(SUM(B22-AVERAGE(B$19:B$29))^2*SUM(B37-AVERAGE(B$34:B$44))^2)</f>
        <v>2.9312196516281175E-6</v>
      </c>
      <c r="C101" s="13">
        <f t="shared" si="32"/>
        <v>1.6173623391412058E-3</v>
      </c>
      <c r="D101" s="13">
        <f t="shared" si="32"/>
        <v>7.9118460334296814E-2</v>
      </c>
      <c r="E101" s="13">
        <f t="shared" si="32"/>
        <v>0.17927795676559649</v>
      </c>
      <c r="F101" s="13">
        <f t="shared" si="32"/>
        <v>0.21777037990508319</v>
      </c>
      <c r="G101" s="13">
        <f t="shared" si="32"/>
        <v>0.23211921768239138</v>
      </c>
      <c r="H101" s="13">
        <f t="shared" si="32"/>
        <v>0.1180959933186385</v>
      </c>
      <c r="I101" s="13">
        <f t="shared" si="32"/>
        <v>7.4761915033109166E-2</v>
      </c>
      <c r="J101" s="13">
        <f t="shared" si="32"/>
        <v>2.9312196516281175E-6</v>
      </c>
      <c r="K101" s="13">
        <f t="shared" si="32"/>
        <v>2.9312196516281175E-6</v>
      </c>
      <c r="L101" s="13">
        <f t="shared" si="32"/>
        <v>0.14608638008132027</v>
      </c>
      <c r="N101" s="9" t="s">
        <v>11</v>
      </c>
      <c r="O101" s="10">
        <f>O52*O69*O84</f>
        <v>1</v>
      </c>
      <c r="P101" s="10">
        <f t="shared" ref="P101:Y101" si="33">P52*P69*P84</f>
        <v>1</v>
      </c>
      <c r="Q101" s="10">
        <f t="shared" si="33"/>
        <v>1</v>
      </c>
      <c r="R101" s="10">
        <f t="shared" si="33"/>
        <v>1</v>
      </c>
      <c r="S101" s="10">
        <f t="shared" si="33"/>
        <v>1</v>
      </c>
      <c r="T101" s="10">
        <f t="shared" si="33"/>
        <v>1</v>
      </c>
      <c r="U101" s="10">
        <f t="shared" si="33"/>
        <v>1</v>
      </c>
      <c r="V101" s="10">
        <f t="shared" si="33"/>
        <v>1</v>
      </c>
      <c r="W101" s="10">
        <f t="shared" si="33"/>
        <v>1</v>
      </c>
      <c r="X101" s="10">
        <f t="shared" si="33"/>
        <v>1</v>
      </c>
      <c r="Y101" s="10">
        <f t="shared" si="33"/>
        <v>1.0000000000000004</v>
      </c>
    </row>
    <row r="102" spans="1:25" x14ac:dyDescent="0.3">
      <c r="A102" s="9" t="s">
        <v>16</v>
      </c>
      <c r="B102" s="13">
        <f t="shared" ref="B102:L102" si="34">SQRT(SUM(B23-AVERAGE(B$19:B$29))^2*SUM(B38-AVERAGE(B$34:B$44))^2)</f>
        <v>1.797769992872856E-5</v>
      </c>
      <c r="C102" s="13">
        <f t="shared" si="34"/>
        <v>1.8685951701110097E-3</v>
      </c>
      <c r="D102" s="13">
        <f t="shared" si="34"/>
        <v>8.0178160846023694E-2</v>
      </c>
      <c r="E102" s="13">
        <f t="shared" si="34"/>
        <v>0.18086076494673137</v>
      </c>
      <c r="F102" s="13">
        <f t="shared" si="34"/>
        <v>0.219491836269296</v>
      </c>
      <c r="G102" s="13">
        <f t="shared" si="34"/>
        <v>0.2338947052850322</v>
      </c>
      <c r="H102" s="13">
        <f t="shared" si="34"/>
        <v>0.11939093525378784</v>
      </c>
      <c r="I102" s="13">
        <f t="shared" si="34"/>
        <v>7.6154387049640962E-2</v>
      </c>
      <c r="J102" s="13">
        <f t="shared" si="34"/>
        <v>1.797769992872856E-5</v>
      </c>
      <c r="K102" s="13">
        <f t="shared" si="34"/>
        <v>1.797769992872856E-5</v>
      </c>
      <c r="L102" s="13">
        <f t="shared" si="34"/>
        <v>0.14750926696506286</v>
      </c>
      <c r="N102" s="9" t="s">
        <v>12</v>
      </c>
      <c r="O102" s="10">
        <f>O53*O70*O85</f>
        <v>1</v>
      </c>
      <c r="P102" s="10">
        <f>P53*P70*P85</f>
        <v>1</v>
      </c>
      <c r="Q102" s="10">
        <f>Q53*Q70*Q85</f>
        <v>0.99999999999999978</v>
      </c>
      <c r="R102" s="10">
        <f>R53*R70*R85</f>
        <v>1.0000000000000004</v>
      </c>
      <c r="S102" s="10">
        <f>S53*S70*S85</f>
        <v>1</v>
      </c>
      <c r="T102" s="10">
        <f>T53*T70*T85</f>
        <v>1</v>
      </c>
      <c r="U102" s="10">
        <f>U53*U70*U85</f>
        <v>1.0000000000000004</v>
      </c>
      <c r="V102" s="10">
        <f>V53*V70*V85</f>
        <v>1</v>
      </c>
      <c r="W102" s="10">
        <f>W53*W70*W85</f>
        <v>1</v>
      </c>
      <c r="X102" s="10">
        <f>X53*X70*X85</f>
        <v>1</v>
      </c>
      <c r="Y102" s="10">
        <f>Y53*Y70*Y85</f>
        <v>1</v>
      </c>
    </row>
    <row r="103" spans="1:25" x14ac:dyDescent="0.3">
      <c r="A103" s="9" t="s">
        <v>17</v>
      </c>
      <c r="B103" s="13">
        <f t="shared" ref="B103:L103" si="35">SQRT(SUM(B24-AVERAGE(B$19:B$29))^2*SUM(B39-AVERAGE(B$34:B$44))^2)</f>
        <v>1.797769992872856E-5</v>
      </c>
      <c r="C103" s="13">
        <f t="shared" si="35"/>
        <v>1.8956653890836515E-3</v>
      </c>
      <c r="D103" s="13">
        <f t="shared" si="35"/>
        <v>8.0300742554991839E-2</v>
      </c>
      <c r="E103" s="13">
        <f t="shared" si="35"/>
        <v>0.18102637624004508</v>
      </c>
      <c r="F103" s="13">
        <f t="shared" si="35"/>
        <v>0.21968347241955574</v>
      </c>
      <c r="G103" s="13">
        <f t="shared" si="35"/>
        <v>0.23408080737464132</v>
      </c>
      <c r="H103" s="13">
        <f t="shared" si="35"/>
        <v>0.119527360886307</v>
      </c>
      <c r="I103" s="13">
        <f t="shared" si="35"/>
        <v>7.6338979772267751E-2</v>
      </c>
      <c r="J103" s="13">
        <f t="shared" si="35"/>
        <v>1.797769992872856E-5</v>
      </c>
      <c r="K103" s="13">
        <f t="shared" si="35"/>
        <v>1.797769992872856E-5</v>
      </c>
      <c r="L103" s="13">
        <f t="shared" si="35"/>
        <v>0.14765757801787999</v>
      </c>
      <c r="N103" s="9" t="s">
        <v>13</v>
      </c>
      <c r="O103" s="10">
        <f>O54*O71*O86</f>
        <v>1</v>
      </c>
      <c r="P103" s="10">
        <f>P54*P71*P86</f>
        <v>1</v>
      </c>
      <c r="Q103" s="10">
        <f>Q54*Q71*Q86</f>
        <v>1</v>
      </c>
      <c r="R103" s="10">
        <f>R54*R71*R86</f>
        <v>0.99999999999999978</v>
      </c>
      <c r="S103" s="10">
        <f>S54*S71*S86</f>
        <v>0.99999999999999989</v>
      </c>
      <c r="T103" s="10">
        <f>T54*T71*T86</f>
        <v>0.99999999999999989</v>
      </c>
      <c r="U103" s="10">
        <f>U54*U71*U86</f>
        <v>1</v>
      </c>
      <c r="V103" s="10">
        <f>V54*V71*V86</f>
        <v>1</v>
      </c>
      <c r="W103" s="10">
        <f>W54*W71*W86</f>
        <v>1</v>
      </c>
      <c r="X103" s="10">
        <f>X54*X71*X86</f>
        <v>1</v>
      </c>
      <c r="Y103" s="10">
        <f>Y54*Y71*Y86</f>
        <v>1</v>
      </c>
    </row>
    <row r="104" spans="1:25" x14ac:dyDescent="0.3">
      <c r="A104" s="9" t="s">
        <v>18</v>
      </c>
      <c r="B104" s="13">
        <f t="shared" ref="B104:L104" si="36">SQRT(SUM(B25-AVERAGE(B$19:B$29))^2*SUM(B40-AVERAGE(B$34:B$44))^2)</f>
        <v>1.797769992872856E-5</v>
      </c>
      <c r="C104" s="13">
        <f t="shared" si="36"/>
        <v>1.8956653890836515E-3</v>
      </c>
      <c r="D104" s="13">
        <f t="shared" si="36"/>
        <v>8.0408268346817816E-2</v>
      </c>
      <c r="E104" s="13">
        <f t="shared" si="36"/>
        <v>0.18116343249104097</v>
      </c>
      <c r="F104" s="13">
        <f t="shared" si="36"/>
        <v>0.21980835793459338</v>
      </c>
      <c r="G104" s="13">
        <f t="shared" si="36"/>
        <v>0.23408846076507028</v>
      </c>
      <c r="H104" s="13">
        <f t="shared" si="36"/>
        <v>0.11966035955141417</v>
      </c>
      <c r="I104" s="13">
        <f t="shared" si="36"/>
        <v>7.6450599818284309E-2</v>
      </c>
      <c r="J104" s="13">
        <f t="shared" si="36"/>
        <v>1.797769992872856E-5</v>
      </c>
      <c r="K104" s="13">
        <f t="shared" si="36"/>
        <v>1.797769992872856E-5</v>
      </c>
      <c r="L104" s="13">
        <f t="shared" si="36"/>
        <v>0.14779038452401533</v>
      </c>
      <c r="N104" s="9" t="s">
        <v>14</v>
      </c>
      <c r="O104" s="10">
        <f>O55*O72*O87</f>
        <v>1</v>
      </c>
      <c r="P104" s="10">
        <f>P55*P72*P87</f>
        <v>1</v>
      </c>
      <c r="Q104" s="10">
        <f>Q55*Q72*Q87</f>
        <v>1</v>
      </c>
      <c r="R104" s="10">
        <f>R55*R72*R87</f>
        <v>1</v>
      </c>
      <c r="S104" s="10">
        <f>S55*S72*S87</f>
        <v>1.0000000000000002</v>
      </c>
      <c r="T104" s="10">
        <f>T55*T72*T87</f>
        <v>1</v>
      </c>
      <c r="U104" s="10">
        <f>U55*U72*U87</f>
        <v>1</v>
      </c>
      <c r="V104" s="10">
        <f>V55*V72*V87</f>
        <v>1</v>
      </c>
      <c r="W104" s="10">
        <f>W55*W72*W87</f>
        <v>1</v>
      </c>
      <c r="X104" s="10">
        <f>X55*X72*X87</f>
        <v>1</v>
      </c>
      <c r="Y104" s="10">
        <f>Y55*Y72*Y87</f>
        <v>1</v>
      </c>
    </row>
    <row r="105" spans="1:25" x14ac:dyDescent="0.3">
      <c r="A105" s="9" t="s">
        <v>19</v>
      </c>
      <c r="B105" s="13">
        <f t="shared" ref="B105:L105" si="37">SQRT(SUM(B26-AVERAGE(B$19:B$29))^2*SUM(B41-AVERAGE(B$34:B$44))^2)</f>
        <v>1.797769992872856E-5</v>
      </c>
      <c r="C105" s="13">
        <f t="shared" si="37"/>
        <v>1.8956653890836515E-3</v>
      </c>
      <c r="D105" s="13">
        <f t="shared" si="37"/>
        <v>8.0423718107054384E-2</v>
      </c>
      <c r="E105" s="13">
        <f t="shared" si="37"/>
        <v>0.1812006321326117</v>
      </c>
      <c r="F105" s="13">
        <f t="shared" si="37"/>
        <v>0.21054208828045298</v>
      </c>
      <c r="G105" s="13">
        <f t="shared" si="37"/>
        <v>0.21061986405046967</v>
      </c>
      <c r="H105" s="13">
        <f t="shared" si="37"/>
        <v>0.11970969081067839</v>
      </c>
      <c r="I105" s="13">
        <f t="shared" si="37"/>
        <v>7.6459995338912345E-2</v>
      </c>
      <c r="J105" s="13">
        <f t="shared" si="37"/>
        <v>1.797769992872856E-5</v>
      </c>
      <c r="K105" s="13">
        <f t="shared" si="37"/>
        <v>1.797769992872856E-5</v>
      </c>
      <c r="L105" s="13">
        <f t="shared" si="37"/>
        <v>0.14783144298442585</v>
      </c>
      <c r="N105" s="9" t="s">
        <v>15</v>
      </c>
      <c r="O105" s="10">
        <f>O56*O73*O88</f>
        <v>1</v>
      </c>
      <c r="P105" s="10">
        <f>P56*P73*P88</f>
        <v>1</v>
      </c>
      <c r="Q105" s="10">
        <f>Q56*Q73*Q88</f>
        <v>0.99999999999999956</v>
      </c>
      <c r="R105" s="10">
        <f>R56*R73*R88</f>
        <v>1</v>
      </c>
      <c r="S105" s="10">
        <f>S56*S73*S88</f>
        <v>0.99999999999999978</v>
      </c>
      <c r="T105" s="10">
        <f>T56*T73*T88</f>
        <v>1</v>
      </c>
      <c r="U105" s="10">
        <f>U56*U73*U88</f>
        <v>0.99999999999999989</v>
      </c>
      <c r="V105" s="10">
        <f>V56*V73*V88</f>
        <v>1</v>
      </c>
      <c r="W105" s="10">
        <f>W56*W73*W88</f>
        <v>1</v>
      </c>
      <c r="X105" s="10">
        <f>X56*X73*X88</f>
        <v>1</v>
      </c>
      <c r="Y105" s="10">
        <f>Y56*Y73*Y88</f>
        <v>1</v>
      </c>
    </row>
    <row r="106" spans="1:25" x14ac:dyDescent="0.3">
      <c r="A106" s="9" t="s">
        <v>20</v>
      </c>
      <c r="B106" s="13">
        <f t="shared" ref="B106:L106" si="38">SQRT(SUM(B27-AVERAGE(B$19:B$29))^2*SUM(B42-AVERAGE(B$34:B$44))^2)</f>
        <v>1.797769992872856E-5</v>
      </c>
      <c r="C106" s="13">
        <f t="shared" si="38"/>
        <v>0.10928225409463621</v>
      </c>
      <c r="D106" s="13">
        <f t="shared" si="38"/>
        <v>3.2831051113472736</v>
      </c>
      <c r="E106" s="13">
        <f t="shared" si="38"/>
        <v>3.5702861008336506</v>
      </c>
      <c r="F106" s="13">
        <f t="shared" si="38"/>
        <v>3.6049196739154272</v>
      </c>
      <c r="G106" s="13">
        <f t="shared" si="38"/>
        <v>3.6148382625765159</v>
      </c>
      <c r="H106" s="13">
        <f t="shared" si="38"/>
        <v>3.4309835436778968</v>
      </c>
      <c r="I106" s="13">
        <f t="shared" si="38"/>
        <v>2.9372950467310472</v>
      </c>
      <c r="J106" s="13">
        <f t="shared" si="38"/>
        <v>1.797769992872856E-5</v>
      </c>
      <c r="K106" s="13">
        <f t="shared" si="38"/>
        <v>1.797769992872856E-5</v>
      </c>
      <c r="L106" s="13">
        <f t="shared" si="38"/>
        <v>3.519561275223376</v>
      </c>
      <c r="N106" s="9" t="s">
        <v>16</v>
      </c>
      <c r="O106" s="10">
        <f>O57*O74*O89</f>
        <v>1</v>
      </c>
      <c r="P106" s="10">
        <f>P57*P74*P89</f>
        <v>1</v>
      </c>
      <c r="Q106" s="10">
        <f>Q57*Q74*Q89</f>
        <v>1</v>
      </c>
      <c r="R106" s="10">
        <f>R57*R74*R89</f>
        <v>0.99999999999999967</v>
      </c>
      <c r="S106" s="10">
        <f>S57*S74*S89</f>
        <v>1</v>
      </c>
      <c r="T106" s="10">
        <f>T57*T74*T89</f>
        <v>0.99999999999999978</v>
      </c>
      <c r="U106" s="10">
        <f>U57*U74*U89</f>
        <v>1</v>
      </c>
      <c r="V106" s="10">
        <f>V57*V74*V89</f>
        <v>0.99999999999999989</v>
      </c>
      <c r="W106" s="10">
        <f>W57*W74*W89</f>
        <v>1</v>
      </c>
      <c r="X106" s="10">
        <f>X57*X74*X89</f>
        <v>1</v>
      </c>
      <c r="Y106" s="10">
        <f>Y57*Y74*Y89</f>
        <v>0.99999999999999956</v>
      </c>
    </row>
    <row r="107" spans="1:25" x14ac:dyDescent="0.3">
      <c r="A107" s="9" t="s">
        <v>21</v>
      </c>
      <c r="B107" s="13">
        <f t="shared" ref="B107:L107" si="39">SQRT(SUM(B28-AVERAGE(B$19:B$29))^2*SUM(B43-AVERAGE(B$34:B$44))^2)</f>
        <v>1.797769992872856E-5</v>
      </c>
      <c r="C107" s="13">
        <f t="shared" si="39"/>
        <v>1.8956653890836515E-3</v>
      </c>
      <c r="D107" s="13">
        <f t="shared" si="39"/>
        <v>0.4625064325931928</v>
      </c>
      <c r="E107" s="13">
        <f t="shared" si="39"/>
        <v>3.2268340485925382</v>
      </c>
      <c r="F107" s="13">
        <f t="shared" si="39"/>
        <v>3.9220253683654271</v>
      </c>
      <c r="G107" s="13">
        <f t="shared" si="39"/>
        <v>4.0781465842292555</v>
      </c>
      <c r="H107" s="13">
        <f t="shared" si="39"/>
        <v>1.4358016436381404</v>
      </c>
      <c r="I107" s="13">
        <f t="shared" si="39"/>
        <v>0.32473378189519952</v>
      </c>
      <c r="J107" s="13">
        <f t="shared" si="39"/>
        <v>1.797769992872856E-5</v>
      </c>
      <c r="K107" s="13">
        <f t="shared" si="39"/>
        <v>1.797769992872856E-5</v>
      </c>
      <c r="L107" s="13">
        <f t="shared" si="39"/>
        <v>2.3085521295961557</v>
      </c>
      <c r="N107" s="9" t="s">
        <v>17</v>
      </c>
      <c r="O107" s="10">
        <f>O58*O75*O90</f>
        <v>1</v>
      </c>
      <c r="P107" s="10">
        <f>P58*P75*P90</f>
        <v>1</v>
      </c>
      <c r="Q107" s="10">
        <f>Q58*Q75*Q90</f>
        <v>1</v>
      </c>
      <c r="R107" s="10">
        <f>R58*R75*R90</f>
        <v>1</v>
      </c>
      <c r="S107" s="10">
        <f>S58*S75*S90</f>
        <v>1</v>
      </c>
      <c r="T107" s="10">
        <f>T58*T75*T90</f>
        <v>1</v>
      </c>
      <c r="U107" s="10">
        <f>U58*U75*U90</f>
        <v>1</v>
      </c>
      <c r="V107" s="10">
        <f>V58*V75*V90</f>
        <v>1</v>
      </c>
      <c r="W107" s="10">
        <f>W58*W75*W90</f>
        <v>1</v>
      </c>
      <c r="X107" s="10">
        <f>X58*X75*X90</f>
        <v>1</v>
      </c>
      <c r="Y107" s="10">
        <f>Y58*Y75*Y90</f>
        <v>1</v>
      </c>
    </row>
    <row r="108" spans="1:25" x14ac:dyDescent="0.3">
      <c r="A108" s="9" t="s">
        <v>22</v>
      </c>
      <c r="B108" s="13">
        <f t="shared" ref="B108:L108" si="40">SQRT(SUM(B29-AVERAGE(B$19:B$29))^2*SUM(B44-AVERAGE(B$34:B$44))^2)</f>
        <v>1.797769992872856E-5</v>
      </c>
      <c r="C108" s="13">
        <f t="shared" si="40"/>
        <v>1.8956653890836515E-3</v>
      </c>
      <c r="D108" s="13">
        <f t="shared" si="40"/>
        <v>8.0423718107054384E-2</v>
      </c>
      <c r="E108" s="13">
        <f t="shared" si="40"/>
        <v>0.11592608478213891</v>
      </c>
      <c r="F108" s="13">
        <f t="shared" si="40"/>
        <v>3.9142512690487762E-2</v>
      </c>
      <c r="G108" s="13">
        <f t="shared" si="40"/>
        <v>1.7686663068787287E-2</v>
      </c>
      <c r="H108" s="13">
        <f t="shared" si="40"/>
        <v>0.11960287441086014</v>
      </c>
      <c r="I108" s="13">
        <f t="shared" si="40"/>
        <v>3.0328757568828829E-2</v>
      </c>
      <c r="J108" s="13">
        <f t="shared" si="40"/>
        <v>1.797769992872856E-5</v>
      </c>
      <c r="K108" s="13">
        <f t="shared" si="40"/>
        <v>1.797769992872856E-5</v>
      </c>
      <c r="L108" s="13">
        <f t="shared" si="40"/>
        <v>0.14417586073389149</v>
      </c>
      <c r="N108" s="9" t="s">
        <v>18</v>
      </c>
      <c r="O108" s="10">
        <f>O59*O76*O91</f>
        <v>1</v>
      </c>
      <c r="P108" s="10">
        <f>P59*P76*P91</f>
        <v>1</v>
      </c>
      <c r="Q108" s="10">
        <f>Q59*Q76*Q91</f>
        <v>1</v>
      </c>
      <c r="R108" s="10">
        <f>R59*R76*R91</f>
        <v>1</v>
      </c>
      <c r="S108" s="10">
        <f>S59*S76*S91</f>
        <v>1</v>
      </c>
      <c r="T108" s="10">
        <f>T59*T76*T91</f>
        <v>1</v>
      </c>
      <c r="U108" s="10">
        <f>U59*U76*U91</f>
        <v>0.99999999999999989</v>
      </c>
      <c r="V108" s="10">
        <f>V59*V76*V91</f>
        <v>1</v>
      </c>
      <c r="W108" s="10">
        <f>W59*W76*W91</f>
        <v>1</v>
      </c>
      <c r="X108" s="10">
        <f>X59*X76*X91</f>
        <v>1</v>
      </c>
      <c r="Y108" s="10">
        <f>Y59*Y76*Y91</f>
        <v>1</v>
      </c>
    </row>
    <row r="109" spans="1:25" x14ac:dyDescent="0.3">
      <c r="N109" s="9" t="s">
        <v>19</v>
      </c>
      <c r="O109" s="10">
        <f>O60*O77*O92</f>
        <v>1</v>
      </c>
      <c r="P109" s="10">
        <f>P60*P77*P92</f>
        <v>1</v>
      </c>
      <c r="Q109" s="10">
        <f>Q60*Q77*Q92</f>
        <v>0.99999999999999956</v>
      </c>
      <c r="R109" s="10">
        <f>R60*R77*R92</f>
        <v>0.99999999999999978</v>
      </c>
      <c r="S109" s="10">
        <f>S60*S77*S92</f>
        <v>1.0000000000000002</v>
      </c>
      <c r="T109" s="10">
        <f>T60*T77*T92</f>
        <v>1</v>
      </c>
      <c r="U109" s="10">
        <f>U60*U77*U92</f>
        <v>1</v>
      </c>
      <c r="V109" s="10">
        <f>V60*V77*V92</f>
        <v>0.99999999999999956</v>
      </c>
      <c r="W109" s="10">
        <f>W60*W77*W92</f>
        <v>1</v>
      </c>
      <c r="X109" s="10">
        <f>X60*X77*X92</f>
        <v>1</v>
      </c>
      <c r="Y109" s="10">
        <f>Y60*Y77*Y92</f>
        <v>1</v>
      </c>
    </row>
    <row r="110" spans="1:25" x14ac:dyDescent="0.3">
      <c r="A110" s="12" t="s">
        <v>38</v>
      </c>
      <c r="B110" s="6" t="s">
        <v>33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N110" s="9" t="s">
        <v>20</v>
      </c>
      <c r="O110" s="10">
        <f>O61*O78*O93</f>
        <v>1</v>
      </c>
      <c r="P110" s="10">
        <f>P61*P78*P93</f>
        <v>0.99999999999999978</v>
      </c>
      <c r="Q110" s="10">
        <f>Q61*Q78*Q93</f>
        <v>1</v>
      </c>
      <c r="R110" s="10">
        <f>R61*R78*R93</f>
        <v>1</v>
      </c>
      <c r="S110" s="10">
        <f>S61*S78*S93</f>
        <v>1</v>
      </c>
      <c r="T110" s="10">
        <f>T61*T78*T93</f>
        <v>1</v>
      </c>
      <c r="U110" s="10">
        <f>U61*U78*U93</f>
        <v>1</v>
      </c>
      <c r="V110" s="10">
        <f>V61*V78*V93</f>
        <v>1</v>
      </c>
      <c r="W110" s="10">
        <f>W61*W78*W93</f>
        <v>1</v>
      </c>
      <c r="X110" s="10">
        <f>X61*X78*X93</f>
        <v>1</v>
      </c>
      <c r="Y110" s="10">
        <f>Y61*Y78*Y93</f>
        <v>1</v>
      </c>
    </row>
    <row r="111" spans="1:25" x14ac:dyDescent="0.3">
      <c r="A111" s="7" t="s">
        <v>32</v>
      </c>
      <c r="B111" s="8" t="s">
        <v>0</v>
      </c>
      <c r="C111" s="8" t="s">
        <v>1</v>
      </c>
      <c r="D111" s="8" t="s">
        <v>2</v>
      </c>
      <c r="E111" s="8" t="s">
        <v>3</v>
      </c>
      <c r="F111" s="8" t="s">
        <v>4</v>
      </c>
      <c r="G111" s="8" t="s">
        <v>5</v>
      </c>
      <c r="H111" s="8" t="s">
        <v>6</v>
      </c>
      <c r="I111" s="8" t="s">
        <v>7</v>
      </c>
      <c r="J111" s="8" t="s">
        <v>8</v>
      </c>
      <c r="K111" s="8" t="s">
        <v>9</v>
      </c>
      <c r="L111" s="8" t="s">
        <v>10</v>
      </c>
      <c r="N111" s="9" t="s">
        <v>21</v>
      </c>
      <c r="O111" s="10">
        <f>O62*O79*O94</f>
        <v>1</v>
      </c>
      <c r="P111" s="10">
        <f>P62*P79*P94</f>
        <v>1</v>
      </c>
      <c r="Q111" s="10">
        <f>Q62*Q79*Q94</f>
        <v>0.99999999999999989</v>
      </c>
      <c r="R111" s="10">
        <f>R62*R79*R94</f>
        <v>1</v>
      </c>
      <c r="S111" s="10">
        <f>S62*S79*S94</f>
        <v>0.99999999999999967</v>
      </c>
      <c r="T111" s="10">
        <f>T62*T79*T94</f>
        <v>1.0000000000000004</v>
      </c>
      <c r="U111" s="10">
        <f>U62*U79*U94</f>
        <v>1</v>
      </c>
      <c r="V111" s="10">
        <f>V62*V79*V94</f>
        <v>0.99999999999999989</v>
      </c>
      <c r="W111" s="10">
        <f>W62*W79*W94</f>
        <v>1</v>
      </c>
      <c r="X111" s="10">
        <f>X62*X79*X94</f>
        <v>1</v>
      </c>
      <c r="Y111" s="10">
        <f>Y62*Y79*Y94</f>
        <v>1.0000000000000004</v>
      </c>
    </row>
    <row r="112" spans="1:25" x14ac:dyDescent="0.3">
      <c r="A112" s="9" t="s">
        <v>11</v>
      </c>
      <c r="B112" s="10">
        <f>(SUM((B3-AVERAGE(B$4:B$14))*(B33-AVERAGE(B$34:B$44))))</f>
        <v>2754991206453.9336</v>
      </c>
      <c r="C112" s="10">
        <f>(SUM((C3-AVERAGE(C$4:C$14))*(C33-AVERAGE(C$34:C$44))))</f>
        <v>2754991024782.5337</v>
      </c>
      <c r="D112" s="10">
        <f>(SUM((D3-AVERAGE(D$4:D$14))*(D33-AVERAGE(D$34:D$44))))</f>
        <v>2754990272884.3833</v>
      </c>
      <c r="E112" s="10">
        <f>(SUM((E3-AVERAGE(E$4:E$14))*(E33-AVERAGE(E$34:E$44))))</f>
        <v>2754989829820.2412</v>
      </c>
      <c r="F112" s="10">
        <f>(SUM((F3-AVERAGE(F$4:F$14))*(F33-AVERAGE(F$34:F$44))))</f>
        <v>2754989670069.0903</v>
      </c>
      <c r="G112" s="10">
        <f>(SUM((G3-AVERAGE(G$4:G$14))*(G33-AVERAGE(G$34:G$44))))</f>
        <v>2754989621216.9419</v>
      </c>
      <c r="H112" s="10">
        <f>(SUM((H3-AVERAGE(H$4:H$14))*(H33-AVERAGE(H$34:H$44))))</f>
        <v>2754990081544.5562</v>
      </c>
      <c r="I112" s="10">
        <f>(SUM((I3-AVERAGE(I$4:I$14))*(I33-AVERAGE(I$34:I$44))))</f>
        <v>2754990180469.3232</v>
      </c>
      <c r="J112" s="10">
        <f>(SUM((J3-AVERAGE(J$4:J$14))*(J33-AVERAGE(J$34:J$44))))</f>
        <v>2754991206453.9336</v>
      </c>
      <c r="K112" s="10">
        <f>(SUM((K3-AVERAGE(K$4:K$14))*(K33-AVERAGE(K$34:K$44))))</f>
        <v>2754991206453.9336</v>
      </c>
      <c r="L112" s="10">
        <f>(SUM((L3-AVERAGE(L$4:L$14))*(L33-AVERAGE(L$34:L$44))))</f>
        <v>2754989948296.4414</v>
      </c>
      <c r="N112" s="9" t="s">
        <v>22</v>
      </c>
      <c r="O112" s="10">
        <f>O63*O80*O95</f>
        <v>1</v>
      </c>
      <c r="P112" s="10">
        <f>P63*P80*P95</f>
        <v>1</v>
      </c>
      <c r="Q112" s="10">
        <f>Q63*Q80*Q95</f>
        <v>0.99999999999999956</v>
      </c>
      <c r="R112" s="10">
        <f>R63*R80*R95</f>
        <v>1.0000000000000002</v>
      </c>
      <c r="S112" s="10">
        <f>S63*S80*S95</f>
        <v>1</v>
      </c>
      <c r="T112" s="10">
        <f>T63*T80*T95</f>
        <v>1.0000000000000002</v>
      </c>
      <c r="U112" s="10">
        <f>U63*U80*U95</f>
        <v>1</v>
      </c>
      <c r="V112" s="10">
        <f>V63*V80*V95</f>
        <v>1</v>
      </c>
      <c r="W112" s="10">
        <f>W63*W80*W95</f>
        <v>1</v>
      </c>
      <c r="X112" s="10">
        <f>X63*X80*X95</f>
        <v>1</v>
      </c>
      <c r="Y112" s="10">
        <f>Y63*Y80*Y95</f>
        <v>1</v>
      </c>
    </row>
    <row r="113" spans="1:12" x14ac:dyDescent="0.3">
      <c r="A113" s="9" t="s">
        <v>12</v>
      </c>
      <c r="B113" s="10">
        <f>(SUM((B4-AVERAGE(B$4:B$14))*(B34-AVERAGE(B$34:B$44))))</f>
        <v>5.1425347223231672E-4</v>
      </c>
      <c r="C113" s="10">
        <f>(SUM((C4-AVERAGE(C$4:C$14))*(C34-AVERAGE(C$34:C$44))))</f>
        <v>-4.5292023506878333E-3</v>
      </c>
      <c r="D113" s="10">
        <f>(SUM((D4-AVERAGE(D$4:D$14))*(D34-AVERAGE(D$34:D$44))))</f>
        <v>5.8348182773295496E-2</v>
      </c>
      <c r="E113" s="10">
        <f>(SUM((E4-AVERAGE(E$4:E$14))*(E34-AVERAGE(E$34:E$44))))</f>
        <v>0.14146366779827982</v>
      </c>
      <c r="F113" s="10">
        <f>(SUM((F4-AVERAGE(F$4:F$14))*(F34-AVERAGE(F$34:F$44))))</f>
        <v>0.18005611086693915</v>
      </c>
      <c r="G113" s="10">
        <f>(SUM((G4-AVERAGE(G$4:G$14))*(G34-AVERAGE(G$34:G$44))))</f>
        <v>0.19289480715168444</v>
      </c>
      <c r="H113" s="10">
        <f>(SUM((H4-AVERAGE(H$4:H$14))*(H34-AVERAGE(H$34:H$44))))</f>
        <v>8.927911843052054E-2</v>
      </c>
      <c r="I113" s="10">
        <f>(SUM((I4-AVERAGE(I$4:I$14))*(I34-AVERAGE(I$34:I$44))))</f>
        <v>3.9915142381593167E-2</v>
      </c>
      <c r="J113" s="10">
        <f>(SUM((J4-AVERAGE(J$4:J$14))*(J34-AVERAGE(J$34:J$44))))</f>
        <v>5.1425347223231672E-4</v>
      </c>
      <c r="K113" s="10">
        <f>(SUM((K4-AVERAGE(K$4:K$14))*(K34-AVERAGE(K$34:K$44))))</f>
        <v>5.1425347223231672E-4</v>
      </c>
      <c r="L113" s="10">
        <f>(SUM((L4-AVERAGE(L$4:L$14))*(L34-AVERAGE(L$34:L$44))))</f>
        <v>0.11578806991507304</v>
      </c>
    </row>
    <row r="114" spans="1:12" x14ac:dyDescent="0.3">
      <c r="A114" s="9" t="s">
        <v>13</v>
      </c>
      <c r="B114" s="10">
        <f t="shared" ref="B114:L114" si="41">(SUM((B5-AVERAGE(B$4:B$14))*(B35-AVERAGE(B$34:B$44))))</f>
        <v>1.2015250299234431E-5</v>
      </c>
      <c r="C114" s="10">
        <f t="shared" si="41"/>
        <v>1.0310698419525013E-3</v>
      </c>
      <c r="D114" s="10">
        <f t="shared" si="41"/>
        <v>7.7132803934866559E-2</v>
      </c>
      <c r="E114" s="10">
        <f t="shared" si="41"/>
        <v>0.16909205312060474</v>
      </c>
      <c r="F114" s="10">
        <f t="shared" si="41"/>
        <v>0.2109862530896357</v>
      </c>
      <c r="G114" s="10">
        <f t="shared" si="41"/>
        <v>0.22471539257701445</v>
      </c>
      <c r="H114" s="10">
        <f t="shared" si="41"/>
        <v>0.11238818081634026</v>
      </c>
      <c r="I114" s="10">
        <f t="shared" si="41"/>
        <v>6.9546761643664218E-2</v>
      </c>
      <c r="J114" s="10">
        <f t="shared" si="41"/>
        <v>1.2015250299234431E-5</v>
      </c>
      <c r="K114" s="10">
        <f t="shared" si="41"/>
        <v>1.2015250299234431E-5</v>
      </c>
      <c r="L114" s="10">
        <f t="shared" si="41"/>
        <v>0.14101496349837586</v>
      </c>
    </row>
    <row r="115" spans="1:12" x14ac:dyDescent="0.3">
      <c r="A115" s="9" t="s">
        <v>14</v>
      </c>
      <c r="B115" s="10">
        <f t="shared" ref="B115:L115" si="42">(SUM((B6-AVERAGE(B$4:B$14))*(B36-AVERAGE(B$34:B$44))))</f>
        <v>-2.448611032356395E-6</v>
      </c>
      <c r="C115" s="10">
        <f t="shared" si="42"/>
        <v>1.7612816455714021E-3</v>
      </c>
      <c r="D115" s="10">
        <f t="shared" si="42"/>
        <v>7.9931962409444959E-2</v>
      </c>
      <c r="E115" s="10">
        <f t="shared" si="42"/>
        <v>0.17320010068023217</v>
      </c>
      <c r="F115" s="10">
        <f t="shared" si="42"/>
        <v>0.21557588477561432</v>
      </c>
      <c r="G115" s="10">
        <f t="shared" si="42"/>
        <v>0.22944211386075555</v>
      </c>
      <c r="H115" s="10">
        <f t="shared" si="42"/>
        <v>0.11579572098129139</v>
      </c>
      <c r="I115" s="10">
        <f t="shared" si="42"/>
        <v>7.3387470570597288E-2</v>
      </c>
      <c r="J115" s="10">
        <f t="shared" si="42"/>
        <v>-2.448611032356395E-6</v>
      </c>
      <c r="K115" s="10">
        <f t="shared" si="42"/>
        <v>-2.448611032356395E-6</v>
      </c>
      <c r="L115" s="10">
        <f t="shared" si="42"/>
        <v>0.14476988256268231</v>
      </c>
    </row>
    <row r="116" spans="1:12" x14ac:dyDescent="0.3">
      <c r="A116" s="9" t="s">
        <v>15</v>
      </c>
      <c r="B116" s="10">
        <f t="shared" ref="B116:L116" si="43">(SUM((B7-AVERAGE(B$4:B$14))*(B37-AVERAGE(B$34:B$44))))</f>
        <v>9.2295828868658022E-7</v>
      </c>
      <c r="C116" s="10">
        <f t="shared" si="43"/>
        <v>1.97128541652241E-3</v>
      </c>
      <c r="D116" s="10">
        <f t="shared" si="43"/>
        <v>8.0750553314983611E-2</v>
      </c>
      <c r="E116" s="10">
        <f t="shared" si="43"/>
        <v>0.17439915341041271</v>
      </c>
      <c r="F116" s="10">
        <f t="shared" si="43"/>
        <v>0.21691446616398355</v>
      </c>
      <c r="G116" s="10">
        <f t="shared" si="43"/>
        <v>0.23082088532840619</v>
      </c>
      <c r="H116" s="10">
        <f t="shared" si="43"/>
        <v>0.1167891156975132</v>
      </c>
      <c r="I116" s="10">
        <f t="shared" si="43"/>
        <v>7.4472503575878896E-2</v>
      </c>
      <c r="J116" s="10">
        <f t="shared" si="43"/>
        <v>9.2295828868658022E-7</v>
      </c>
      <c r="K116" s="10">
        <f t="shared" si="43"/>
        <v>9.2295828868658022E-7</v>
      </c>
      <c r="L116" s="10">
        <f t="shared" si="43"/>
        <v>0.14586643737187141</v>
      </c>
    </row>
    <row r="117" spans="1:12" x14ac:dyDescent="0.3">
      <c r="A117" s="9" t="s">
        <v>16</v>
      </c>
      <c r="B117" s="10">
        <f t="shared" ref="B117:L117" si="44">(SUM((B8-AVERAGE(B$4:B$14))*(B38-AVERAGE(B$34:B$44))))</f>
        <v>1.4223143281012264E-5</v>
      </c>
      <c r="C117" s="10">
        <f t="shared" si="44"/>
        <v>2.2678817429662495E-3</v>
      </c>
      <c r="D117" s="10">
        <f t="shared" si="44"/>
        <v>8.1856858762746301E-2</v>
      </c>
      <c r="E117" s="10">
        <f t="shared" si="44"/>
        <v>0.17597889711221235</v>
      </c>
      <c r="F117" s="10">
        <f t="shared" si="44"/>
        <v>0.21866485909843122</v>
      </c>
      <c r="G117" s="10">
        <f t="shared" si="44"/>
        <v>0.23262438578661951</v>
      </c>
      <c r="H117" s="10">
        <f t="shared" si="44"/>
        <v>0.11812683335481793</v>
      </c>
      <c r="I117" s="10">
        <f t="shared" si="44"/>
        <v>7.5871922787544288E-2</v>
      </c>
      <c r="J117" s="10">
        <f t="shared" si="44"/>
        <v>1.4223143281012264E-5</v>
      </c>
      <c r="K117" s="10">
        <f t="shared" si="44"/>
        <v>1.4223143281012264E-5</v>
      </c>
      <c r="L117" s="10">
        <f t="shared" si="44"/>
        <v>0.1473211714757395</v>
      </c>
    </row>
    <row r="118" spans="1:12" x14ac:dyDescent="0.3">
      <c r="A118" s="9" t="s">
        <v>17</v>
      </c>
      <c r="B118" s="10">
        <f t="shared" ref="B118:L118" si="45">(SUM((B9-AVERAGE(B$4:B$14))*(B39-AVERAGE(B$34:B$44))))</f>
        <v>1.4223143281012264E-5</v>
      </c>
      <c r="C118" s="10">
        <f t="shared" si="45"/>
        <v>2.3007364010367323E-3</v>
      </c>
      <c r="D118" s="10">
        <f t="shared" si="45"/>
        <v>8.1980511108296295E-2</v>
      </c>
      <c r="E118" s="10">
        <f t="shared" si="45"/>
        <v>0.17612207364679194</v>
      </c>
      <c r="F118" s="10">
        <f t="shared" si="45"/>
        <v>0.21882510946244094</v>
      </c>
      <c r="G118" s="10">
        <f t="shared" si="45"/>
        <v>0.232786255242489</v>
      </c>
      <c r="H118" s="10">
        <f t="shared" si="45"/>
        <v>0.11821517461722691</v>
      </c>
      <c r="I118" s="10">
        <f t="shared" si="45"/>
        <v>7.6045207193917358E-2</v>
      </c>
      <c r="J118" s="10">
        <f t="shared" si="45"/>
        <v>1.4223143281012264E-5</v>
      </c>
      <c r="K118" s="10">
        <f t="shared" si="45"/>
        <v>1.4223143281012264E-5</v>
      </c>
      <c r="L118" s="10">
        <f t="shared" si="45"/>
        <v>0.14744258068899868</v>
      </c>
    </row>
    <row r="119" spans="1:12" x14ac:dyDescent="0.3">
      <c r="A119" s="9" t="s">
        <v>18</v>
      </c>
      <c r="B119" s="10">
        <f t="shared" ref="B119:L119" si="46">(SUM((B10-AVERAGE(B$4:B$14))*(B40-AVERAGE(B$34:B$44))))</f>
        <v>1.4223143281012264E-5</v>
      </c>
      <c r="C119" s="10">
        <f t="shared" si="46"/>
        <v>2.3007364010367323E-3</v>
      </c>
      <c r="D119" s="10">
        <f t="shared" si="46"/>
        <v>8.2036775644236698E-2</v>
      </c>
      <c r="E119" s="10">
        <f t="shared" si="46"/>
        <v>0.17624481500879238</v>
      </c>
      <c r="F119" s="10">
        <f t="shared" si="46"/>
        <v>0.21891895557758342</v>
      </c>
      <c r="G119" s="10">
        <f t="shared" si="46"/>
        <v>0.23276714439659299</v>
      </c>
      <c r="H119" s="10">
        <f t="shared" si="46"/>
        <v>0.11832966668601584</v>
      </c>
      <c r="I119" s="10">
        <f t="shared" si="46"/>
        <v>7.6145802681537395E-2</v>
      </c>
      <c r="J119" s="10">
        <f t="shared" si="46"/>
        <v>1.4223143281012264E-5</v>
      </c>
      <c r="K119" s="10">
        <f t="shared" si="46"/>
        <v>1.4223143281012264E-5</v>
      </c>
      <c r="L119" s="10">
        <f t="shared" si="46"/>
        <v>0.14755488679642526</v>
      </c>
    </row>
    <row r="120" spans="1:12" x14ac:dyDescent="0.3">
      <c r="A120" s="9" t="s">
        <v>19</v>
      </c>
      <c r="B120" s="10">
        <f t="shared" ref="B120:L120" si="47">(SUM((B11-AVERAGE(B$4:B$14))*(B41-AVERAGE(B$34:B$44))))</f>
        <v>1.4223143281012264E-5</v>
      </c>
      <c r="C120" s="10">
        <f t="shared" si="47"/>
        <v>2.3007364010367323E-3</v>
      </c>
      <c r="D120" s="10">
        <f t="shared" si="47"/>
        <v>8.2052538308205747E-2</v>
      </c>
      <c r="E120" s="10">
        <f t="shared" si="47"/>
        <v>0.17625581689836922</v>
      </c>
      <c r="F120" s="10">
        <f t="shared" si="47"/>
        <v>0.20968437660789371</v>
      </c>
      <c r="G120" s="10">
        <f t="shared" si="47"/>
        <v>0.2094144140681779</v>
      </c>
      <c r="H120" s="10">
        <f t="shared" si="47"/>
        <v>0.11836574005937262</v>
      </c>
      <c r="I120" s="10">
        <f t="shared" si="47"/>
        <v>7.6153059198830447E-2</v>
      </c>
      <c r="J120" s="10">
        <f t="shared" si="47"/>
        <v>1.4223143281012264E-5</v>
      </c>
      <c r="K120" s="10">
        <f t="shared" si="47"/>
        <v>1.4223143281012264E-5</v>
      </c>
      <c r="L120" s="10">
        <f t="shared" si="47"/>
        <v>0.14758113478490795</v>
      </c>
    </row>
    <row r="121" spans="1:12" x14ac:dyDescent="0.3">
      <c r="A121" s="9" t="s">
        <v>20</v>
      </c>
      <c r="B121" s="10">
        <f t="shared" ref="B121:L121" si="48">(SUM((B12-AVERAGE(B$4:B$14))*(B42-AVERAGE(B$34:B$44))))</f>
        <v>1.4223143281012264E-5</v>
      </c>
      <c r="C121" s="10">
        <f t="shared" si="48"/>
        <v>0.1339794506799947</v>
      </c>
      <c r="D121" s="10">
        <f t="shared" si="48"/>
        <v>3.2728916371956389</v>
      </c>
      <c r="E121" s="10">
        <f t="shared" si="48"/>
        <v>3.5439030945104952</v>
      </c>
      <c r="F121" s="10">
        <f t="shared" si="48"/>
        <v>3.5774103883903101</v>
      </c>
      <c r="G121" s="10">
        <f t="shared" si="48"/>
        <v>3.5879365272178401</v>
      </c>
      <c r="H121" s="10">
        <f t="shared" si="48"/>
        <v>3.4102779490434525</v>
      </c>
      <c r="I121" s="10">
        <f t="shared" si="48"/>
        <v>2.9148969371217501</v>
      </c>
      <c r="J121" s="10">
        <f t="shared" si="48"/>
        <v>1.4223143281012264E-5</v>
      </c>
      <c r="K121" s="10">
        <f t="shared" si="48"/>
        <v>1.4223143281012264E-5</v>
      </c>
      <c r="L121" s="10">
        <f t="shared" si="48"/>
        <v>3.4996296714310433</v>
      </c>
    </row>
    <row r="122" spans="1:12" x14ac:dyDescent="0.3">
      <c r="A122" s="9" t="s">
        <v>21</v>
      </c>
      <c r="B122" s="10">
        <f t="shared" ref="B122:L122" si="49">(SUM((B13-AVERAGE(B$4:B$14))*(B43-AVERAGE(B$34:B$44))))</f>
        <v>1.4223143281012264E-5</v>
      </c>
      <c r="C122" s="10">
        <f t="shared" si="49"/>
        <v>2.3007364010367323E-3</v>
      </c>
      <c r="D122" s="10">
        <f t="shared" si="49"/>
        <v>0.50496913592340198</v>
      </c>
      <c r="E122" s="10">
        <f t="shared" si="49"/>
        <v>3.1412701668187322</v>
      </c>
      <c r="F122" s="10">
        <f t="shared" si="49"/>
        <v>3.9271145182604967</v>
      </c>
      <c r="G122" s="10">
        <f t="shared" si="49"/>
        <v>4.0764347955792717</v>
      </c>
      <c r="H122" s="10">
        <f t="shared" si="49"/>
        <v>1.4143272840292604</v>
      </c>
      <c r="I122" s="10">
        <f t="shared" si="49"/>
        <v>-0.3251368752100452</v>
      </c>
      <c r="J122" s="10">
        <f t="shared" si="49"/>
        <v>1.4223143281012264E-5</v>
      </c>
      <c r="K122" s="10">
        <f t="shared" si="49"/>
        <v>1.4223143281012264E-5</v>
      </c>
      <c r="L122" s="10">
        <f t="shared" si="49"/>
        <v>2.3240839735012773</v>
      </c>
    </row>
    <row r="123" spans="1:12" x14ac:dyDescent="0.3">
      <c r="A123" s="9" t="s">
        <v>22</v>
      </c>
      <c r="B123" s="10">
        <f t="shared" ref="B123:L123" si="50">(SUM((B14-AVERAGE(B$4:B$14))*(B44-AVERAGE(B$34:B$44))))</f>
        <v>1.4223143281012264E-5</v>
      </c>
      <c r="C123" s="10">
        <f t="shared" si="50"/>
        <v>2.3007364010367323E-3</v>
      </c>
      <c r="D123" s="10">
        <f t="shared" si="50"/>
        <v>8.2052538308205747E-2</v>
      </c>
      <c r="E123" s="10">
        <f t="shared" si="50"/>
        <v>0.12513509557696612</v>
      </c>
      <c r="F123" s="10">
        <f t="shared" si="50"/>
        <v>3.8790174126801844E-2</v>
      </c>
      <c r="G123" s="10">
        <f t="shared" si="50"/>
        <v>1.7962738107993918E-2</v>
      </c>
      <c r="H123" s="10">
        <f t="shared" si="50"/>
        <v>0.11830036164964797</v>
      </c>
      <c r="I123" s="10">
        <f t="shared" si="50"/>
        <v>3.0001942495798743E-2</v>
      </c>
      <c r="J123" s="10">
        <f t="shared" si="50"/>
        <v>1.4223143281012264E-5</v>
      </c>
      <c r="K123" s="10">
        <f t="shared" si="50"/>
        <v>1.4223143281012264E-5</v>
      </c>
      <c r="L123" s="10">
        <f t="shared" si="50"/>
        <v>0.14405337300218085</v>
      </c>
    </row>
    <row r="125" spans="1:12" x14ac:dyDescent="0.3">
      <c r="A125" s="12" t="s">
        <v>39</v>
      </c>
      <c r="B125" s="6" t="s">
        <v>33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">
      <c r="A126" s="7" t="s">
        <v>32</v>
      </c>
      <c r="B126" s="8" t="s">
        <v>0</v>
      </c>
      <c r="C126" s="8" t="s">
        <v>1</v>
      </c>
      <c r="D126" s="8" t="s">
        <v>2</v>
      </c>
      <c r="E126" s="8" t="s">
        <v>3</v>
      </c>
      <c r="F126" s="8" t="s">
        <v>4</v>
      </c>
      <c r="G126" s="8" t="s">
        <v>5</v>
      </c>
      <c r="H126" s="8" t="s">
        <v>6</v>
      </c>
      <c r="I126" s="8" t="s">
        <v>7</v>
      </c>
      <c r="J126" s="8" t="s">
        <v>8</v>
      </c>
      <c r="K126" s="8" t="s">
        <v>9</v>
      </c>
      <c r="L126" s="8" t="s">
        <v>10</v>
      </c>
    </row>
    <row r="127" spans="1:12" x14ac:dyDescent="0.3">
      <c r="A127" s="9" t="s">
        <v>11</v>
      </c>
      <c r="B127" s="13">
        <f>SQRT(SUM(B3-AVERAGE(B$4:B$14))^2*SUM(B33-AVERAGE(B$34:B$44))^2)</f>
        <v>2754991206453.9331</v>
      </c>
      <c r="C127" s="13">
        <f>SQRT(SUM(C3-AVERAGE(C$4:C$14))^2*SUM(C33-AVERAGE(C$34:C$44))^2)</f>
        <v>2754991024782.5332</v>
      </c>
      <c r="D127" s="13">
        <f>SQRT(SUM(D3-AVERAGE(D$4:D$14))^2*SUM(D33-AVERAGE(D$34:D$44))^2)</f>
        <v>2754990272884.3833</v>
      </c>
      <c r="E127" s="13">
        <f>SQRT(SUM(E3-AVERAGE(E$4:E$14))^2*SUM(E33-AVERAGE(E$34:E$44))^2)</f>
        <v>2754989829820.2412</v>
      </c>
      <c r="F127" s="13">
        <f>SQRT(SUM(F3-AVERAGE(F$4:F$14))^2*SUM(F33-AVERAGE(F$34:F$44))^2)</f>
        <v>2754989670069.0908</v>
      </c>
      <c r="G127" s="13">
        <f>SQRT(SUM(G3-AVERAGE(G$4:G$14))^2*SUM(G33-AVERAGE(G$34:G$44))^2)</f>
        <v>2754989621216.9419</v>
      </c>
      <c r="H127" s="13">
        <f>SQRT(SUM(H3-AVERAGE(H$4:H$14))^2*SUM(H33-AVERAGE(H$34:H$44))^2)</f>
        <v>2754990081544.5557</v>
      </c>
      <c r="I127" s="13">
        <f>SQRT(SUM(I3-AVERAGE(I$4:I$14))^2*SUM(I33-AVERAGE(I$34:I$44))^2)</f>
        <v>2754990180469.3232</v>
      </c>
      <c r="J127" s="13">
        <f>SQRT(SUM(J3-AVERAGE(J$4:J$14))^2*SUM(J33-AVERAGE(J$34:J$44))^2)</f>
        <v>2754991206453.9331</v>
      </c>
      <c r="K127" s="13">
        <f>SQRT(SUM(K3-AVERAGE(K$4:K$14))^2*SUM(K33-AVERAGE(K$34:K$44))^2)</f>
        <v>2754991206453.9331</v>
      </c>
      <c r="L127" s="13">
        <f>SQRT(SUM(L3-AVERAGE(L$4:L$14))^2*SUM(L33-AVERAGE(L$34:L$44))^2)</f>
        <v>2754989948296.4409</v>
      </c>
    </row>
    <row r="128" spans="1:12" x14ac:dyDescent="0.3">
      <c r="A128" s="9" t="s">
        <v>12</v>
      </c>
      <c r="B128" s="13">
        <f>SQRT(SUM(B4-AVERAGE(B$4:B$14))^2*SUM(B34-AVERAGE(B$34:B$44))^2)</f>
        <v>5.1425347223231662E-4</v>
      </c>
      <c r="C128" s="13">
        <f>SQRT(SUM(C4-AVERAGE(C$4:C$14))^2*SUM(C34-AVERAGE(C$34:C$44))^2)</f>
        <v>4.5292023506878333E-3</v>
      </c>
      <c r="D128" s="13">
        <f>SQRT(SUM(D4-AVERAGE(D$4:D$14))^2*SUM(D34-AVERAGE(D$34:D$44))^2)</f>
        <v>5.8348182773295496E-2</v>
      </c>
      <c r="E128" s="13">
        <f>SQRT(SUM(E4-AVERAGE(E$4:E$14))^2*SUM(E34-AVERAGE(E$34:E$44))^2)</f>
        <v>0.14146366779827979</v>
      </c>
      <c r="F128" s="13">
        <f>SQRT(SUM(F4-AVERAGE(F$4:F$14))^2*SUM(F34-AVERAGE(F$34:F$44))^2)</f>
        <v>0.18005611086693915</v>
      </c>
      <c r="G128" s="13">
        <f>SQRT(SUM(G4-AVERAGE(G$4:G$14))^2*SUM(G34-AVERAGE(G$34:G$44))^2)</f>
        <v>0.19289480715168444</v>
      </c>
      <c r="H128" s="13">
        <f>SQRT(SUM(H4-AVERAGE(H$4:H$14))^2*SUM(H34-AVERAGE(H$34:H$44))^2)</f>
        <v>8.927911843052054E-2</v>
      </c>
      <c r="I128" s="13">
        <f>SQRT(SUM(I4-AVERAGE(I$4:I$14))^2*SUM(I34-AVERAGE(I$34:I$44))^2)</f>
        <v>3.9915142381593167E-2</v>
      </c>
      <c r="J128" s="13">
        <f>SQRT(SUM(J4-AVERAGE(J$4:J$14))^2*SUM(J34-AVERAGE(J$34:J$44))^2)</f>
        <v>5.1425347223231662E-4</v>
      </c>
      <c r="K128" s="13">
        <f>SQRT(SUM(K4-AVERAGE(K$4:K$14))^2*SUM(K34-AVERAGE(K$34:K$44))^2)</f>
        <v>5.1425347223231662E-4</v>
      </c>
      <c r="L128" s="13">
        <f>SQRT(SUM(L4-AVERAGE(L$4:L$14))^2*SUM(L34-AVERAGE(L$34:L$44))^2)</f>
        <v>0.11578806991507304</v>
      </c>
    </row>
    <row r="129" spans="1:12" x14ac:dyDescent="0.3">
      <c r="A129" s="9" t="s">
        <v>13</v>
      </c>
      <c r="B129" s="13">
        <f t="shared" ref="B129:L129" si="51">SQRT(SUM(B5-AVERAGE(B$4:B$14))^2*SUM(B35-AVERAGE(B$34:B$44))^2)</f>
        <v>1.2015250299234431E-5</v>
      </c>
      <c r="C129" s="13">
        <f t="shared" si="51"/>
        <v>1.0310698419525013E-3</v>
      </c>
      <c r="D129" s="13">
        <f t="shared" si="51"/>
        <v>7.7132803934866559E-2</v>
      </c>
      <c r="E129" s="13">
        <f t="shared" si="51"/>
        <v>0.16909205312060474</v>
      </c>
      <c r="F129" s="13">
        <f t="shared" si="51"/>
        <v>0.2109862530896357</v>
      </c>
      <c r="G129" s="13">
        <f t="shared" si="51"/>
        <v>0.22471539257701445</v>
      </c>
      <c r="H129" s="13">
        <f t="shared" si="51"/>
        <v>0.11238818081634026</v>
      </c>
      <c r="I129" s="13">
        <f t="shared" si="51"/>
        <v>6.9546761643664218E-2</v>
      </c>
      <c r="J129" s="13">
        <f t="shared" si="51"/>
        <v>1.2015250299234431E-5</v>
      </c>
      <c r="K129" s="13">
        <f t="shared" si="51"/>
        <v>1.2015250299234431E-5</v>
      </c>
      <c r="L129" s="13">
        <f t="shared" si="51"/>
        <v>0.14101496349837586</v>
      </c>
    </row>
    <row r="130" spans="1:12" x14ac:dyDescent="0.3">
      <c r="A130" s="9" t="s">
        <v>14</v>
      </c>
      <c r="B130" s="13">
        <f t="shared" ref="B130:L130" si="52">SQRT(SUM(B6-AVERAGE(B$4:B$14))^2*SUM(B36-AVERAGE(B$34:B$44))^2)</f>
        <v>2.448611032356395E-6</v>
      </c>
      <c r="C130" s="13">
        <f t="shared" si="52"/>
        <v>1.7612816455714018E-3</v>
      </c>
      <c r="D130" s="13">
        <f t="shared" si="52"/>
        <v>7.9931962409444959E-2</v>
      </c>
      <c r="E130" s="13">
        <f t="shared" si="52"/>
        <v>0.17320010068023217</v>
      </c>
      <c r="F130" s="13">
        <f t="shared" si="52"/>
        <v>0.21557588477561432</v>
      </c>
      <c r="G130" s="13">
        <f t="shared" si="52"/>
        <v>0.22944211386075555</v>
      </c>
      <c r="H130" s="13">
        <f t="shared" si="52"/>
        <v>0.11579572098129139</v>
      </c>
      <c r="I130" s="13">
        <f t="shared" si="52"/>
        <v>7.3387470570597288E-2</v>
      </c>
      <c r="J130" s="13">
        <f t="shared" si="52"/>
        <v>2.448611032356395E-6</v>
      </c>
      <c r="K130" s="13">
        <f t="shared" si="52"/>
        <v>2.448611032356395E-6</v>
      </c>
      <c r="L130" s="13">
        <f t="shared" si="52"/>
        <v>0.14476988256268228</v>
      </c>
    </row>
    <row r="131" spans="1:12" x14ac:dyDescent="0.3">
      <c r="A131" s="9" t="s">
        <v>15</v>
      </c>
      <c r="B131" s="13">
        <f t="shared" ref="B131:L131" si="53">SQRT(SUM(B7-AVERAGE(B$4:B$14))^2*SUM(B37-AVERAGE(B$34:B$44))^2)</f>
        <v>9.2295828868658022E-7</v>
      </c>
      <c r="C131" s="13">
        <f t="shared" si="53"/>
        <v>1.9712854165224096E-3</v>
      </c>
      <c r="D131" s="13">
        <f t="shared" si="53"/>
        <v>8.0750553314983625E-2</v>
      </c>
      <c r="E131" s="13">
        <f t="shared" si="53"/>
        <v>0.17439915341041271</v>
      </c>
      <c r="F131" s="13">
        <f t="shared" si="53"/>
        <v>0.21691446616398355</v>
      </c>
      <c r="G131" s="13">
        <f t="shared" si="53"/>
        <v>0.23082088532840619</v>
      </c>
      <c r="H131" s="13">
        <f t="shared" si="53"/>
        <v>0.11678911569751321</v>
      </c>
      <c r="I131" s="13">
        <f t="shared" si="53"/>
        <v>7.4472503575878909E-2</v>
      </c>
      <c r="J131" s="13">
        <f t="shared" si="53"/>
        <v>9.2295828868658022E-7</v>
      </c>
      <c r="K131" s="13">
        <f t="shared" si="53"/>
        <v>9.2295828868658022E-7</v>
      </c>
      <c r="L131" s="13">
        <f t="shared" si="53"/>
        <v>0.14586643737187141</v>
      </c>
    </row>
    <row r="132" spans="1:12" x14ac:dyDescent="0.3">
      <c r="A132" s="9" t="s">
        <v>16</v>
      </c>
      <c r="B132" s="13">
        <f t="shared" ref="B132:L132" si="54">SQRT(SUM(B8-AVERAGE(B$4:B$14))^2*SUM(B38-AVERAGE(B$34:B$44))^2)</f>
        <v>1.4223143281012266E-5</v>
      </c>
      <c r="C132" s="13">
        <f t="shared" si="54"/>
        <v>2.2678817429662495E-3</v>
      </c>
      <c r="D132" s="13">
        <f t="shared" si="54"/>
        <v>8.1856858762746301E-2</v>
      </c>
      <c r="E132" s="13">
        <f t="shared" si="54"/>
        <v>0.17597889711221237</v>
      </c>
      <c r="F132" s="13">
        <f t="shared" si="54"/>
        <v>0.21866485909843122</v>
      </c>
      <c r="G132" s="13">
        <f t="shared" si="54"/>
        <v>0.23262438578661954</v>
      </c>
      <c r="H132" s="13">
        <f t="shared" si="54"/>
        <v>0.11812683335481793</v>
      </c>
      <c r="I132" s="13">
        <f t="shared" si="54"/>
        <v>7.5871922787544288E-2</v>
      </c>
      <c r="J132" s="13">
        <f t="shared" si="54"/>
        <v>1.4223143281012266E-5</v>
      </c>
      <c r="K132" s="13">
        <f t="shared" si="54"/>
        <v>1.4223143281012266E-5</v>
      </c>
      <c r="L132" s="13">
        <f t="shared" si="54"/>
        <v>0.1473211714757395</v>
      </c>
    </row>
    <row r="133" spans="1:12" x14ac:dyDescent="0.3">
      <c r="A133" s="9" t="s">
        <v>17</v>
      </c>
      <c r="B133" s="13">
        <f t="shared" ref="B133:L133" si="55">SQRT(SUM(B9-AVERAGE(B$4:B$14))^2*SUM(B39-AVERAGE(B$34:B$44))^2)</f>
        <v>1.4223143281012266E-5</v>
      </c>
      <c r="C133" s="13">
        <f t="shared" si="55"/>
        <v>2.3007364010367323E-3</v>
      </c>
      <c r="D133" s="13">
        <f t="shared" si="55"/>
        <v>8.1980511108296295E-2</v>
      </c>
      <c r="E133" s="13">
        <f t="shared" si="55"/>
        <v>0.17612207364679194</v>
      </c>
      <c r="F133" s="13">
        <f t="shared" si="55"/>
        <v>0.21882510946244094</v>
      </c>
      <c r="G133" s="13">
        <f t="shared" si="55"/>
        <v>0.232786255242489</v>
      </c>
      <c r="H133" s="13">
        <f t="shared" si="55"/>
        <v>0.11821517461722691</v>
      </c>
      <c r="I133" s="13">
        <f t="shared" si="55"/>
        <v>7.6045207193917358E-2</v>
      </c>
      <c r="J133" s="13">
        <f t="shared" si="55"/>
        <v>1.4223143281012266E-5</v>
      </c>
      <c r="K133" s="13">
        <f t="shared" si="55"/>
        <v>1.4223143281012266E-5</v>
      </c>
      <c r="L133" s="13">
        <f t="shared" si="55"/>
        <v>0.14744258068899868</v>
      </c>
    </row>
    <row r="134" spans="1:12" x14ac:dyDescent="0.3">
      <c r="A134" s="9" t="s">
        <v>18</v>
      </c>
      <c r="B134" s="13">
        <f t="shared" ref="B134:L134" si="56">SQRT(SUM(B10-AVERAGE(B$4:B$14))^2*SUM(B40-AVERAGE(B$34:B$44))^2)</f>
        <v>1.4223143281012266E-5</v>
      </c>
      <c r="C134" s="13">
        <f t="shared" si="56"/>
        <v>2.3007364010367323E-3</v>
      </c>
      <c r="D134" s="13">
        <f t="shared" si="56"/>
        <v>8.2036775644236698E-2</v>
      </c>
      <c r="E134" s="13">
        <f t="shared" si="56"/>
        <v>0.17624481500879235</v>
      </c>
      <c r="F134" s="13">
        <f t="shared" si="56"/>
        <v>0.21891895557758342</v>
      </c>
      <c r="G134" s="13">
        <f t="shared" si="56"/>
        <v>0.23276714439659302</v>
      </c>
      <c r="H134" s="13">
        <f t="shared" si="56"/>
        <v>0.11832966668601584</v>
      </c>
      <c r="I134" s="13">
        <f t="shared" si="56"/>
        <v>7.6145802681537395E-2</v>
      </c>
      <c r="J134" s="13">
        <f t="shared" si="56"/>
        <v>1.4223143281012266E-5</v>
      </c>
      <c r="K134" s="13">
        <f t="shared" si="56"/>
        <v>1.4223143281012266E-5</v>
      </c>
      <c r="L134" s="13">
        <f t="shared" si="56"/>
        <v>0.14755488679642526</v>
      </c>
    </row>
    <row r="135" spans="1:12" x14ac:dyDescent="0.3">
      <c r="A135" s="9" t="s">
        <v>19</v>
      </c>
      <c r="B135" s="13">
        <f t="shared" ref="B135:L135" si="57">SQRT(SUM(B11-AVERAGE(B$4:B$14))^2*SUM(B41-AVERAGE(B$34:B$44))^2)</f>
        <v>1.4223143281012266E-5</v>
      </c>
      <c r="C135" s="13">
        <f t="shared" si="57"/>
        <v>2.3007364010367323E-3</v>
      </c>
      <c r="D135" s="13">
        <f t="shared" si="57"/>
        <v>8.2052538308205747E-2</v>
      </c>
      <c r="E135" s="13">
        <f t="shared" si="57"/>
        <v>0.17625581689836922</v>
      </c>
      <c r="F135" s="13">
        <f t="shared" si="57"/>
        <v>0.20968437660789371</v>
      </c>
      <c r="G135" s="13">
        <f t="shared" si="57"/>
        <v>0.2094144140681779</v>
      </c>
      <c r="H135" s="13">
        <f t="shared" si="57"/>
        <v>0.11836574005937262</v>
      </c>
      <c r="I135" s="13">
        <f t="shared" si="57"/>
        <v>7.6153059198830461E-2</v>
      </c>
      <c r="J135" s="13">
        <f t="shared" si="57"/>
        <v>1.4223143281012266E-5</v>
      </c>
      <c r="K135" s="13">
        <f t="shared" si="57"/>
        <v>1.4223143281012266E-5</v>
      </c>
      <c r="L135" s="13">
        <f t="shared" si="57"/>
        <v>0.14758113478490792</v>
      </c>
    </row>
    <row r="136" spans="1:12" x14ac:dyDescent="0.3">
      <c r="A136" s="9" t="s">
        <v>20</v>
      </c>
      <c r="B136" s="13">
        <f t="shared" ref="B136:L136" si="58">SQRT(SUM(B12-AVERAGE(B$4:B$14))^2*SUM(B42-AVERAGE(B$34:B$44))^2)</f>
        <v>1.4223143281012266E-5</v>
      </c>
      <c r="C136" s="13">
        <f t="shared" si="58"/>
        <v>0.1339794506799947</v>
      </c>
      <c r="D136" s="13">
        <f t="shared" si="58"/>
        <v>3.2728916371956389</v>
      </c>
      <c r="E136" s="13">
        <f t="shared" si="58"/>
        <v>3.5439030945104952</v>
      </c>
      <c r="F136" s="13">
        <f t="shared" si="58"/>
        <v>3.5774103883903097</v>
      </c>
      <c r="G136" s="13">
        <f t="shared" si="58"/>
        <v>3.5879365272178401</v>
      </c>
      <c r="H136" s="13">
        <f t="shared" si="58"/>
        <v>3.4102779490434521</v>
      </c>
      <c r="I136" s="13">
        <f t="shared" si="58"/>
        <v>2.9148969371217501</v>
      </c>
      <c r="J136" s="13">
        <f t="shared" si="58"/>
        <v>1.4223143281012266E-5</v>
      </c>
      <c r="K136" s="13">
        <f t="shared" si="58"/>
        <v>1.4223143281012266E-5</v>
      </c>
      <c r="L136" s="13">
        <f t="shared" si="58"/>
        <v>3.4996296714310433</v>
      </c>
    </row>
    <row r="137" spans="1:12" x14ac:dyDescent="0.3">
      <c r="A137" s="9" t="s">
        <v>21</v>
      </c>
      <c r="B137" s="13">
        <f t="shared" ref="B137:L137" si="59">SQRT(SUM(B13-AVERAGE(B$4:B$14))^2*SUM(B43-AVERAGE(B$34:B$44))^2)</f>
        <v>1.4223143281012266E-5</v>
      </c>
      <c r="C137" s="13">
        <f t="shared" si="59"/>
        <v>2.3007364010367323E-3</v>
      </c>
      <c r="D137" s="13">
        <f t="shared" si="59"/>
        <v>0.50496913592340209</v>
      </c>
      <c r="E137" s="13">
        <f t="shared" si="59"/>
        <v>3.1412701668187322</v>
      </c>
      <c r="F137" s="13">
        <f t="shared" si="59"/>
        <v>3.9271145182604967</v>
      </c>
      <c r="G137" s="13">
        <f t="shared" si="59"/>
        <v>4.0764347955792717</v>
      </c>
      <c r="H137" s="13">
        <f t="shared" si="59"/>
        <v>1.4143272840292607</v>
      </c>
      <c r="I137" s="13">
        <f t="shared" si="59"/>
        <v>0.3251368752100452</v>
      </c>
      <c r="J137" s="13">
        <f t="shared" si="59"/>
        <v>1.4223143281012266E-5</v>
      </c>
      <c r="K137" s="13">
        <f t="shared" si="59"/>
        <v>1.4223143281012266E-5</v>
      </c>
      <c r="L137" s="13">
        <f t="shared" si="59"/>
        <v>2.3240839735012773</v>
      </c>
    </row>
    <row r="138" spans="1:12" x14ac:dyDescent="0.3">
      <c r="A138" s="9" t="s">
        <v>22</v>
      </c>
      <c r="B138" s="13">
        <f t="shared" ref="B138:L138" si="60">SQRT(SUM(B14-AVERAGE(B$4:B$14))^2*SUM(B44-AVERAGE(B$34:B$44))^2)</f>
        <v>1.4223143281012266E-5</v>
      </c>
      <c r="C138" s="13">
        <f t="shared" si="60"/>
        <v>2.3007364010367323E-3</v>
      </c>
      <c r="D138" s="13">
        <f t="shared" si="60"/>
        <v>8.2052538308205747E-2</v>
      </c>
      <c r="E138" s="13">
        <f t="shared" si="60"/>
        <v>0.12513509557696609</v>
      </c>
      <c r="F138" s="13">
        <f t="shared" si="60"/>
        <v>3.8790174126801844E-2</v>
      </c>
      <c r="G138" s="13">
        <f t="shared" si="60"/>
        <v>1.7962738107993918E-2</v>
      </c>
      <c r="H138" s="13">
        <f t="shared" si="60"/>
        <v>0.11830036164964797</v>
      </c>
      <c r="I138" s="13">
        <f t="shared" si="60"/>
        <v>3.0001942495798746E-2</v>
      </c>
      <c r="J138" s="13">
        <f t="shared" si="60"/>
        <v>1.4223143281012266E-5</v>
      </c>
      <c r="K138" s="13">
        <f t="shared" si="60"/>
        <v>1.4223143281012266E-5</v>
      </c>
      <c r="L138" s="13">
        <f t="shared" si="60"/>
        <v>0.14405337300218085</v>
      </c>
    </row>
  </sheetData>
  <mergeCells count="15">
    <mergeCell ref="B125:L125"/>
    <mergeCell ref="O50:Y50"/>
    <mergeCell ref="O67:Y67"/>
    <mergeCell ref="O82:Y82"/>
    <mergeCell ref="O99:Y99"/>
    <mergeCell ref="B50:L50"/>
    <mergeCell ref="B65:L65"/>
    <mergeCell ref="B80:L80"/>
    <mergeCell ref="B95:L95"/>
    <mergeCell ref="B110:L110"/>
    <mergeCell ref="N3:U3"/>
    <mergeCell ref="A46:Y48"/>
    <mergeCell ref="B1:L1"/>
    <mergeCell ref="B16:L16"/>
    <mergeCell ref="B31:L3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6" r:id="rId4">
          <objectPr defaultSize="0" autoPict="0" r:id="rId5">
            <anchor moveWithCells="1" sizeWithCells="1">
              <from>
                <xdr:col>13</xdr:col>
                <xdr:colOff>22860</xdr:colOff>
                <xdr:row>4</xdr:row>
                <xdr:rowOff>160020</xdr:rowOff>
              </from>
              <to>
                <xdr:col>19</xdr:col>
                <xdr:colOff>495300</xdr:colOff>
                <xdr:row>10</xdr:row>
                <xdr:rowOff>53340</xdr:rowOff>
              </to>
            </anchor>
          </objectPr>
        </oleObject>
      </mc:Choice>
      <mc:Fallback>
        <oleObject progId="Equation.DSMT4" shapeId="1036" r:id="rId4"/>
      </mc:Fallback>
    </mc:AlternateContent>
    <mc:AlternateContent xmlns:mc="http://schemas.openxmlformats.org/markup-compatibility/2006">
      <mc:Choice Requires="x14">
        <oleObject progId="Equation.DSMT4" shapeId="1034" r:id="rId6">
          <objectPr defaultSize="0" autoPict="0" r:id="rId7">
            <anchor moveWithCells="1" sizeWithCells="1">
              <from>
                <xdr:col>13</xdr:col>
                <xdr:colOff>15240</xdr:colOff>
                <xdr:row>19</xdr:row>
                <xdr:rowOff>7620</xdr:rowOff>
              </from>
              <to>
                <xdr:col>20</xdr:col>
                <xdr:colOff>220980</xdr:colOff>
                <xdr:row>24</xdr:row>
                <xdr:rowOff>129540</xdr:rowOff>
              </to>
            </anchor>
          </objectPr>
        </oleObject>
      </mc:Choice>
      <mc:Fallback>
        <oleObject progId="Equation.DSMT4" shapeId="1034" r:id="rId6"/>
      </mc:Fallback>
    </mc:AlternateContent>
    <mc:AlternateContent xmlns:mc="http://schemas.openxmlformats.org/markup-compatibility/2006">
      <mc:Choice Requires="x14">
        <oleObject progId="Equation.DSMT4" shapeId="1033" r:id="rId8">
          <objectPr defaultSize="0" autoPict="0" r:id="rId9">
            <anchor moveWithCells="1" sizeWithCells="1">
              <from>
                <xdr:col>13</xdr:col>
                <xdr:colOff>30480</xdr:colOff>
                <xdr:row>26</xdr:row>
                <xdr:rowOff>83820</xdr:rowOff>
              </from>
              <to>
                <xdr:col>21</xdr:col>
                <xdr:colOff>76200</xdr:colOff>
                <xdr:row>28</xdr:row>
                <xdr:rowOff>129540</xdr:rowOff>
              </to>
            </anchor>
          </objectPr>
        </oleObject>
      </mc:Choice>
      <mc:Fallback>
        <oleObject progId="Equation.DSMT4" shapeId="1033" r:id="rId8"/>
      </mc:Fallback>
    </mc:AlternateContent>
    <mc:AlternateContent xmlns:mc="http://schemas.openxmlformats.org/markup-compatibility/2006">
      <mc:Choice Requires="x14">
        <oleObject progId="Equation.DSMT4" shapeId="1037" r:id="rId10">
          <objectPr defaultSize="0" autoPict="0" r:id="rId11">
            <anchor moveWithCells="1" sizeWithCells="1">
              <from>
                <xdr:col>13</xdr:col>
                <xdr:colOff>15240</xdr:colOff>
                <xdr:row>12</xdr:row>
                <xdr:rowOff>0</xdr:rowOff>
              </from>
              <to>
                <xdr:col>20</xdr:col>
                <xdr:colOff>251460</xdr:colOff>
                <xdr:row>17</xdr:row>
                <xdr:rowOff>121920</xdr:rowOff>
              </to>
            </anchor>
          </objectPr>
        </oleObject>
      </mc:Choice>
      <mc:Fallback>
        <oleObject progId="Equation.DSMT4" shapeId="1037" r:id="rId10"/>
      </mc:Fallback>
    </mc:AlternateContent>
  </oleObjects>
  <tableParts count="3"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x B S d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x B S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U n V U N F 0 A y r A E A A E 0 J A A A T A B w A R m 9 y b X V s Y X M v U 2 V j d G l v b j E u b S C i G A A o o B Q A A A A A A A A A A A A A A A A A A A A A A A A A A A D t k 0 F K w 0 A U h v e F 3 u E x 3 a S Q B p O 2 t i o u J N V W L A V p 7 C q b M b 6 m g X R G Z i b V I l 2 7 E j y C u v c C i q t 6 k d 7 E i U U K h U H X t c l i + N 9 H Q t 4 f P o m R S j i D / v J 0 D 4 q F Y k G O q M A r K B F k K O I p u N C A J t C h Q g F K T O E K G U 8 k A m V c j f Q s x Q m m E i y v T O B Q J 1 U s g L 7 6 P B M R 6 o k v J 0 6 L R 9 k Y m b J O k h Q d n z O l g 7 S I v x 8 G 8 6 c E 0 m T x f p + B T z l 0 F u 8 P E V R g s H h 7 V d C d f + j J 2 7 O C 3 m j + w v T 8 r B P 0 9 P H 5 2 D l v h + 3 K U L 8 w 7 N H 8 8 2 k K L c 5 i 6 N x Q u G D J B I V M 1 D R s U U X D 0 7 g N / S P o 4 Q 1 0 q U Q R u k 7 D a Y Y / K + b h 1 x U d d a t I 2 X Y 9 m x D 7 + F Y J O q B p h t I 5 j R k X q E H d K 9 v L 7 U v E H 1 E W 6 x 6 D 6 T X m x Q T 0 U q 8 e C M r k k I u x z 9 N s z H I o r W V V 9 t 0 d W U 5 d Y o P S B F g 2 v k Q x s + G H e E Z S N Z K a k d S N Z N d I G k b S N J I 9 I 3 F 3 z M j c g r t e w 2 x V + 3 f B 1 1 z m z e e N r 1 W f E 2 v t 5 5 S L h Y Q Z n z c 4 U Y X a B j p R d W o r J 3 T Y O r F 1 4 u 9 O e P r e P C c 8 x 1 s 5 o c P v T k R y s n X i 3 z n x B V B L A Q I t A B Q A A g A I A M Q U n V X y 1 P D J p A A A A P Y A A A A S A A A A A A A A A A A A A A A A A A A A A A B D b 2 5 m a W c v U G F j a 2 F n Z S 5 4 b W x Q S w E C L Q A U A A I A C A D E F J 1 V D 8 r p q 6 Q A A A D p A A A A E w A A A A A A A A A A A A A A A A D w A A A A W 0 N v b n R l b n R f V H l w Z X N d L n h t b F B L A Q I t A B Q A A g A I A M Q U n V U N F 0 A y r A E A A E 0 J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0 A A A A A A A A o D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k l M j A x J T I w N y U y M D g l M j B h Z n R l c i U y M H R y e S U y M G R l b m 9 p c 2 U l M j B h b m 9 0 a G V y J T I w b G V 2 Z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u Z X J n e V 8 x X z d f O F 9 h Z n R l c l 9 0 c n l f Z G V u b 2 l z Z V 9 h b m 9 0 a G V y X 2 x l d m V s c z g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T 0 i I C 8 + P E V u d H J 5 I F R 5 c G U 9 I k Z p b G x M Y X N 0 V X B k Y X R l Z C I g V m F s d W U 9 I m Q y M D I y L T E y L T E 1 V D A 3 O j A 4 O j I 5 L j k 3 O T Y w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3 k g M S A 3 I D g g Y W Z 0 Z X I g d H J 5 I G R l b m 9 p c 2 U g Y W 5 v d G h l c i B s Z X Z l b H M v Q X V 0 b 1 J l b W 9 2 Z W R D b 2 x 1 b W 5 z M S 5 7 Q 2 9 s d W 1 u M S w w f S Z x d W 9 0 O y w m c X V v d D t T Z W N 0 a W 9 u M S 9 l b m V y Z 3 k g M S A 3 I D g g Y W Z 0 Z X I g d H J 5 I G R l b m 9 p c 2 U g Y W 5 v d G h l c i B s Z X Z l b H M v Q X V 0 b 1 J l b W 9 2 Z W R D b 2 x 1 b W 5 z M S 5 7 Q 2 9 s d W 1 u M i w x f S Z x d W 9 0 O y w m c X V v d D t T Z W N 0 a W 9 u M S 9 l b m V y Z 3 k g M S A 3 I D g g Y W Z 0 Z X I g d H J 5 I G R l b m 9 p c 2 U g Y W 5 v d G h l c i B s Z X Z l b H M v Q X V 0 b 1 J l b W 9 2 Z W R D b 2 x 1 b W 5 z M S 5 7 Q 2 9 s d W 1 u M y w y f S Z x d W 9 0 O y w m c X V v d D t T Z W N 0 a W 9 u M S 9 l b m V y Z 3 k g M S A 3 I D g g Y W Z 0 Z X I g d H J 5 I G R l b m 9 p c 2 U g Y W 5 v d G h l c i B s Z X Z l b H M v Q X V 0 b 1 J l b W 9 2 Z W R D b 2 x 1 b W 5 z M S 5 7 Q 2 9 s d W 1 u N C w z f S Z x d W 9 0 O y w m c X V v d D t T Z W N 0 a W 9 u M S 9 l b m V y Z 3 k g M S A 3 I D g g Y W Z 0 Z X I g d H J 5 I G R l b m 9 p c 2 U g Y W 5 v d G h l c i B s Z X Z l b H M v Q X V 0 b 1 J l b W 9 2 Z W R D b 2 x 1 b W 5 z M S 5 7 Q 2 9 s d W 1 u N S w 0 f S Z x d W 9 0 O y w m c X V v d D t T Z W N 0 a W 9 u M S 9 l b m V y Z 3 k g M S A 3 I D g g Y W Z 0 Z X I g d H J 5 I G R l b m 9 p c 2 U g Y W 5 v d G h l c i B s Z X Z l b H M v Q X V 0 b 1 J l b W 9 2 Z W R D b 2 x 1 b W 5 z M S 5 7 Q 2 9 s d W 1 u N i w 1 f S Z x d W 9 0 O y w m c X V v d D t T Z W N 0 a W 9 u M S 9 l b m V y Z 3 k g M S A 3 I D g g Y W Z 0 Z X I g d H J 5 I G R l b m 9 p c 2 U g Y W 5 v d G h l c i B s Z X Z l b H M v Q X V 0 b 1 J l b W 9 2 Z W R D b 2 x 1 b W 5 z M S 5 7 Q 2 9 s d W 1 u N y w 2 f S Z x d W 9 0 O y w m c X V v d D t T Z W N 0 a W 9 u M S 9 l b m V y Z 3 k g M S A 3 I D g g Y W Z 0 Z X I g d H J 5 I G R l b m 9 p c 2 U g Y W 5 v d G h l c i B s Z X Z l b H M v Q X V 0 b 1 J l b W 9 2 Z W R D b 2 x 1 b W 5 z M S 5 7 Q 2 9 s d W 1 u O C w 3 f S Z x d W 9 0 O y w m c X V v d D t T Z W N 0 a W 9 u M S 9 l b m V y Z 3 k g M S A 3 I D g g Y W Z 0 Z X I g d H J 5 I G R l b m 9 p c 2 U g Y W 5 v d G h l c i B s Z X Z l b H M v Q X V 0 b 1 J l b W 9 2 Z W R D b 2 x 1 b W 5 z M S 5 7 Q 2 9 s d W 1 u O S w 4 f S Z x d W 9 0 O y w m c X V v d D t T Z W N 0 a W 9 u M S 9 l b m V y Z 3 k g M S A 3 I D g g Y W Z 0 Z X I g d H J 5 I G R l b m 9 p c 2 U g Y W 5 v d G h l c i B s Z X Z l b H M v Q X V 0 b 1 J l b W 9 2 Z W R D b 2 x 1 b W 5 z M S 5 7 Q 2 9 s d W 1 u M T A s O X 0 m c X V v d D s s J n F 1 b 3 Q 7 U 2 V j d G l v b j E v Z W 5 l c m d 5 I D E g N y A 4 I G F m d G V y I H R y e S B k Z W 5 v a X N l I G F u b 3 R o Z X I g b G V 2 Z W x z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W 5 l c m d 5 I D E g N y A 4 I G F m d G V y I H R y e S B k Z W 5 v a X N l I G F u b 3 R o Z X I g b G V 2 Z W x z L 0 F 1 d G 9 S Z W 1 v d m V k Q 2 9 s d W 1 u c z E u e 0 N v b H V t b j E s M H 0 m c X V v d D s s J n F 1 b 3 Q 7 U 2 V j d G l v b j E v Z W 5 l c m d 5 I D E g N y A 4 I G F m d G V y I H R y e S B k Z W 5 v a X N l I G F u b 3 R o Z X I g b G V 2 Z W x z L 0 F 1 d G 9 S Z W 1 v d m V k Q 2 9 s d W 1 u c z E u e 0 N v b H V t b j I s M X 0 m c X V v d D s s J n F 1 b 3 Q 7 U 2 V j d G l v b j E v Z W 5 l c m d 5 I D E g N y A 4 I G F m d G V y I H R y e S B k Z W 5 v a X N l I G F u b 3 R o Z X I g b G V 2 Z W x z L 0 F 1 d G 9 S Z W 1 v d m V k Q 2 9 s d W 1 u c z E u e 0 N v b H V t b j M s M n 0 m c X V v d D s s J n F 1 b 3 Q 7 U 2 V j d G l v b j E v Z W 5 l c m d 5 I D E g N y A 4 I G F m d G V y I H R y e S B k Z W 5 v a X N l I G F u b 3 R o Z X I g b G V 2 Z W x z L 0 F 1 d G 9 S Z W 1 v d m V k Q 2 9 s d W 1 u c z E u e 0 N v b H V t b j Q s M 3 0 m c X V v d D s s J n F 1 b 3 Q 7 U 2 V j d G l v b j E v Z W 5 l c m d 5 I D E g N y A 4 I G F m d G V y I H R y e S B k Z W 5 v a X N l I G F u b 3 R o Z X I g b G V 2 Z W x z L 0 F 1 d G 9 S Z W 1 v d m V k Q 2 9 s d W 1 u c z E u e 0 N v b H V t b j U s N H 0 m c X V v d D s s J n F 1 b 3 Q 7 U 2 V j d G l v b j E v Z W 5 l c m d 5 I D E g N y A 4 I G F m d G V y I H R y e S B k Z W 5 v a X N l I G F u b 3 R o Z X I g b G V 2 Z W x z L 0 F 1 d G 9 S Z W 1 v d m V k Q 2 9 s d W 1 u c z E u e 0 N v b H V t b j Y s N X 0 m c X V v d D s s J n F 1 b 3 Q 7 U 2 V j d G l v b j E v Z W 5 l c m d 5 I D E g N y A 4 I G F m d G V y I H R y e S B k Z W 5 v a X N l I G F u b 3 R o Z X I g b G V 2 Z W x z L 0 F 1 d G 9 S Z W 1 v d m V k Q 2 9 s d W 1 u c z E u e 0 N v b H V t b j c s N n 0 m c X V v d D s s J n F 1 b 3 Q 7 U 2 V j d G l v b j E v Z W 5 l c m d 5 I D E g N y A 4 I G F m d G V y I H R y e S B k Z W 5 v a X N l I G F u b 3 R o Z X I g b G V 2 Z W x z L 0 F 1 d G 9 S Z W 1 v d m V k Q 2 9 s d W 1 u c z E u e 0 N v b H V t b j g s N 3 0 m c X V v d D s s J n F 1 b 3 Q 7 U 2 V j d G l v b j E v Z W 5 l c m d 5 I D E g N y A 4 I G F m d G V y I H R y e S B k Z W 5 v a X N l I G F u b 3 R o Z X I g b G V 2 Z W x z L 0 F 1 d G 9 S Z W 1 v d m V k Q 2 9 s d W 1 u c z E u e 0 N v b H V t b j k s O H 0 m c X V v d D s s J n F 1 b 3 Q 7 U 2 V j d G l v b j E v Z W 5 l c m d 5 I D E g N y A 4 I G F m d G V y I H R y e S B k Z W 5 v a X N l I G F u b 3 R o Z X I g b G V 2 Z W x z L 0 F 1 d G 9 S Z W 1 v d m V k Q 2 9 s d W 1 u c z E u e 0 N v b H V t b j E w L D l 9 J n F 1 b 3 Q 7 L C Z x d W 9 0 O 1 N l Y 3 R p b 2 4 x L 2 V u Z X J n e S A x I D c g O C B h Z n R l c i B 0 c n k g Z G V u b 2 l z Z S B h b m 9 0 a G V y I G x l d m V s c y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e S U y M D E l M j A 3 J T I w O C U y M G F m d G V y J T I w d H J 5 J T I w Z G V u b 2 l z Z S U y M G F u b 3 R o Z X I l M j B s Z X Z l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J T I w M S U y M D c l M j A 4 J T I w Y W Z 0 Z X I l M j B 0 c n k l M j B k Z W 5 v a X N l J T I w Y W 5 v d G h l c i U y M G x l d m V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U y M D E l M j A 3 J T I w O C U y M G F m d G V y J T I w d H J 5 J T I w Z G V u b 2 l z Z S U y M G F u b 3 R o Z X I l M j B s Z X Z l b H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J T I w M S U y M D M l M j A 0 J T I w Y W Z 0 Z X I l M j B 0 c n k l M j B k Z W 5 v a X N l J T I w Y W 5 v d G h l c i U y M G x l d m V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m V y Z 3 l f M V 8 z X z R f Y W Z 0 Z X J f d H J 5 X 2 R l b m 9 p c 2 V f Y W 5 v d G h l c l 9 s Z X Z l b H M 3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E 9 I i A v P j x F b n R y e S B U e X B l P S J G a W x s T G F z d F V w Z G F 0 Z W Q i I F Z h b H V l P S J k M j A y M i 0 x M i 0 x N V Q w N z o w N T o x N i 4 2 O D k 0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I D E g M y A 0 I G F m d G V y I H R y e S B k Z W 5 v a X N l I G F u b 3 R o Z X I g b G V 2 Z W x z L 0 F 1 d G 9 S Z W 1 v d m V k Q 2 9 s d W 1 u c z E u e 0 N v b H V t b j E s M H 0 m c X V v d D s s J n F 1 b 3 Q 7 U 2 V j d G l v b j E v Z W 5 l c m d 5 I D E g M y A 0 I G F m d G V y I H R y e S B k Z W 5 v a X N l I G F u b 3 R o Z X I g b G V 2 Z W x z L 0 F 1 d G 9 S Z W 1 v d m V k Q 2 9 s d W 1 u c z E u e 0 N v b H V t b j I s M X 0 m c X V v d D s s J n F 1 b 3 Q 7 U 2 V j d G l v b j E v Z W 5 l c m d 5 I D E g M y A 0 I G F m d G V y I H R y e S B k Z W 5 v a X N l I G F u b 3 R o Z X I g b G V 2 Z W x z L 0 F 1 d G 9 S Z W 1 v d m V k Q 2 9 s d W 1 u c z E u e 0 N v b H V t b j M s M n 0 m c X V v d D s s J n F 1 b 3 Q 7 U 2 V j d G l v b j E v Z W 5 l c m d 5 I D E g M y A 0 I G F m d G V y I H R y e S B k Z W 5 v a X N l I G F u b 3 R o Z X I g b G V 2 Z W x z L 0 F 1 d G 9 S Z W 1 v d m V k Q 2 9 s d W 1 u c z E u e 0 N v b H V t b j Q s M 3 0 m c X V v d D s s J n F 1 b 3 Q 7 U 2 V j d G l v b j E v Z W 5 l c m d 5 I D E g M y A 0 I G F m d G V y I H R y e S B k Z W 5 v a X N l I G F u b 3 R o Z X I g b G V 2 Z W x z L 0 F 1 d G 9 S Z W 1 v d m V k Q 2 9 s d W 1 u c z E u e 0 N v b H V t b j U s N H 0 m c X V v d D s s J n F 1 b 3 Q 7 U 2 V j d G l v b j E v Z W 5 l c m d 5 I D E g M y A 0 I G F m d G V y I H R y e S B k Z W 5 v a X N l I G F u b 3 R o Z X I g b G V 2 Z W x z L 0 F 1 d G 9 S Z W 1 v d m V k Q 2 9 s d W 1 u c z E u e 0 N v b H V t b j Y s N X 0 m c X V v d D s s J n F 1 b 3 Q 7 U 2 V j d G l v b j E v Z W 5 l c m d 5 I D E g M y A 0 I G F m d G V y I H R y e S B k Z W 5 v a X N l I G F u b 3 R o Z X I g b G V 2 Z W x z L 0 F 1 d G 9 S Z W 1 v d m V k Q 2 9 s d W 1 u c z E u e 0 N v b H V t b j c s N n 0 m c X V v d D s s J n F 1 b 3 Q 7 U 2 V j d G l v b j E v Z W 5 l c m d 5 I D E g M y A 0 I G F m d G V y I H R y e S B k Z W 5 v a X N l I G F u b 3 R o Z X I g b G V 2 Z W x z L 0 F 1 d G 9 S Z W 1 v d m V k Q 2 9 s d W 1 u c z E u e 0 N v b H V t b j g s N 3 0 m c X V v d D s s J n F 1 b 3 Q 7 U 2 V j d G l v b j E v Z W 5 l c m d 5 I D E g M y A 0 I G F m d G V y I H R y e S B k Z W 5 v a X N l I G F u b 3 R o Z X I g b G V 2 Z W x z L 0 F 1 d G 9 S Z W 1 v d m V k Q 2 9 s d W 1 u c z E u e 0 N v b H V t b j k s O H 0 m c X V v d D s s J n F 1 b 3 Q 7 U 2 V j d G l v b j E v Z W 5 l c m d 5 I D E g M y A 0 I G F m d G V y I H R y e S B k Z W 5 v a X N l I G F u b 3 R o Z X I g b G V 2 Z W x z L 0 F 1 d G 9 S Z W 1 v d m V k Q 2 9 s d W 1 u c z E u e 0 N v b H V t b j E w L D l 9 J n F 1 b 3 Q 7 L C Z x d W 9 0 O 1 N l Y 3 R p b 2 4 x L 2 V u Z X J n e S A x I D M g N C B h Z n R l c i B 0 c n k g Z G V u b 2 l z Z S B h b m 9 0 a G V y I G x l d m V s c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u Z X J n e S A x I D M g N C B h Z n R l c i B 0 c n k g Z G V u b 2 l z Z S B h b m 9 0 a G V y I G x l d m V s c y 9 B d X R v U m V t b 3 Z l Z E N v b H V t b n M x L n t D b 2 x 1 b W 4 x L D B 9 J n F 1 b 3 Q 7 L C Z x d W 9 0 O 1 N l Y 3 R p b 2 4 x L 2 V u Z X J n e S A x I D M g N C B h Z n R l c i B 0 c n k g Z G V u b 2 l z Z S B h b m 9 0 a G V y I G x l d m V s c y 9 B d X R v U m V t b 3 Z l Z E N v b H V t b n M x L n t D b 2 x 1 b W 4 y L D F 9 J n F 1 b 3 Q 7 L C Z x d W 9 0 O 1 N l Y 3 R p b 2 4 x L 2 V u Z X J n e S A x I D M g N C B h Z n R l c i B 0 c n k g Z G V u b 2 l z Z S B h b m 9 0 a G V y I G x l d m V s c y 9 B d X R v U m V t b 3 Z l Z E N v b H V t b n M x L n t D b 2 x 1 b W 4 z L D J 9 J n F 1 b 3 Q 7 L C Z x d W 9 0 O 1 N l Y 3 R p b 2 4 x L 2 V u Z X J n e S A x I D M g N C B h Z n R l c i B 0 c n k g Z G V u b 2 l z Z S B h b m 9 0 a G V y I G x l d m V s c y 9 B d X R v U m V t b 3 Z l Z E N v b H V t b n M x L n t D b 2 x 1 b W 4 0 L D N 9 J n F 1 b 3 Q 7 L C Z x d W 9 0 O 1 N l Y 3 R p b 2 4 x L 2 V u Z X J n e S A x I D M g N C B h Z n R l c i B 0 c n k g Z G V u b 2 l z Z S B h b m 9 0 a G V y I G x l d m V s c y 9 B d X R v U m V t b 3 Z l Z E N v b H V t b n M x L n t D b 2 x 1 b W 4 1 L D R 9 J n F 1 b 3 Q 7 L C Z x d W 9 0 O 1 N l Y 3 R p b 2 4 x L 2 V u Z X J n e S A x I D M g N C B h Z n R l c i B 0 c n k g Z G V u b 2 l z Z S B h b m 9 0 a G V y I G x l d m V s c y 9 B d X R v U m V t b 3 Z l Z E N v b H V t b n M x L n t D b 2 x 1 b W 4 2 L D V 9 J n F 1 b 3 Q 7 L C Z x d W 9 0 O 1 N l Y 3 R p b 2 4 x L 2 V u Z X J n e S A x I D M g N C B h Z n R l c i B 0 c n k g Z G V u b 2 l z Z S B h b m 9 0 a G V y I G x l d m V s c y 9 B d X R v U m V t b 3 Z l Z E N v b H V t b n M x L n t D b 2 x 1 b W 4 3 L D Z 9 J n F 1 b 3 Q 7 L C Z x d W 9 0 O 1 N l Y 3 R p b 2 4 x L 2 V u Z X J n e S A x I D M g N C B h Z n R l c i B 0 c n k g Z G V u b 2 l z Z S B h b m 9 0 a G V y I G x l d m V s c y 9 B d X R v U m V t b 3 Z l Z E N v b H V t b n M x L n t D b 2 x 1 b W 4 4 L D d 9 J n F 1 b 3 Q 7 L C Z x d W 9 0 O 1 N l Y 3 R p b 2 4 x L 2 V u Z X J n e S A x I D M g N C B h Z n R l c i B 0 c n k g Z G V u b 2 l z Z S B h b m 9 0 a G V y I G x l d m V s c y 9 B d X R v U m V t b 3 Z l Z E N v b H V t b n M x L n t D b 2 x 1 b W 4 5 L D h 9 J n F 1 b 3 Q 7 L C Z x d W 9 0 O 1 N l Y 3 R p b 2 4 x L 2 V u Z X J n e S A x I D M g N C B h Z n R l c i B 0 c n k g Z G V u b 2 l z Z S B h b m 9 0 a G V y I G x l d m V s c y 9 B d X R v U m V t b 3 Z l Z E N v b H V t b n M x L n t D b 2 x 1 b W 4 x M C w 5 f S Z x d W 9 0 O y w m c X V v d D t T Z W N 0 a W 9 u M S 9 l b m V y Z 3 k g M S A z I D Q g Y W Z 0 Z X I g d H J 5 I G R l b m 9 p c 2 U g Y W 5 v d G h l c i B s Z X Z l b H M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3 k l M j A x J T I w M y U y M D Q l M j B h Z n R l c i U y M H R y e S U y M G R l b m 9 p c 2 U l M j B h b m 9 0 a G V y J T I w b G V 2 Z W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U y M D E l M j A z J T I w N C U y M G F m d G V y J T I w d H J 5 J T I w Z G V u b 2 l z Z S U y M G F u b 3 R o Z X I l M j B s Z X Z l b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k l M j A x J T I w M y U y M D Q l M j B h Z n R l c i U y M H R y e S U y M G R l b m 9 p c 2 U l M j B h b m 9 0 a G V y J T I w b G V 2 Z W x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U y M D E l M j A y J T I w M i U y M G F m d G V y J T I w d H J 5 J T I w Z G V u b 2 l z Z S U y M G F u b 3 R o Z X I l M j B s Z X Z l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5 l c m d 5 X z F f M l 8 y X 2 F m d G V y X 3 R y e V 9 k Z W 5 v a X N l X 2 F u b 3 R o Z X J f b G V 2 Z W x z N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P S I g L z 4 8 R W 5 0 c n k g V H l w Z T 0 i R m l s b E x h c 3 R V c G R h d G V k I i B W Y W x 1 Z T 0 i Z D I w M j I t M T I t M T R U M D U 6 M j g 6 N T Y u O D Y 0 N z M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e S A x I D I g M i B h Z n R l c i B 0 c n k g Z G V u b 2 l z Z S B h b m 9 0 a G V y I G x l d m V s c y 9 B d X R v U m V t b 3 Z l Z E N v b H V t b n M x L n t D b 2 x 1 b W 4 x L D B 9 J n F 1 b 3 Q 7 L C Z x d W 9 0 O 1 N l Y 3 R p b 2 4 x L 2 V u Z X J n e S A x I D I g M i B h Z n R l c i B 0 c n k g Z G V u b 2 l z Z S B h b m 9 0 a G V y I G x l d m V s c y 9 B d X R v U m V t b 3 Z l Z E N v b H V t b n M x L n t D b 2 x 1 b W 4 y L D F 9 J n F 1 b 3 Q 7 L C Z x d W 9 0 O 1 N l Y 3 R p b 2 4 x L 2 V u Z X J n e S A x I D I g M i B h Z n R l c i B 0 c n k g Z G V u b 2 l z Z S B h b m 9 0 a G V y I G x l d m V s c y 9 B d X R v U m V t b 3 Z l Z E N v b H V t b n M x L n t D b 2 x 1 b W 4 z L D J 9 J n F 1 b 3 Q 7 L C Z x d W 9 0 O 1 N l Y 3 R p b 2 4 x L 2 V u Z X J n e S A x I D I g M i B h Z n R l c i B 0 c n k g Z G V u b 2 l z Z S B h b m 9 0 a G V y I G x l d m V s c y 9 B d X R v U m V t b 3 Z l Z E N v b H V t b n M x L n t D b 2 x 1 b W 4 0 L D N 9 J n F 1 b 3 Q 7 L C Z x d W 9 0 O 1 N l Y 3 R p b 2 4 x L 2 V u Z X J n e S A x I D I g M i B h Z n R l c i B 0 c n k g Z G V u b 2 l z Z S B h b m 9 0 a G V y I G x l d m V s c y 9 B d X R v U m V t b 3 Z l Z E N v b H V t b n M x L n t D b 2 x 1 b W 4 1 L D R 9 J n F 1 b 3 Q 7 L C Z x d W 9 0 O 1 N l Y 3 R p b 2 4 x L 2 V u Z X J n e S A x I D I g M i B h Z n R l c i B 0 c n k g Z G V u b 2 l z Z S B h b m 9 0 a G V y I G x l d m V s c y 9 B d X R v U m V t b 3 Z l Z E N v b H V t b n M x L n t D b 2 x 1 b W 4 2 L D V 9 J n F 1 b 3 Q 7 L C Z x d W 9 0 O 1 N l Y 3 R p b 2 4 x L 2 V u Z X J n e S A x I D I g M i B h Z n R l c i B 0 c n k g Z G V u b 2 l z Z S B h b m 9 0 a G V y I G x l d m V s c y 9 B d X R v U m V t b 3 Z l Z E N v b H V t b n M x L n t D b 2 x 1 b W 4 3 L D Z 9 J n F 1 b 3 Q 7 L C Z x d W 9 0 O 1 N l Y 3 R p b 2 4 x L 2 V u Z X J n e S A x I D I g M i B h Z n R l c i B 0 c n k g Z G V u b 2 l z Z S B h b m 9 0 a G V y I G x l d m V s c y 9 B d X R v U m V t b 3 Z l Z E N v b H V t b n M x L n t D b 2 x 1 b W 4 4 L D d 9 J n F 1 b 3 Q 7 L C Z x d W 9 0 O 1 N l Y 3 R p b 2 4 x L 2 V u Z X J n e S A x I D I g M i B h Z n R l c i B 0 c n k g Z G V u b 2 l z Z S B h b m 9 0 a G V y I G x l d m V s c y 9 B d X R v U m V t b 3 Z l Z E N v b H V t b n M x L n t D b 2 x 1 b W 4 5 L D h 9 J n F 1 b 3 Q 7 L C Z x d W 9 0 O 1 N l Y 3 R p b 2 4 x L 2 V u Z X J n e S A x I D I g M i B h Z n R l c i B 0 c n k g Z G V u b 2 l z Z S B h b m 9 0 a G V y I G x l d m V s c y 9 B d X R v U m V t b 3 Z l Z E N v b H V t b n M x L n t D b 2 x 1 b W 4 x M C w 5 f S Z x d W 9 0 O y w m c X V v d D t T Z W N 0 a W 9 u M S 9 l b m V y Z 3 k g M S A y I D I g Y W Z 0 Z X I g d H J 5 I G R l b m 9 p c 2 U g Y W 5 v d G h l c i B s Z X Z l b H M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b m V y Z 3 k g M S A y I D I g Y W Z 0 Z X I g d H J 5 I G R l b m 9 p c 2 U g Y W 5 v d G h l c i B s Z X Z l b H M v Q X V 0 b 1 J l b W 9 2 Z W R D b 2 x 1 b W 5 z M S 5 7 Q 2 9 s d W 1 u M S w w f S Z x d W 9 0 O y w m c X V v d D t T Z W N 0 a W 9 u M S 9 l b m V y Z 3 k g M S A y I D I g Y W Z 0 Z X I g d H J 5 I G R l b m 9 p c 2 U g Y W 5 v d G h l c i B s Z X Z l b H M v Q X V 0 b 1 J l b W 9 2 Z W R D b 2 x 1 b W 5 z M S 5 7 Q 2 9 s d W 1 u M i w x f S Z x d W 9 0 O y w m c X V v d D t T Z W N 0 a W 9 u M S 9 l b m V y Z 3 k g M S A y I D I g Y W Z 0 Z X I g d H J 5 I G R l b m 9 p c 2 U g Y W 5 v d G h l c i B s Z X Z l b H M v Q X V 0 b 1 J l b W 9 2 Z W R D b 2 x 1 b W 5 z M S 5 7 Q 2 9 s d W 1 u M y w y f S Z x d W 9 0 O y w m c X V v d D t T Z W N 0 a W 9 u M S 9 l b m V y Z 3 k g M S A y I D I g Y W Z 0 Z X I g d H J 5 I G R l b m 9 p c 2 U g Y W 5 v d G h l c i B s Z X Z l b H M v Q X V 0 b 1 J l b W 9 2 Z W R D b 2 x 1 b W 5 z M S 5 7 Q 2 9 s d W 1 u N C w z f S Z x d W 9 0 O y w m c X V v d D t T Z W N 0 a W 9 u M S 9 l b m V y Z 3 k g M S A y I D I g Y W Z 0 Z X I g d H J 5 I G R l b m 9 p c 2 U g Y W 5 v d G h l c i B s Z X Z l b H M v Q X V 0 b 1 J l b W 9 2 Z W R D b 2 x 1 b W 5 z M S 5 7 Q 2 9 s d W 1 u N S w 0 f S Z x d W 9 0 O y w m c X V v d D t T Z W N 0 a W 9 u M S 9 l b m V y Z 3 k g M S A y I D I g Y W Z 0 Z X I g d H J 5 I G R l b m 9 p c 2 U g Y W 5 v d G h l c i B s Z X Z l b H M v Q X V 0 b 1 J l b W 9 2 Z W R D b 2 x 1 b W 5 z M S 5 7 Q 2 9 s d W 1 u N i w 1 f S Z x d W 9 0 O y w m c X V v d D t T Z W N 0 a W 9 u M S 9 l b m V y Z 3 k g M S A y I D I g Y W Z 0 Z X I g d H J 5 I G R l b m 9 p c 2 U g Y W 5 v d G h l c i B s Z X Z l b H M v Q X V 0 b 1 J l b W 9 2 Z W R D b 2 x 1 b W 5 z M S 5 7 Q 2 9 s d W 1 u N y w 2 f S Z x d W 9 0 O y w m c X V v d D t T Z W N 0 a W 9 u M S 9 l b m V y Z 3 k g M S A y I D I g Y W Z 0 Z X I g d H J 5 I G R l b m 9 p c 2 U g Y W 5 v d G h l c i B s Z X Z l b H M v Q X V 0 b 1 J l b W 9 2 Z W R D b 2 x 1 b W 5 z M S 5 7 Q 2 9 s d W 1 u O C w 3 f S Z x d W 9 0 O y w m c X V v d D t T Z W N 0 a W 9 u M S 9 l b m V y Z 3 k g M S A y I D I g Y W Z 0 Z X I g d H J 5 I G R l b m 9 p c 2 U g Y W 5 v d G h l c i B s Z X Z l b H M v Q X V 0 b 1 J l b W 9 2 Z W R D b 2 x 1 b W 5 z M S 5 7 Q 2 9 s d W 1 u O S w 4 f S Z x d W 9 0 O y w m c X V v d D t T Z W N 0 a W 9 u M S 9 l b m V y Z 3 k g M S A y I D I g Y W Z 0 Z X I g d H J 5 I G R l b m 9 p c 2 U g Y W 5 v d G h l c i B s Z X Z l b H M v Q X V 0 b 1 J l b W 9 2 Z W R D b 2 x 1 b W 5 z M S 5 7 Q 2 9 s d W 1 u M T A s O X 0 m c X V v d D s s J n F 1 b 3 Q 7 U 2 V j d G l v b j E v Z W 5 l c m d 5 I D E g M i A y I G F m d G V y I H R y e S B k Z W 5 v a X N l I G F u b 3 R o Z X I g b G V 2 Z W x z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l c m d 5 J T I w M S U y M D I l M j A y J T I w Y W Z 0 Z X I l M j B 0 c n k l M j B k Z W 5 v a X N l J T I w Y W 5 v d G h l c i U y M G x l d m V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k l M j A x J T I w M i U y M D I l M j B h Z n R l c i U y M H R y e S U y M G R l b m 9 p c 2 U l M j B h b m 9 0 a G V y J T I w b G V 2 Z W x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J T I w M S U y M D I l M j A y J T I w Y W Z 0 Z X I l M j B 0 c n k l M j B k Z W 5 v a X N l J T I w Y W 5 v d G h l c i U y M G x l d m V s c y U y M C g y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/ n i n F w 8 i U S Y 7 H U M B 4 M d 1 g A A A A A C A A A A A A A Q Z g A A A A E A A C A A A A A m c f C 9 P q K A z A E Q + B V f k X u M B 9 n R 2 A V Q D 1 2 t Z K 5 + x q 4 T S w A A A A A O g A A A A A I A A C A A A A D 1 o x n K O W R n 4 I n N i b D f a s P l 2 9 R N 6 8 u / Q i O l J 5 w B u n J V P 1 A A A A A u 1 H 4 E q c 5 f h K B 5 a r g D Y + U H 5 C D 7 + R Q t R i Y m Z Z H p o R L A O 4 p B y 0 5 K q l r D C H G Q v i B O q J D c i Q 2 Z S y M B P y r T O 9 g c h W I B W g H f g + 4 z t w V O Z F N c O 7 s m P 0 A A A A A Q 8 z b f P X Y j Q b v f x 4 O 2 Q y 9 h S v k R o A 9 K s Z v o M P G Z B z U M h k h U K 9 L h I d w D F X 5 I f h d X H V k W x o d E y t o G L J T 0 x m F Z x w O r < / D a t a M a s h u p > 
</file>

<file path=customXml/itemProps1.xml><?xml version="1.0" encoding="utf-8"?>
<ds:datastoreItem xmlns:ds="http://schemas.openxmlformats.org/officeDocument/2006/customXml" ds:itemID="{A33A44EF-A783-4244-9BE4-80A880162B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2022-12-28T18:37:47Z</dcterms:created>
  <dcterms:modified xsi:type="dcterms:W3CDTF">2023-01-07T10:38:32Z</dcterms:modified>
</cp:coreProperties>
</file>