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ang/Downloads/Anton Application:Resume:Interview/Schedule/"/>
    </mc:Choice>
  </mc:AlternateContent>
  <xr:revisionPtr revIDLastSave="0" documentId="13_ncr:1_{3444961F-D798-1141-922E-83C82A6AA126}" xr6:coauthVersionLast="47" xr6:coauthVersionMax="47" xr10:uidLastSave="{00000000-0000-0000-0000-000000000000}"/>
  <bookViews>
    <workbookView xWindow="18940" yWindow="500" windowWidth="14660" windowHeight="19100" xr2:uid="{75E28CA0-2751-FC4B-B938-F0C257DC95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18" i="2"/>
  <c r="E22" i="2"/>
  <c r="E20" i="2"/>
  <c r="E48" i="2"/>
  <c r="E9" i="2"/>
  <c r="E41" i="2"/>
  <c r="E10" i="2"/>
  <c r="E30" i="2"/>
  <c r="E23" i="2"/>
  <c r="E12" i="2"/>
  <c r="E39" i="2"/>
  <c r="E31" i="2"/>
  <c r="E11" i="2"/>
  <c r="E38" i="2"/>
  <c r="E28" i="2"/>
  <c r="E19" i="2"/>
  <c r="E15" i="2"/>
  <c r="E46" i="2"/>
  <c r="E26" i="2"/>
  <c r="E27" i="2"/>
  <c r="E25" i="2"/>
  <c r="E32" i="2"/>
  <c r="E29" i="2"/>
  <c r="E13" i="2"/>
  <c r="E45" i="2"/>
  <c r="E42" i="2"/>
  <c r="E24" i="2"/>
  <c r="E16" i="2"/>
  <c r="E21" i="2"/>
  <c r="E4" i="2"/>
  <c r="E5" i="2"/>
  <c r="E33" i="2"/>
  <c r="E2" i="2"/>
  <c r="E36" i="2"/>
  <c r="E40" i="2"/>
  <c r="E43" i="2"/>
  <c r="E8" i="2"/>
  <c r="E14" i="2"/>
  <c r="E34" i="2"/>
  <c r="E3" i="2"/>
  <c r="E37" i="2"/>
  <c r="E17" i="2"/>
  <c r="E35" i="2"/>
  <c r="E44" i="2"/>
  <c r="E47" i="2"/>
  <c r="H24" i="1"/>
  <c r="E24" i="1"/>
  <c r="H11" i="1"/>
  <c r="E11" i="1"/>
  <c r="B24" i="1"/>
  <c r="B11" i="1"/>
  <c r="J16" i="2" l="1" a="1"/>
  <c r="J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<sst xmlns="http://schemas.openxmlformats.org/spreadsheetml/2006/main" count="190" uniqueCount="102">
  <si>
    <t>Fall 2022</t>
  </si>
  <si>
    <t>Aural Training 1</t>
  </si>
  <si>
    <t>Tonal Theory 1</t>
  </si>
  <si>
    <t>Calculus 2</t>
  </si>
  <si>
    <t>Introduction to Statistics and Probability 2</t>
  </si>
  <si>
    <t>Credit</t>
  </si>
  <si>
    <t>Clarinet Studio</t>
  </si>
  <si>
    <t>Symphonic Band</t>
  </si>
  <si>
    <t>H Microeconomic</t>
  </si>
  <si>
    <t>Spring 2023</t>
  </si>
  <si>
    <t>Introduction to US Music History</t>
  </si>
  <si>
    <t>Calculus 3</t>
  </si>
  <si>
    <t>Statistical Software Analysis</t>
  </si>
  <si>
    <t xml:space="preserve">Introduction to Programming </t>
  </si>
  <si>
    <t>H Macroeconomic</t>
  </si>
  <si>
    <t>Wind Ensemble</t>
  </si>
  <si>
    <t>English</t>
  </si>
  <si>
    <t>Total Credit</t>
  </si>
  <si>
    <t>Introduction to Mathematics Statistics</t>
  </si>
  <si>
    <t>Introduction to Probability</t>
  </si>
  <si>
    <t>Interest Theory</t>
  </si>
  <si>
    <t>Introduction to Financial Derivative 1</t>
  </si>
  <si>
    <t>Matrix Theory</t>
  </si>
  <si>
    <t>Introduction to Programming Paradigm</t>
  </si>
  <si>
    <t>Fall 2023</t>
  </si>
  <si>
    <t>Fall 2024</t>
  </si>
  <si>
    <t>Differential Equation</t>
  </si>
  <si>
    <t>Junior Seminar WI</t>
  </si>
  <si>
    <t>Spring 2024</t>
  </si>
  <si>
    <t>Model for Life Contengencies 1</t>
  </si>
  <si>
    <t>Advanced Mathematics WI</t>
  </si>
  <si>
    <t>Spring 2025</t>
  </si>
  <si>
    <t>Model for Life Contengencies 2</t>
  </si>
  <si>
    <t>Summer 2024</t>
  </si>
  <si>
    <t>Time Series</t>
  </si>
  <si>
    <t>Applied Statistical Model 1</t>
  </si>
  <si>
    <t>Applied Statitical Model 2</t>
  </si>
  <si>
    <t>Accounting 1</t>
  </si>
  <si>
    <t>Topology</t>
  </si>
  <si>
    <t>Web Development 1</t>
  </si>
  <si>
    <t>Web Development 2</t>
  </si>
  <si>
    <t>Courses</t>
  </si>
  <si>
    <t>Grade Letter</t>
  </si>
  <si>
    <t>Grade Point</t>
  </si>
  <si>
    <t>Credits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</si>
  <si>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</si>
  <si>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</si>
  <si>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</si>
  <si>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</si>
  <si>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</si>
  <si>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</si>
  <si>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</si>
  <si>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</si>
  <si>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</si>
  <si>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</si>
  <si>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</si>
  <si>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</si>
  <si>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Clarinet Studio (Fall 2022)</t>
  </si>
  <si>
    <t>Clarinet Studio (Spring 2023)</t>
  </si>
  <si>
    <t>Wind Ensemble (Spring 2023)</t>
  </si>
  <si>
    <t>Clarinet Studio (Fall 2023)</t>
  </si>
  <si>
    <t>Wind Ensemble (Fall 2023)</t>
  </si>
  <si>
    <t>Cumulative GPA</t>
  </si>
  <si>
    <t>Financial Derivative 1</t>
  </si>
  <si>
    <t>Clarinet Studio (Spring 2024)</t>
  </si>
  <si>
    <t>H Statistical Inference</t>
  </si>
  <si>
    <t>H Differential Equation</t>
  </si>
  <si>
    <t>Database System</t>
  </si>
  <si>
    <t>Accountancy 1</t>
  </si>
  <si>
    <t>Introduction of Topology</t>
  </si>
  <si>
    <t>Model for Life Contingencies 1</t>
  </si>
  <si>
    <t>Real Analysis 1</t>
  </si>
  <si>
    <t>Applied Statistical Model 2</t>
  </si>
  <si>
    <t>Clarinet Studio (Fall 2024)</t>
  </si>
  <si>
    <t>Model for Life Contingencies 2</t>
  </si>
  <si>
    <t>Clarinet Studio (Spring 2025)</t>
  </si>
  <si>
    <t>Behavorial/Humanity Course</t>
  </si>
  <si>
    <t>STAT Major Course</t>
  </si>
  <si>
    <t>Major Course</t>
  </si>
  <si>
    <t>Honors Humanity</t>
  </si>
  <si>
    <t>Advanced One Variable Calculus</t>
  </si>
  <si>
    <t>Applied Analysis</t>
  </si>
  <si>
    <t>Math and Stat Courses</t>
  </si>
  <si>
    <t>Calculus Sequence 1-3</t>
  </si>
  <si>
    <t>Probability Theory</t>
  </si>
  <si>
    <t>Mathematical Statistics</t>
  </si>
  <si>
    <t>Statistical Inference</t>
  </si>
  <si>
    <t>Financial Derivative</t>
  </si>
  <si>
    <t>Advanced Mathematics</t>
  </si>
  <si>
    <t>H Statisitcal Inference</t>
  </si>
  <si>
    <t>Survival Analysis</t>
  </si>
  <si>
    <t>Fall 2025</t>
  </si>
  <si>
    <t>Data Analysis 1</t>
  </si>
  <si>
    <t>Intermediate Mathematical Statistics 1</t>
  </si>
  <si>
    <t>Intermediate Mathematical Statistics 2</t>
  </si>
  <si>
    <t>Data Analysis 2</t>
  </si>
  <si>
    <t>Bayesian Analysis 1</t>
  </si>
  <si>
    <t>H Multivariate Analysis</t>
  </si>
  <si>
    <t>H Experimental Design</t>
  </si>
  <si>
    <t>H Social Relation</t>
  </si>
  <si>
    <t>Master's Thesis</t>
  </si>
  <si>
    <t>Advanced Proabability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</si>
</sst>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0" xfId="0" applyFont="1" applyFill="1"/>
    <xf numFmtId="0" fontId="0" fillId="4" borderId="0" xfId="0" applyFill="1"/>
    <xf numFmtId="0" fontId="1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762000</xdr:colOff>
          <xdr:row>0</xdr:row>
          <xdr:rowOff>139700</xdr:rowOff>
        </xdr:from>
        <xdr:to>
          <xdr:col>2</xdr:col>
          <xdr:colOff>1079500</xdr:colOff>
          <xdr:row>2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7D49B-77C5-6140-9139-38DD8D767E38}" name="Table1" displayName="Table1" ref="I1:J13" totalsRowShown="0" headerRowDxfId="11" dataDxfId="10">
  <autoFilter ref="I1:J13" xr:uid="{4C57D49B-77C5-6140-9139-38DD8D767E38}"/>
  <tableColumns count="2">
    <tableColumn id="1" xr3:uid="{A1C06B7B-8A82-C34B-B9DF-B83CCBBC9FA2}" name="Grade Letter" dataDxfId="9"/>
    <tableColumn id="2" xr3:uid="{9E632C2F-ED20-D546-A1F5-B978878923F8}" name="Grade Poi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5C7680-DF19-524E-8DC1-B498C67532F5}" name="Table3" displayName="Table3" ref="A1:F48" totalsRowShown="0" headerRowDxfId="7" dataDxfId="6">
  <autoFilter ref="A1:F48" xr:uid="{2D5C7680-DF19-524E-8DC1-B498C67532F5}"/>
  <sortState xmlns:xlrd2="http://schemas.microsoft.com/office/spreadsheetml/2017/richdata2" ref="A2:F48">
    <sortCondition ref="A1:A48"/>
  </sortState>
  <tableColumns count="6">
    <tableColumn id="1" xr3:uid="{8435E653-7F6A-064E-AE20-1E0C7F00E599}" name="Courses" dataDxfId="5"/>
    <tableColumn id="2" xr3:uid="{15BF9F28-7E80-EB4D-AA30-4693417238B6}" name="Grade Letter" dataDxfId="4"/>
    <tableColumn id="7" xr3:uid="{AB153DE3-EDAC-6841-B662-8A4BB0DE2B2B}" name="Major Course" dataDxfId="3"/>
    <tableColumn id="5" xr3:uid="{0E9ADC96-5026-D744-8AEB-F8EC8EF16D89}" name="STAT Major Course" dataDxfId="2"/>
    <tableColumn id="3" xr3:uid="{29295C57-27FC-5046-A779-D5EADA2E9ED9}" name="Grade Point" dataDxfId="1">
      <calculatedColumnFormula>VLOOKUP(Table3[[#This Row],[Grade Letter]],Table1[],2,FALSE)</calculatedColumnFormula>
    </tableColumn>
    <tableColumn id="4" xr3:uid="{CE18B7FE-FC55-8242-BD88-C9A73DB119D3}" name="Credit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C96E7-64AC-FF41-82D7-DB8FBD33F3F5}" name="Table2" displayName="Table2" ref="L1:L6" totalsRowShown="0">
  <autoFilter ref="L1:L6" xr:uid="{6C2C96E7-64AC-FF41-82D7-DB8FBD33F3F5}"/>
  <tableColumns count="1">
    <tableColumn id="1" xr3:uid="{0B1D8D8B-6AB3-554B-B6A0-F56D1DE70BF0}" name="Cre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0E86-2715-444B-BEB2-0FBC24AF3AFA}">
  <dimension ref="A1:K27"/>
  <sheetViews>
    <sheetView showGridLines="0" tabSelected="1" topLeftCell="F10" zoomScale="125" zoomScaleNormal="111" workbookViewId="0">
      <selection activeCell="G34" sqref="G34"/>
    </sheetView>
  </sheetViews>
  <sheetFormatPr baseColWidth="10" defaultRowHeight="16" x14ac:dyDescent="0.2"/>
  <cols>
    <col min="1" max="1" width="36" bestFit="1" customWidth="1"/>
    <col min="2" max="2" width="6" bestFit="1" customWidth="1"/>
    <col min="4" max="4" width="33.83203125" bestFit="1" customWidth="1"/>
    <col min="5" max="5" width="6" bestFit="1" customWidth="1"/>
    <col min="7" max="7" width="33.33203125" bestFit="1" customWidth="1"/>
    <col min="8" max="8" width="6" bestFit="1" customWidth="1"/>
    <col min="10" max="10" width="34" bestFit="1" customWidth="1"/>
    <col min="11" max="11" width="6" bestFit="1" customWidth="1"/>
    <col min="13" max="13" width="31" bestFit="1" customWidth="1"/>
    <col min="14" max="14" width="6" bestFit="1" customWidth="1"/>
  </cols>
  <sheetData>
    <row r="1" spans="1:11" ht="21" customHeight="1" x14ac:dyDescent="0.2">
      <c r="A1" s="1" t="s">
        <v>0</v>
      </c>
      <c r="B1" s="2" t="s">
        <v>5</v>
      </c>
      <c r="D1" s="1" t="s">
        <v>24</v>
      </c>
      <c r="E1" s="2" t="s">
        <v>5</v>
      </c>
      <c r="G1" s="1" t="s">
        <v>25</v>
      </c>
      <c r="H1" s="2" t="s">
        <v>5</v>
      </c>
      <c r="J1" s="1" t="s">
        <v>91</v>
      </c>
      <c r="K1" s="2" t="s">
        <v>5</v>
      </c>
    </row>
    <row r="2" spans="1:11" x14ac:dyDescent="0.2">
      <c r="A2" t="s">
        <v>1</v>
      </c>
      <c r="B2">
        <v>2</v>
      </c>
      <c r="D2" t="s">
        <v>18</v>
      </c>
      <c r="E2">
        <v>3</v>
      </c>
      <c r="G2" t="s">
        <v>29</v>
      </c>
      <c r="H2">
        <v>3</v>
      </c>
      <c r="J2" s="7" t="s">
        <v>93</v>
      </c>
      <c r="K2" s="8">
        <v>3</v>
      </c>
    </row>
    <row r="3" spans="1:11" x14ac:dyDescent="0.2">
      <c r="A3" t="s">
        <v>2</v>
      </c>
      <c r="B3">
        <v>2</v>
      </c>
      <c r="D3" t="s">
        <v>19</v>
      </c>
      <c r="E3">
        <v>3</v>
      </c>
      <c r="G3" t="s">
        <v>36</v>
      </c>
      <c r="H3">
        <v>3</v>
      </c>
      <c r="J3" s="7" t="s">
        <v>92</v>
      </c>
      <c r="K3" s="8">
        <v>3</v>
      </c>
    </row>
    <row r="4" spans="1:11" x14ac:dyDescent="0.2">
      <c r="A4" t="s">
        <v>3</v>
      </c>
      <c r="B4">
        <v>5</v>
      </c>
      <c r="D4" t="s">
        <v>20</v>
      </c>
      <c r="E4">
        <v>3</v>
      </c>
      <c r="G4" t="s">
        <v>34</v>
      </c>
      <c r="H4">
        <v>3</v>
      </c>
      <c r="J4" s="7" t="s">
        <v>96</v>
      </c>
      <c r="K4" s="8">
        <v>3</v>
      </c>
    </row>
    <row r="5" spans="1:11" x14ac:dyDescent="0.2">
      <c r="A5" t="s">
        <v>4</v>
      </c>
      <c r="B5">
        <v>3</v>
      </c>
      <c r="D5" t="s">
        <v>21</v>
      </c>
      <c r="E5">
        <v>3</v>
      </c>
      <c r="J5" s="7" t="s">
        <v>100</v>
      </c>
      <c r="K5" s="8">
        <v>3</v>
      </c>
    </row>
    <row r="6" spans="1:11" x14ac:dyDescent="0.2">
      <c r="A6" t="s">
        <v>8</v>
      </c>
      <c r="B6">
        <v>3</v>
      </c>
      <c r="D6" t="s">
        <v>22</v>
      </c>
      <c r="E6">
        <v>3</v>
      </c>
      <c r="G6" t="s">
        <v>79</v>
      </c>
      <c r="H6">
        <v>3</v>
      </c>
      <c r="J6" s="7"/>
      <c r="K6" s="8"/>
    </row>
    <row r="7" spans="1:11" x14ac:dyDescent="0.2">
      <c r="A7" t="s">
        <v>6</v>
      </c>
      <c r="B7">
        <v>2</v>
      </c>
      <c r="D7" t="s">
        <v>23</v>
      </c>
      <c r="E7">
        <v>3</v>
      </c>
      <c r="G7" t="s">
        <v>81</v>
      </c>
      <c r="H7">
        <v>3</v>
      </c>
      <c r="J7" s="7"/>
      <c r="K7" s="8"/>
    </row>
    <row r="8" spans="1:11" x14ac:dyDescent="0.2">
      <c r="A8" t="s">
        <v>7</v>
      </c>
      <c r="B8">
        <v>1</v>
      </c>
      <c r="D8" t="s">
        <v>6</v>
      </c>
      <c r="E8">
        <v>2</v>
      </c>
      <c r="G8" t="s">
        <v>6</v>
      </c>
      <c r="H8">
        <v>2</v>
      </c>
      <c r="J8" s="7"/>
      <c r="K8" s="8"/>
    </row>
    <row r="9" spans="1:11" x14ac:dyDescent="0.2">
      <c r="D9" t="s">
        <v>15</v>
      </c>
      <c r="E9">
        <v>1</v>
      </c>
      <c r="G9" t="s">
        <v>39</v>
      </c>
      <c r="H9">
        <v>3</v>
      </c>
      <c r="J9" s="7"/>
      <c r="K9" s="8"/>
    </row>
    <row r="10" spans="1:11" x14ac:dyDescent="0.2">
      <c r="J10" s="7"/>
      <c r="K10" s="8"/>
    </row>
    <row r="11" spans="1:11" x14ac:dyDescent="0.2">
      <c r="A11" t="s">
        <v>17</v>
      </c>
      <c r="B11">
        <f>SUM(B2:B8)</f>
        <v>18</v>
      </c>
      <c r="D11" t="s">
        <v>17</v>
      </c>
      <c r="E11">
        <f>SUM(E2:E9)</f>
        <v>21</v>
      </c>
      <c r="G11" t="s">
        <v>17</v>
      </c>
      <c r="H11">
        <f>SUM(H2:H9)</f>
        <v>20</v>
      </c>
    </row>
    <row r="14" spans="1:11" x14ac:dyDescent="0.2">
      <c r="A14" s="1" t="s">
        <v>9</v>
      </c>
      <c r="B14" s="2" t="s">
        <v>5</v>
      </c>
      <c r="D14" s="1" t="s">
        <v>28</v>
      </c>
      <c r="E14" s="2" t="s">
        <v>5</v>
      </c>
      <c r="G14" s="1" t="s">
        <v>31</v>
      </c>
      <c r="H14" s="2" t="s">
        <v>5</v>
      </c>
      <c r="J14" s="2" t="s">
        <v>31</v>
      </c>
      <c r="K14" s="2" t="s">
        <v>5</v>
      </c>
    </row>
    <row r="15" spans="1:11" x14ac:dyDescent="0.2">
      <c r="A15" t="s">
        <v>10</v>
      </c>
      <c r="B15">
        <v>2</v>
      </c>
      <c r="D15" t="s">
        <v>66</v>
      </c>
      <c r="E15">
        <v>3</v>
      </c>
      <c r="G15" t="s">
        <v>32</v>
      </c>
      <c r="H15">
        <v>3</v>
      </c>
      <c r="J15" t="s">
        <v>94</v>
      </c>
      <c r="K15">
        <v>3</v>
      </c>
    </row>
    <row r="16" spans="1:11" x14ac:dyDescent="0.2">
      <c r="A16" t="s">
        <v>11</v>
      </c>
      <c r="B16">
        <v>3</v>
      </c>
      <c r="D16" t="s">
        <v>67</v>
      </c>
      <c r="E16">
        <v>3</v>
      </c>
      <c r="G16" t="s">
        <v>27</v>
      </c>
      <c r="H16">
        <v>3</v>
      </c>
      <c r="J16" t="s">
        <v>95</v>
      </c>
      <c r="K16">
        <v>3</v>
      </c>
    </row>
    <row r="17" spans="1:11" x14ac:dyDescent="0.2">
      <c r="A17" t="s">
        <v>12</v>
      </c>
      <c r="B17">
        <v>3</v>
      </c>
      <c r="D17" t="s">
        <v>89</v>
      </c>
      <c r="E17">
        <v>3</v>
      </c>
      <c r="G17" t="s">
        <v>80</v>
      </c>
      <c r="H17">
        <v>3</v>
      </c>
      <c r="J17" t="s">
        <v>101</v>
      </c>
      <c r="K17">
        <v>3</v>
      </c>
    </row>
    <row r="18" spans="1:11" x14ac:dyDescent="0.2">
      <c r="A18" t="s">
        <v>13</v>
      </c>
      <c r="B18">
        <v>3</v>
      </c>
      <c r="D18" t="s">
        <v>35</v>
      </c>
      <c r="E18">
        <v>3</v>
      </c>
      <c r="G18" t="s">
        <v>98</v>
      </c>
      <c r="H18">
        <v>3</v>
      </c>
    </row>
    <row r="19" spans="1:11" x14ac:dyDescent="0.2">
      <c r="A19" t="s">
        <v>14</v>
      </c>
      <c r="B19">
        <v>3</v>
      </c>
      <c r="D19" t="s">
        <v>69</v>
      </c>
      <c r="E19">
        <v>3</v>
      </c>
      <c r="G19" t="s">
        <v>97</v>
      </c>
      <c r="H19">
        <v>3</v>
      </c>
    </row>
    <row r="20" spans="1:11" x14ac:dyDescent="0.2">
      <c r="A20" t="s">
        <v>16</v>
      </c>
      <c r="B20">
        <v>3</v>
      </c>
      <c r="D20" t="s">
        <v>6</v>
      </c>
      <c r="E20">
        <v>2</v>
      </c>
      <c r="G20" t="s">
        <v>90</v>
      </c>
      <c r="H20">
        <v>3</v>
      </c>
    </row>
    <row r="21" spans="1:11" x14ac:dyDescent="0.2">
      <c r="A21" t="s">
        <v>6</v>
      </c>
      <c r="B21">
        <v>2</v>
      </c>
      <c r="D21" t="s">
        <v>30</v>
      </c>
      <c r="E21">
        <v>3</v>
      </c>
      <c r="G21" t="s">
        <v>6</v>
      </c>
      <c r="H21">
        <v>1</v>
      </c>
    </row>
    <row r="22" spans="1:11" x14ac:dyDescent="0.2">
      <c r="A22" t="s">
        <v>15</v>
      </c>
      <c r="B22">
        <v>1</v>
      </c>
      <c r="D22" t="s">
        <v>37</v>
      </c>
      <c r="E22">
        <v>3</v>
      </c>
      <c r="G22" t="s">
        <v>99</v>
      </c>
      <c r="H22">
        <v>3</v>
      </c>
    </row>
    <row r="24" spans="1:11" x14ac:dyDescent="0.2">
      <c r="A24" t="s">
        <v>17</v>
      </c>
      <c r="B24">
        <f>SUM(B15:B22)</f>
        <v>20</v>
      </c>
      <c r="D24" t="s">
        <v>17</v>
      </c>
      <c r="E24">
        <f>SUM(E15:E22)</f>
        <v>23</v>
      </c>
      <c r="G24" t="s">
        <v>17</v>
      </c>
      <c r="H24">
        <f>SUM(H15:H22)</f>
        <v>22</v>
      </c>
    </row>
    <row r="27" spans="1:11" x14ac:dyDescent="0.2">
      <c r="D27" s="2" t="s">
        <v>33</v>
      </c>
      <c r="E27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7C33-EC2F-6644-8EA9-953C95EC9C16}">
  <dimension ref="A1:L49"/>
  <sheetViews>
    <sheetView topLeftCell="D1" zoomScale="106" zoomScaleNormal="50" workbookViewId="0">
      <selection activeCell="D41" sqref="D41"/>
    </sheetView>
  </sheetViews>
  <sheetFormatPr baseColWidth="10" defaultRowHeight="16" x14ac:dyDescent="0.2"/>
  <cols>
    <col min="1" max="1" width="37.33203125" bestFit="1" customWidth="1"/>
    <col min="2" max="2" width="14" bestFit="1" customWidth="1"/>
    <col min="3" max="3" width="27.6640625" bestFit="1" customWidth="1"/>
    <col min="4" max="4" width="19.33203125" bestFit="1" customWidth="1"/>
    <col min="5" max="5" width="13.33203125" bestFit="1" customWidth="1"/>
    <col min="6" max="6" width="9.33203125" bestFit="1" customWidth="1"/>
    <col min="9" max="9" width="16.5" bestFit="1" customWidth="1"/>
    <col min="10" max="10" width="15.83203125" bestFit="1" customWidth="1"/>
    <col min="12" max="12" width="8.5" bestFit="1" customWidth="1"/>
  </cols>
  <sheetData>
    <row r="1" spans="1:12" x14ac:dyDescent="0.2">
      <c r="A1" s="4" t="s">
        <v>41</v>
      </c>
      <c r="B1" s="4" t="s">
        <v>42</v>
      </c>
      <c r="C1" s="4" t="s">
        <v>78</v>
      </c>
      <c r="D1" s="4" t="s">
        <v>77</v>
      </c>
      <c r="E1" s="4" t="s">
        <v>43</v>
      </c>
      <c r="F1" s="4" t="s">
        <v>44</v>
      </c>
      <c r="I1" s="3" t="s">
        <v>42</v>
      </c>
      <c r="J1" s="3" t="s">
        <v>43</v>
      </c>
      <c r="L1" t="s">
        <v>5</v>
      </c>
    </row>
    <row r="2" spans="1:12" x14ac:dyDescent="0.2">
      <c r="A2" s="4"/>
      <c r="B2" s="4"/>
      <c r="C2" s="4"/>
      <c r="D2" s="4"/>
      <c r="E2" s="4" t="e">
        <f>VLOOKUP(Table3[[#This Row],[Grade Letter]],Table1[],2,FALSE)</f>
        <v>#N/A</v>
      </c>
      <c r="F2" s="4"/>
      <c r="I2" s="3" t="s">
        <v>45</v>
      </c>
      <c r="J2" s="3">
        <v>4</v>
      </c>
      <c r="L2">
        <v>1</v>
      </c>
    </row>
    <row r="3" spans="1:12" x14ac:dyDescent="0.2">
      <c r="A3" s="4"/>
      <c r="B3" s="4"/>
      <c r="C3" s="4"/>
      <c r="D3" s="4"/>
      <c r="E3" s="4" t="e">
        <f>VLOOKUP(Table3[[#This Row],[Grade Letter]],Table1[],2,FALSE)</f>
        <v>#N/A</v>
      </c>
      <c r="F3" s="4"/>
      <c r="I3" s="3" t="s">
        <v>46</v>
      </c>
      <c r="J3" s="3">
        <v>3.67</v>
      </c>
      <c r="L3">
        <v>2</v>
      </c>
    </row>
    <row r="4" spans="1:12" x14ac:dyDescent="0.2">
      <c r="A4" s="4" t="s">
        <v>68</v>
      </c>
      <c r="B4" s="4" t="s">
        <v>46</v>
      </c>
      <c r="C4" s="4"/>
      <c r="D4" s="4"/>
      <c r="E4" s="4">
        <f>VLOOKUP(Table3[[#This Row],[Grade Letter]],Table1[],2,FALSE)</f>
        <v>3.67</v>
      </c>
      <c r="F4" s="4">
        <v>3</v>
      </c>
      <c r="I4" s="3" t="s">
        <v>47</v>
      </c>
      <c r="J4" s="3">
        <v>3.33</v>
      </c>
      <c r="L4">
        <v>3</v>
      </c>
    </row>
    <row r="5" spans="1:12" x14ac:dyDescent="0.2">
      <c r="A5" s="4" t="s">
        <v>30</v>
      </c>
      <c r="B5" s="4" t="s">
        <v>46</v>
      </c>
      <c r="C5" s="4"/>
      <c r="D5" s="4"/>
      <c r="E5" s="4">
        <f>VLOOKUP(Table3[[#This Row],[Grade Letter]],Table1[],2,FALSE)</f>
        <v>3.67</v>
      </c>
      <c r="F5" s="4">
        <v>3</v>
      </c>
      <c r="I5" s="3" t="s">
        <v>48</v>
      </c>
      <c r="J5" s="3">
        <v>3</v>
      </c>
      <c r="L5">
        <v>4</v>
      </c>
    </row>
    <row r="6" spans="1:12" x14ac:dyDescent="0.2">
      <c r="A6" s="4"/>
      <c r="B6" s="4"/>
      <c r="C6" s="4"/>
      <c r="D6" s="4"/>
      <c r="E6" s="4"/>
      <c r="F6" s="4"/>
      <c r="I6" s="3" t="s">
        <v>49</v>
      </c>
      <c r="J6" s="3">
        <v>2.67</v>
      </c>
      <c r="L6">
        <v>5</v>
      </c>
    </row>
    <row r="7" spans="1:12" x14ac:dyDescent="0.2">
      <c r="A7" s="4" t="s">
        <v>35</v>
      </c>
      <c r="B7" s="4" t="s">
        <v>45</v>
      </c>
      <c r="C7" s="4"/>
      <c r="D7" s="4"/>
      <c r="E7" s="4">
        <f>VLOOKUP(Table3[[#This Row],[Grade Letter]],Table1[],2,FALSE)</f>
        <v>4</v>
      </c>
      <c r="F7" s="4">
        <v>3</v>
      </c>
      <c r="I7" s="3" t="s">
        <v>50</v>
      </c>
      <c r="J7" s="3">
        <v>2.33</v>
      </c>
    </row>
    <row r="8" spans="1:12" x14ac:dyDescent="0.2">
      <c r="A8" s="4" t="s">
        <v>72</v>
      </c>
      <c r="B8" s="4" t="s">
        <v>45</v>
      </c>
      <c r="C8" s="4"/>
      <c r="D8" s="4"/>
      <c r="E8" s="4">
        <f>VLOOKUP(Table3[[#This Row],[Grade Letter]],Table1[],2,FALSE)</f>
        <v>4</v>
      </c>
      <c r="F8" s="4">
        <v>3</v>
      </c>
      <c r="I8" s="3" t="s">
        <v>51</v>
      </c>
      <c r="J8" s="3">
        <v>2</v>
      </c>
    </row>
    <row r="9" spans="1:12" x14ac:dyDescent="0.2">
      <c r="A9" s="4" t="s">
        <v>1</v>
      </c>
      <c r="B9" s="4" t="s">
        <v>45</v>
      </c>
      <c r="C9" s="4"/>
      <c r="D9" s="4"/>
      <c r="E9" s="4">
        <f>VLOOKUP(Table3[[#This Row],[Grade Letter]],Table1[],2,FALSE)</f>
        <v>4</v>
      </c>
      <c r="F9" s="4">
        <v>2</v>
      </c>
      <c r="I9" s="3" t="s">
        <v>52</v>
      </c>
      <c r="J9" s="3">
        <v>1.67</v>
      </c>
    </row>
    <row r="10" spans="1:12" x14ac:dyDescent="0.2">
      <c r="A10" s="4" t="s">
        <v>3</v>
      </c>
      <c r="B10" s="4" t="s">
        <v>45</v>
      </c>
      <c r="C10" s="4"/>
      <c r="D10" s="4"/>
      <c r="E10" s="4">
        <f>VLOOKUP(Table3[[#This Row],[Grade Letter]],Table1[],2,FALSE)</f>
        <v>4</v>
      </c>
      <c r="F10" s="4">
        <v>5</v>
      </c>
      <c r="I10" s="3" t="s">
        <v>53</v>
      </c>
      <c r="J10" s="3">
        <v>1.33</v>
      </c>
    </row>
    <row r="11" spans="1:12" x14ac:dyDescent="0.2">
      <c r="A11" t="s">
        <v>11</v>
      </c>
      <c r="B11" s="4" t="s">
        <v>45</v>
      </c>
      <c r="C11" s="4"/>
      <c r="D11" s="4"/>
      <c r="E11" s="4">
        <f>VLOOKUP(Table3[[#This Row],[Grade Letter]],Table1[],2,FALSE)</f>
        <v>4</v>
      </c>
      <c r="F11" s="4">
        <v>3</v>
      </c>
      <c r="I11" s="3" t="s">
        <v>54</v>
      </c>
      <c r="J11" s="3">
        <v>1</v>
      </c>
    </row>
    <row r="12" spans="1:12" x14ac:dyDescent="0.2">
      <c r="A12" s="4" t="s">
        <v>57</v>
      </c>
      <c r="B12" s="4" t="s">
        <v>45</v>
      </c>
      <c r="C12" s="4"/>
      <c r="D12" s="4"/>
      <c r="E12" s="4">
        <f>VLOOKUP(Table3[[#This Row],[Grade Letter]],Table1[],2,FALSE)</f>
        <v>4</v>
      </c>
      <c r="F12" s="4">
        <v>2</v>
      </c>
      <c r="I12" s="3" t="s">
        <v>55</v>
      </c>
      <c r="J12" s="3">
        <v>0.67</v>
      </c>
    </row>
    <row r="13" spans="1:12" x14ac:dyDescent="0.2">
      <c r="A13" t="s">
        <v>60</v>
      </c>
      <c r="B13" s="4" t="s">
        <v>45</v>
      </c>
      <c r="C13" s="4"/>
      <c r="D13" s="4"/>
      <c r="E13" s="4">
        <f>VLOOKUP(Table3[[#This Row],[Grade Letter]],Table1[],2,FALSE)</f>
        <v>4</v>
      </c>
      <c r="F13" s="4">
        <v>2</v>
      </c>
      <c r="I13" s="3" t="s">
        <v>56</v>
      </c>
      <c r="J13" s="3">
        <v>0</v>
      </c>
    </row>
    <row r="14" spans="1:12" x14ac:dyDescent="0.2">
      <c r="A14" s="4" t="s">
        <v>73</v>
      </c>
      <c r="B14" s="4" t="s">
        <v>45</v>
      </c>
      <c r="C14" s="4"/>
      <c r="D14" s="4"/>
      <c r="E14" s="4">
        <f>VLOOKUP(Table3[[#This Row],[Grade Letter]],Table1[],2,FALSE)</f>
        <v>4</v>
      </c>
      <c r="F14" s="4"/>
    </row>
    <row r="15" spans="1:12" x14ac:dyDescent="0.2">
      <c r="A15" t="s">
        <v>58</v>
      </c>
      <c r="B15" s="4" t="s">
        <v>45</v>
      </c>
      <c r="C15" s="4"/>
      <c r="D15" s="4"/>
      <c r="E15" s="4">
        <f>VLOOKUP(Table3[[#This Row],[Grade Letter]],Table1[],2,FALSE)</f>
        <v>4</v>
      </c>
      <c r="F15" s="4">
        <v>2</v>
      </c>
    </row>
    <row r="16" spans="1:12" x14ac:dyDescent="0.2">
      <c r="A16" s="4" t="s">
        <v>64</v>
      </c>
      <c r="B16" s="4" t="s">
        <v>45</v>
      </c>
      <c r="C16" s="4"/>
      <c r="D16" s="4"/>
      <c r="E16" s="4">
        <f>VLOOKUP(Table3[[#This Row],[Grade Letter]],Table1[],2,FALSE)</f>
        <v>4</v>
      </c>
      <c r="F16" s="4">
        <v>2</v>
      </c>
      <c r="I16" s="5" t="s">
        <v>62</v>
      </c>
      <c r="J16" s="6" cm="1">
        <f t="array" ref="J16">SUMPRODUCT(IFERROR(Table3[Grade Point] * Table3[Credits], 0)) / SUMIFS(Table3[Credits], Table3[Grade Point], "&lt;&gt;#N/A", Table3[Credits], "&lt;&gt;#N/A")</f>
        <v>3.9180412371134015</v>
      </c>
    </row>
    <row r="17" spans="1:6" x14ac:dyDescent="0.2">
      <c r="A17" s="4" t="s">
        <v>75</v>
      </c>
      <c r="B17" s="4"/>
      <c r="C17" s="4"/>
      <c r="D17" s="4"/>
      <c r="E17" s="4" t="e">
        <f>VLOOKUP(Table3[[#This Row],[Grade Letter]],Table1[],2,FALSE)</f>
        <v>#N/A</v>
      </c>
      <c r="F17" s="4"/>
    </row>
    <row r="18" spans="1:6" x14ac:dyDescent="0.2">
      <c r="A18" s="4" t="s">
        <v>67</v>
      </c>
      <c r="B18" s="4" t="s">
        <v>46</v>
      </c>
      <c r="C18" s="4"/>
      <c r="D18" s="4"/>
      <c r="E18" s="4">
        <f>VLOOKUP(Table3[[#This Row],[Grade Letter]],Table1[],2,FALSE)</f>
        <v>3.67</v>
      </c>
      <c r="F18" s="4">
        <v>3</v>
      </c>
    </row>
    <row r="19" spans="1:6" x14ac:dyDescent="0.2">
      <c r="A19" t="s">
        <v>16</v>
      </c>
      <c r="B19" s="4" t="s">
        <v>45</v>
      </c>
      <c r="C19" s="4"/>
      <c r="D19" s="4"/>
      <c r="E19" s="4">
        <f>VLOOKUP(Table3[[#This Row],[Grade Letter]],Table1[],2,FALSE)</f>
        <v>4</v>
      </c>
      <c r="F19" s="4">
        <v>3</v>
      </c>
    </row>
    <row r="20" spans="1:6" x14ac:dyDescent="0.2">
      <c r="A20" t="s">
        <v>63</v>
      </c>
      <c r="B20" s="4" t="s">
        <v>46</v>
      </c>
      <c r="C20" s="4"/>
      <c r="D20" s="4"/>
      <c r="E20" s="4">
        <f>VLOOKUP(Table3[[#This Row],[Grade Letter]],Table1[],2,FALSE)</f>
        <v>3.67</v>
      </c>
      <c r="F20" s="4">
        <v>3</v>
      </c>
    </row>
    <row r="21" spans="1:6" x14ac:dyDescent="0.2">
      <c r="A21" s="4" t="s">
        <v>66</v>
      </c>
      <c r="B21" s="4" t="s">
        <v>45</v>
      </c>
      <c r="C21" s="4"/>
      <c r="D21" s="4"/>
      <c r="E21" s="4">
        <f>VLOOKUP(Table3[[#This Row],[Grade Letter]],Table1[],2,FALSE)</f>
        <v>4</v>
      </c>
      <c r="F21" s="4">
        <v>3</v>
      </c>
    </row>
    <row r="22" spans="1:6" x14ac:dyDescent="0.2">
      <c r="A22" t="s">
        <v>14</v>
      </c>
      <c r="B22" s="4" t="s">
        <v>46</v>
      </c>
      <c r="C22" s="4"/>
      <c r="D22" s="4"/>
      <c r="E22" s="4">
        <f>VLOOKUP(Table3[[#This Row],[Grade Letter]],Table1[],2,FALSE)</f>
        <v>3.67</v>
      </c>
      <c r="F22" s="4">
        <v>3</v>
      </c>
    </row>
    <row r="23" spans="1:6" x14ac:dyDescent="0.2">
      <c r="A23" s="4" t="s">
        <v>8</v>
      </c>
      <c r="B23" s="4" t="s">
        <v>45</v>
      </c>
      <c r="C23" s="4"/>
      <c r="D23" s="4"/>
      <c r="E23" s="4">
        <f>VLOOKUP(Table3[[#This Row],[Grade Letter]],Table1[],2,FALSE)</f>
        <v>4</v>
      </c>
      <c r="F23" s="4">
        <v>3</v>
      </c>
    </row>
    <row r="24" spans="1:6" x14ac:dyDescent="0.2">
      <c r="A24" s="4" t="s">
        <v>65</v>
      </c>
      <c r="B24" s="4" t="s">
        <v>45</v>
      </c>
      <c r="C24" s="4"/>
      <c r="D24" s="4"/>
      <c r="E24" s="4">
        <f>VLOOKUP(Table3[[#This Row],[Grade Letter]],Table1[],2,FALSE)</f>
        <v>4</v>
      </c>
      <c r="F24" s="4">
        <v>3</v>
      </c>
    </row>
    <row r="25" spans="1:6" x14ac:dyDescent="0.2">
      <c r="A25" t="s">
        <v>20</v>
      </c>
      <c r="B25" s="4" t="s">
        <v>45</v>
      </c>
      <c r="C25" s="4"/>
      <c r="D25" s="4"/>
      <c r="E25" s="4">
        <f>VLOOKUP(Table3[[#This Row],[Grade Letter]],Table1[],2,FALSE)</f>
        <v>4</v>
      </c>
      <c r="F25" s="4">
        <v>3</v>
      </c>
    </row>
    <row r="26" spans="1:6" x14ac:dyDescent="0.2">
      <c r="A26" t="s">
        <v>18</v>
      </c>
      <c r="B26" s="4" t="s">
        <v>45</v>
      </c>
      <c r="C26" s="4"/>
      <c r="D26" s="4"/>
      <c r="E26" s="4">
        <f>VLOOKUP(Table3[[#This Row],[Grade Letter]],Table1[],2,FALSE)</f>
        <v>4</v>
      </c>
      <c r="F26" s="4">
        <v>3</v>
      </c>
    </row>
    <row r="27" spans="1:6" x14ac:dyDescent="0.2">
      <c r="A27" t="s">
        <v>19</v>
      </c>
      <c r="B27" s="4" t="s">
        <v>45</v>
      </c>
      <c r="C27" s="4"/>
      <c r="D27" s="4"/>
      <c r="E27" s="4">
        <f>VLOOKUP(Table3[[#This Row],[Grade Letter]],Table1[],2,FALSE)</f>
        <v>4</v>
      </c>
      <c r="F27" s="4">
        <v>3</v>
      </c>
    </row>
    <row r="28" spans="1:6" x14ac:dyDescent="0.2">
      <c r="A28" t="s">
        <v>13</v>
      </c>
      <c r="B28" s="4" t="s">
        <v>45</v>
      </c>
      <c r="C28" s="4"/>
      <c r="D28" s="4"/>
      <c r="E28" s="4">
        <f>VLOOKUP(Table3[[#This Row],[Grade Letter]],Table1[],2,FALSE)</f>
        <v>4</v>
      </c>
      <c r="F28" s="4">
        <v>3</v>
      </c>
    </row>
    <row r="29" spans="1:6" x14ac:dyDescent="0.2">
      <c r="A29" t="s">
        <v>23</v>
      </c>
      <c r="B29" s="4" t="s">
        <v>45</v>
      </c>
      <c r="C29" s="4"/>
      <c r="D29" s="4"/>
      <c r="E29" s="4">
        <f>VLOOKUP(Table3[[#This Row],[Grade Letter]],Table1[],2,FALSE)</f>
        <v>4</v>
      </c>
      <c r="F29" s="4">
        <v>3</v>
      </c>
    </row>
    <row r="30" spans="1:6" x14ac:dyDescent="0.2">
      <c r="A30" s="4" t="s">
        <v>4</v>
      </c>
      <c r="B30" s="4" t="s">
        <v>45</v>
      </c>
      <c r="C30" s="4"/>
      <c r="D30" s="4"/>
      <c r="E30" s="4">
        <f>VLOOKUP(Table3[[#This Row],[Grade Letter]],Table1[],2,FALSE)</f>
        <v>4</v>
      </c>
      <c r="F30" s="4">
        <v>3</v>
      </c>
    </row>
    <row r="31" spans="1:6" x14ac:dyDescent="0.2">
      <c r="A31" t="s">
        <v>10</v>
      </c>
      <c r="B31" s="4" t="s">
        <v>45</v>
      </c>
      <c r="C31" s="4"/>
      <c r="D31" s="4"/>
      <c r="E31" s="4">
        <f>VLOOKUP(Table3[[#This Row],[Grade Letter]],Table1[],2,FALSE)</f>
        <v>4</v>
      </c>
      <c r="F31" s="4">
        <v>2</v>
      </c>
    </row>
    <row r="32" spans="1:6" x14ac:dyDescent="0.2">
      <c r="A32" t="s">
        <v>22</v>
      </c>
      <c r="B32" s="4" t="s">
        <v>48</v>
      </c>
      <c r="C32" s="4"/>
      <c r="D32" s="4"/>
      <c r="E32" s="4">
        <f>VLOOKUP(Table3[[#This Row],[Grade Letter]],Table1[],2,FALSE)</f>
        <v>3</v>
      </c>
      <c r="F32" s="4">
        <v>3</v>
      </c>
    </row>
    <row r="33" spans="1:6" x14ac:dyDescent="0.2">
      <c r="A33" s="4" t="s">
        <v>70</v>
      </c>
      <c r="B33" s="4" t="s">
        <v>45</v>
      </c>
      <c r="C33" s="4"/>
      <c r="D33" s="4"/>
      <c r="E33" s="4">
        <f>VLOOKUP(Table3[[#This Row],[Grade Letter]],Table1[],2,FALSE)</f>
        <v>4</v>
      </c>
      <c r="F33" s="4">
        <v>3</v>
      </c>
    </row>
    <row r="34" spans="1:6" x14ac:dyDescent="0.2">
      <c r="A34" s="4" t="s">
        <v>74</v>
      </c>
      <c r="B34" s="4"/>
      <c r="C34" s="4"/>
      <c r="D34" s="4"/>
      <c r="E34" s="4" t="e">
        <f>VLOOKUP(Table3[[#This Row],[Grade Letter]],Table1[],2,FALSE)</f>
        <v>#N/A</v>
      </c>
      <c r="F34" s="4">
        <v>3</v>
      </c>
    </row>
    <row r="35" spans="1:6" x14ac:dyDescent="0.2">
      <c r="A35" s="4" t="s">
        <v>76</v>
      </c>
      <c r="B35" s="4" t="s">
        <v>45</v>
      </c>
      <c r="C35" s="4"/>
      <c r="D35" s="4"/>
      <c r="E35" s="4">
        <f>VLOOKUP(Table3[[#This Row],[Grade Letter]],Table1[],2,FALSE)</f>
        <v>4</v>
      </c>
      <c r="F35" s="4">
        <v>3</v>
      </c>
    </row>
    <row r="36" spans="1:6" x14ac:dyDescent="0.2">
      <c r="A36" s="4" t="s">
        <v>71</v>
      </c>
      <c r="B36" s="4"/>
      <c r="C36" s="4"/>
      <c r="D36" s="4"/>
      <c r="E36" s="4" t="e">
        <f>VLOOKUP(Table3[[#This Row],[Grade Letter]],Table1[],2,FALSE)</f>
        <v>#N/A</v>
      </c>
      <c r="F36" s="4">
        <v>3</v>
      </c>
    </row>
    <row r="37" spans="1:6" x14ac:dyDescent="0.2">
      <c r="A37" s="4"/>
      <c r="B37" s="4"/>
      <c r="C37" s="4"/>
      <c r="D37" s="4"/>
      <c r="E37" s="4" t="e">
        <f>VLOOKUP(Table3[[#This Row],[Grade Letter]],Table1[],2,FALSE)</f>
        <v>#N/A</v>
      </c>
      <c r="F37" s="4">
        <v>3</v>
      </c>
    </row>
    <row r="38" spans="1:6" x14ac:dyDescent="0.2">
      <c r="A38" t="s">
        <v>12</v>
      </c>
      <c r="B38" s="4" t="s">
        <v>45</v>
      </c>
      <c r="C38" s="4"/>
      <c r="D38" s="4"/>
      <c r="E38" s="4">
        <f>VLOOKUP(Table3[[#This Row],[Grade Letter]],Table1[],2,FALSE)</f>
        <v>4</v>
      </c>
      <c r="F38" s="4">
        <v>3</v>
      </c>
    </row>
    <row r="39" spans="1:6" x14ac:dyDescent="0.2">
      <c r="A39" s="4" t="s">
        <v>7</v>
      </c>
      <c r="B39" s="4" t="s">
        <v>45</v>
      </c>
      <c r="C39" s="4"/>
      <c r="D39" s="4"/>
      <c r="E39" s="4">
        <f>VLOOKUP(Table3[[#This Row],[Grade Letter]],Table1[],2,FALSE)</f>
        <v>4</v>
      </c>
      <c r="F39" s="4">
        <v>1</v>
      </c>
    </row>
    <row r="40" spans="1:6" x14ac:dyDescent="0.2">
      <c r="A40" s="4" t="s">
        <v>34</v>
      </c>
      <c r="B40" s="4" t="s">
        <v>45</v>
      </c>
      <c r="C40" s="4"/>
      <c r="D40" s="4"/>
      <c r="E40" s="4">
        <f>VLOOKUP(Table3[[#This Row],[Grade Letter]],Table1[],2,FALSE)</f>
        <v>4</v>
      </c>
      <c r="F40" s="4">
        <v>3</v>
      </c>
    </row>
    <row r="41" spans="1:6" x14ac:dyDescent="0.2">
      <c r="A41" s="4" t="s">
        <v>2</v>
      </c>
      <c r="B41" s="4" t="s">
        <v>45</v>
      </c>
      <c r="C41" s="4"/>
      <c r="D41" s="4"/>
      <c r="E41" s="4">
        <f>VLOOKUP(Table3[[#This Row],[Grade Letter]],Table1[],2,FALSE)</f>
        <v>4</v>
      </c>
      <c r="F41" s="4">
        <v>2</v>
      </c>
    </row>
    <row r="42" spans="1:6" x14ac:dyDescent="0.2">
      <c r="A42" s="4" t="s">
        <v>38</v>
      </c>
      <c r="B42" s="4" t="s">
        <v>45</v>
      </c>
      <c r="C42" s="4"/>
      <c r="D42" s="4"/>
      <c r="E42" s="4">
        <f>VLOOKUP(Table3[[#This Row],[Grade Letter]],Table1[],2,FALSE)</f>
        <v>4</v>
      </c>
      <c r="F42" s="4">
        <v>3</v>
      </c>
    </row>
    <row r="43" spans="1:6" x14ac:dyDescent="0.2">
      <c r="A43" s="4" t="s">
        <v>39</v>
      </c>
      <c r="B43" s="4" t="s">
        <v>45</v>
      </c>
      <c r="C43" s="4"/>
      <c r="D43" s="4"/>
      <c r="E43" s="4">
        <f>VLOOKUP(Table3[[#This Row],[Grade Letter]],Table1[],2,FALSE)</f>
        <v>4</v>
      </c>
      <c r="F43" s="4">
        <v>3</v>
      </c>
    </row>
    <row r="44" spans="1:6" x14ac:dyDescent="0.2">
      <c r="A44" s="4" t="s">
        <v>40</v>
      </c>
      <c r="B44" s="4"/>
      <c r="C44" s="4"/>
      <c r="D44" s="4"/>
      <c r="E44" s="4" t="e">
        <f>VLOOKUP(Table3[[#This Row],[Grade Letter]],Table1[],2,FALSE)</f>
        <v>#N/A</v>
      </c>
      <c r="F44" s="4"/>
    </row>
    <row r="45" spans="1:6" x14ac:dyDescent="0.2">
      <c r="A45" t="s">
        <v>61</v>
      </c>
      <c r="B45" s="4" t="s">
        <v>45</v>
      </c>
      <c r="C45" s="4"/>
      <c r="D45" s="4"/>
      <c r="E45" s="4">
        <f>VLOOKUP(Table3[[#This Row],[Grade Letter]],Table1[],2,FALSE)</f>
        <v>4</v>
      </c>
      <c r="F45" s="4">
        <v>1</v>
      </c>
    </row>
    <row r="46" spans="1:6" x14ac:dyDescent="0.2">
      <c r="A46" t="s">
        <v>59</v>
      </c>
      <c r="B46" s="4" t="s">
        <v>45</v>
      </c>
      <c r="C46" s="4"/>
      <c r="D46" s="4"/>
      <c r="E46" s="4">
        <f>VLOOKUP(Table3[[#This Row],[Grade Letter]],Table1[],2,FALSE)</f>
        <v>4</v>
      </c>
      <c r="F46" s="4">
        <v>1</v>
      </c>
    </row>
    <row r="47" spans="1:6" x14ac:dyDescent="0.2">
      <c r="A47" s="4"/>
      <c r="B47" s="4"/>
      <c r="C47" s="4"/>
      <c r="D47" s="4"/>
      <c r="E47" s="4" t="e">
        <f>VLOOKUP(Table3[[#This Row],[Grade Letter]],Table1[],2,FALSE)</f>
        <v>#N/A</v>
      </c>
      <c r="F47" s="4"/>
    </row>
    <row r="48" spans="1:6" x14ac:dyDescent="0.2">
      <c r="A48" s="4"/>
      <c r="B48" s="4"/>
      <c r="C48" s="4"/>
      <c r="D48" s="4"/>
      <c r="E48" s="4" t="e">
        <f>VLOOKUP(Table3[[#This Row],[Grade Letter]],Table1[],2,FALSE)</f>
        <v>#N/A</v>
      </c>
      <c r="F48" s="4"/>
    </row>
    <row r="49" spans="1:6" x14ac:dyDescent="0.2">
      <c r="A49" s="4"/>
      <c r="B49" s="4"/>
      <c r="C49" s="4"/>
      <c r="D49" s="4"/>
      <c r="E49" s="4"/>
      <c r="F49" s="4"/>
    </row>
  </sheetData>
  <dataValidations count="1">
    <dataValidation type="list" allowBlank="1" showInputMessage="1" showErrorMessage="1" sqref="F2:F37" xr:uid="{579655F4-FC3E-A248-B6CA-B4282A1C20CE}">
      <formula1>$L$2:$L$6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Check Box 4">
              <controlPr defaultSize="0" autoFill="0" autoLine="0" autoPict="0">
                <anchor moveWithCells="1">
                  <from>
                    <xdr:col>2</xdr:col>
                    <xdr:colOff>762000</xdr:colOff>
                    <xdr:row>0</xdr:row>
                    <xdr:rowOff>139700</xdr:rowOff>
                  </from>
                  <to>
                    <xdr:col>2</xdr:col>
                    <xdr:colOff>1079500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3"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687-E836-3849-AD30-8020AF9190A5}">
  <dimension ref="A1:A13"/>
  <sheetViews>
    <sheetView zoomScale="192" workbookViewId="0">
      <selection activeCell="A13" sqref="A13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26</v>
      </c>
    </row>
    <row r="4" spans="1:1" x14ac:dyDescent="0.2">
      <c r="A4" t="s">
        <v>22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20</v>
      </c>
    </row>
    <row r="9" spans="1:1" x14ac:dyDescent="0.2">
      <c r="A9" t="s">
        <v>87</v>
      </c>
    </row>
    <row r="10" spans="1:1" x14ac:dyDescent="0.2">
      <c r="A10" t="s">
        <v>38</v>
      </c>
    </row>
    <row r="11" spans="1:1" x14ac:dyDescent="0.2">
      <c r="A11" t="s">
        <v>35</v>
      </c>
    </row>
    <row r="12" spans="1:1" x14ac:dyDescent="0.2">
      <c r="A12" t="s">
        <v>88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Anton (MU-Student)</cp:lastModifiedBy>
  <dcterms:created xsi:type="dcterms:W3CDTF">2023-07-24T06:45:10Z</dcterms:created>
  <dcterms:modified xsi:type="dcterms:W3CDTF">2024-12-10T06:49:29Z</dcterms:modified>
</cp:coreProperties>
</file>