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Greig\Documents\GitHub\Ecosystem-Model-Data-Framework\scripts\PublicationScripts\evaluation prep\"/>
    </mc:Choice>
  </mc:AlternateContent>
  <xr:revisionPtr revIDLastSave="0" documentId="13_ncr:1_{1544739E-DC3D-468F-AC95-B52AB9F488A7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9" i="1" l="1"/>
  <c r="L50" i="1"/>
  <c r="L48" i="1"/>
  <c r="L51" i="1"/>
  <c r="E51" i="1"/>
  <c r="D51" i="1"/>
  <c r="C51" i="1"/>
  <c r="E50" i="1"/>
  <c r="D50" i="1"/>
  <c r="G50" i="1" s="1"/>
  <c r="C50" i="1"/>
  <c r="E49" i="1"/>
  <c r="D49" i="1"/>
  <c r="C49" i="1"/>
  <c r="E48" i="1"/>
  <c r="D48" i="1"/>
  <c r="C48" i="1"/>
  <c r="G48" i="1" s="1"/>
  <c r="G29" i="1"/>
  <c r="G27" i="1"/>
  <c r="G28" i="1"/>
  <c r="G26" i="1"/>
  <c r="G49" i="1" l="1"/>
  <c r="G51" i="1"/>
  <c r="C26" i="1" l="1"/>
  <c r="D26" i="1"/>
  <c r="E26" i="1"/>
  <c r="D27" i="1"/>
  <c r="E27" i="1"/>
  <c r="C27" i="1"/>
  <c r="D29" i="1"/>
  <c r="E29" i="1"/>
  <c r="C29" i="1"/>
  <c r="D28" i="1"/>
  <c r="E28" i="1"/>
</calcChain>
</file>

<file path=xl/sharedStrings.xml><?xml version="1.0" encoding="utf-8"?>
<sst xmlns="http://schemas.openxmlformats.org/spreadsheetml/2006/main" count="48" uniqueCount="30">
  <si>
    <t>Central Strait of Georgia</t>
  </si>
  <si>
    <t>Winter</t>
  </si>
  <si>
    <t>Spring</t>
  </si>
  <si>
    <t>Summer</t>
  </si>
  <si>
    <t>Diatoms</t>
  </si>
  <si>
    <t>from supplement of McEwan et al publication</t>
  </si>
  <si>
    <t>McEwan, Nicole, Rich Pawlowicz, Evgeny Pakhomov, and Maria T. Maldonado. “Seasonality of Modelled Planktonic Food Web Structure in the Strait of Georgia, Canada.” Ecological Modelling 482 (August 2023): 110402. https://doi.org/10.1016/j.ecolmodel.2023.110402.</t>
  </si>
  <si>
    <t>digitised using online webplot digitizer since spatial weighted averaging, depth integration from raw data, and conversions is somewhat complicated</t>
  </si>
  <si>
    <t xml:space="preserve">B_dia </t>
  </si>
  <si>
    <t>B_dia_nano</t>
  </si>
  <si>
    <t>* note plot style means nano groups must be subtracted</t>
  </si>
  <si>
    <t>* note that rapidophytes include heterosigma and here were included in nano, although they are large</t>
  </si>
  <si>
    <t>also tried to exclude dinoflagellates, though they are fairly negligible here. (from dia_nano)</t>
  </si>
  <si>
    <t>remaining</t>
  </si>
  <si>
    <t>start here</t>
  </si>
  <si>
    <t>next</t>
  </si>
  <si>
    <t>last</t>
  </si>
  <si>
    <t xml:space="preserve">derived total </t>
  </si>
  <si>
    <t>Nano</t>
  </si>
  <si>
    <t>other</t>
  </si>
  <si>
    <t>average</t>
  </si>
  <si>
    <t>sum</t>
  </si>
  <si>
    <t>Northern Strait of Georgia</t>
  </si>
  <si>
    <t>Since top few tiny bars are cyanobacteria or dinoflagellates, I went with the lower two bars</t>
  </si>
  <si>
    <t>nano</t>
  </si>
  <si>
    <t>diatoms</t>
  </si>
  <si>
    <t>average of average</t>
  </si>
  <si>
    <t>Average, all seasons NO 'other' (not phyto):</t>
  </si>
  <si>
    <t xml:space="preserve">derived average total </t>
  </si>
  <si>
    <t>ecoi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</si>
</sst>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46" fontId="0" fillId="0" borderId="0" xfId="0" applyNumberFormat="1"/>
    <xf numFmtId="0" fontId="2" fillId="0" borderId="0" xfId="1" applyAlignment="1">
      <alignment horizontal="left" vertical="center" indent="2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2" borderId="0" xfId="0" applyFill="1"/>
    <xf numFmtId="0" fontId="0" fillId="0" borderId="0" xfId="0" applyAlignment="1">
      <alignment horizontal="right"/>
    </xf>
    <xf numFmtId="0" fontId="1" fillId="2" borderId="0" xfId="0" applyFont="1" applyFill="1"/>
    <xf numFmtId="0" fontId="1" fillId="2" borderId="0" xfId="0" applyFont="1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24</xdr:col>
      <xdr:colOff>400478</xdr:colOff>
      <xdr:row>31</xdr:row>
      <xdr:rowOff>152654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6D35D0-ED09-22EA-C11A-C642FBAB5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3500" y="920750"/>
          <a:ext cx="8325278" cy="49405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oi.org/10.1016/j.ecolmodel.2023.1104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51"/>
  <sheetViews>
    <sheetView tabSelected="1" workbookViewId="0">
      <selection activeCell="H10" sqref="H10"/>
    </sheetView>
  </sheetViews>
  <sheetFormatPr defaultRowHeight="15" x14ac:dyDescent="0.25"/>
  <cols>
    <col min="2" max="2" width="13.28515625" customWidth="1"/>
    <col min="3" max="3" width="15.42578125" customWidth="1"/>
    <col min="5" max="5" width="11.42578125" customWidth="1"/>
    <col min="6" max="6" width="13.42578125" customWidth="1"/>
    <col min="11" max="11" width="13.42578125" customWidth="1"/>
  </cols>
  <sheetData>
    <row r="2" spans="1:12" x14ac:dyDescent="0.25">
      <c r="B2" t="s">
        <v>5</v>
      </c>
    </row>
    <row r="3" spans="1:12" x14ac:dyDescent="0.25">
      <c r="B3" s="2" t="s">
        <v>6</v>
      </c>
      <c r="L3" s="1"/>
    </row>
    <row r="4" spans="1:12" x14ac:dyDescent="0.25">
      <c r="B4" t="s">
        <v>7</v>
      </c>
    </row>
    <row r="13" spans="1:12" x14ac:dyDescent="0.25">
      <c r="D13" s="4" t="s">
        <v>0</v>
      </c>
    </row>
    <row r="14" spans="1:12" x14ac:dyDescent="0.25">
      <c r="A14" t="s">
        <v>16</v>
      </c>
      <c r="B14" s="5" t="s">
        <v>13</v>
      </c>
      <c r="C14" s="3">
        <v>2.34</v>
      </c>
      <c r="D14" s="3">
        <v>9.83</v>
      </c>
      <c r="E14" s="3">
        <v>3.61</v>
      </c>
    </row>
    <row r="15" spans="1:12" x14ac:dyDescent="0.25">
      <c r="A15" t="s">
        <v>15</v>
      </c>
      <c r="B15" s="5" t="s">
        <v>9</v>
      </c>
      <c r="C15" s="3">
        <v>2.2200000000000002</v>
      </c>
      <c r="D15" s="3">
        <v>9.64</v>
      </c>
      <c r="E15" s="3">
        <v>2.87</v>
      </c>
      <c r="F15" t="s">
        <v>10</v>
      </c>
    </row>
    <row r="16" spans="1:12" x14ac:dyDescent="0.25">
      <c r="A16" t="s">
        <v>14</v>
      </c>
      <c r="B16" s="4" t="s">
        <v>8</v>
      </c>
      <c r="C16" s="3">
        <v>0.65</v>
      </c>
      <c r="D16" s="3">
        <v>8.06</v>
      </c>
      <c r="E16" s="3">
        <v>1.34</v>
      </c>
    </row>
    <row r="17" spans="2:7" x14ac:dyDescent="0.25">
      <c r="B17" s="3"/>
      <c r="C17" s="4" t="s">
        <v>1</v>
      </c>
      <c r="D17" s="4" t="s">
        <v>2</v>
      </c>
      <c r="E17" s="4" t="s">
        <v>3</v>
      </c>
    </row>
    <row r="18" spans="2:7" x14ac:dyDescent="0.25">
      <c r="B18" s="3"/>
      <c r="C18" s="3"/>
      <c r="D18" s="4"/>
      <c r="E18" s="3"/>
    </row>
    <row r="21" spans="2:7" x14ac:dyDescent="0.25">
      <c r="C21" t="s">
        <v>11</v>
      </c>
    </row>
    <row r="22" spans="2:7" x14ac:dyDescent="0.25">
      <c r="C22" t="s">
        <v>12</v>
      </c>
    </row>
    <row r="25" spans="2:7" x14ac:dyDescent="0.25">
      <c r="D25" s="5" t="s">
        <v>17</v>
      </c>
      <c r="G25" t="s">
        <v>20</v>
      </c>
    </row>
    <row r="26" spans="2:7" x14ac:dyDescent="0.25">
      <c r="B26" t="s">
        <v>19</v>
      </c>
      <c r="C26" s="6">
        <f>C14-C15</f>
        <v>0.11999999999999966</v>
      </c>
      <c r="D26" s="6">
        <f t="shared" ref="D26:E26" si="0">D14-D15</f>
        <v>0.1899999999999995</v>
      </c>
      <c r="E26" s="6">
        <f t="shared" si="0"/>
        <v>0.73999999999999977</v>
      </c>
      <c r="G26">
        <f>AVERAGE(C26:E26)</f>
        <v>0.34999999999999964</v>
      </c>
    </row>
    <row r="27" spans="2:7" x14ac:dyDescent="0.25">
      <c r="B27" t="s">
        <v>18</v>
      </c>
      <c r="C27" s="6">
        <f>C15-C16</f>
        <v>1.5700000000000003</v>
      </c>
      <c r="D27" s="6">
        <f t="shared" ref="D27:E27" si="1">D15-D16</f>
        <v>1.58</v>
      </c>
      <c r="E27" s="6">
        <f t="shared" si="1"/>
        <v>1.53</v>
      </c>
      <c r="G27">
        <f t="shared" ref="G27:G28" si="2">AVERAGE(C27:E27)</f>
        <v>1.5600000000000003</v>
      </c>
    </row>
    <row r="28" spans="2:7" x14ac:dyDescent="0.25">
      <c r="B28" t="s">
        <v>4</v>
      </c>
      <c r="C28" s="6" t="s">
        <v>29</v>
      </c>
      <c r="D28" s="6">
        <f t="shared" ref="D28:E28" si="3">D16</f>
        <v>8.06</v>
      </c>
      <c r="E28" s="6">
        <f t="shared" si="3"/>
        <v>1.34</v>
      </c>
      <c r="G28">
        <f t="shared" si="2"/>
        <v>4.7</v>
      </c>
    </row>
    <row r="29" spans="2:7" x14ac:dyDescent="0.25">
      <c r="C29" t="str">
        <f>C17</f>
        <v>Winter</v>
      </c>
      <c r="D29" t="str">
        <f t="shared" ref="D29:E29" si="4">D17</f>
        <v>Spring</v>
      </c>
      <c r="E29" t="str">
        <f t="shared" si="4"/>
        <v>Summer</v>
      </c>
      <c r="F29" s="7" t="s">
        <v>21</v>
      </c>
      <c r="G29">
        <f>SUM(G26:G28)</f>
        <v>6.61</v>
      </c>
    </row>
    <row r="35" spans="1:15" x14ac:dyDescent="0.25">
      <c r="D35" s="5" t="s">
        <v>22</v>
      </c>
    </row>
    <row r="36" spans="1:15" x14ac:dyDescent="0.25">
      <c r="A36" t="s">
        <v>16</v>
      </c>
      <c r="B36" s="5" t="s">
        <v>13</v>
      </c>
      <c r="C36" s="3">
        <v>2.27</v>
      </c>
      <c r="D36" s="3">
        <v>8.16</v>
      </c>
      <c r="E36" s="3">
        <v>3.4</v>
      </c>
    </row>
    <row r="37" spans="1:15" x14ac:dyDescent="0.25">
      <c r="A37" t="s">
        <v>15</v>
      </c>
      <c r="B37" s="5" t="s">
        <v>9</v>
      </c>
      <c r="C37" s="3">
        <v>2.15</v>
      </c>
      <c r="D37" s="3">
        <v>7.9</v>
      </c>
      <c r="E37" s="3">
        <v>3.06</v>
      </c>
      <c r="F37" t="s">
        <v>10</v>
      </c>
    </row>
    <row r="38" spans="1:15" x14ac:dyDescent="0.25">
      <c r="A38" t="s">
        <v>14</v>
      </c>
      <c r="B38" s="4" t="s">
        <v>8</v>
      </c>
      <c r="C38" s="3">
        <v>0.77</v>
      </c>
      <c r="D38" s="3">
        <v>6.05</v>
      </c>
      <c r="E38" s="3">
        <v>1.1599999999999999</v>
      </c>
    </row>
    <row r="39" spans="1:15" x14ac:dyDescent="0.25">
      <c r="B39" s="3"/>
      <c r="C39" s="4" t="s">
        <v>1</v>
      </c>
      <c r="D39" s="4" t="s">
        <v>2</v>
      </c>
      <c r="E39" s="4" t="s">
        <v>3</v>
      </c>
    </row>
    <row r="40" spans="1:15" x14ac:dyDescent="0.25">
      <c r="B40" s="3"/>
      <c r="C40" s="3"/>
      <c r="D40" s="4"/>
      <c r="E40" s="3"/>
    </row>
    <row r="43" spans="1:15" x14ac:dyDescent="0.25">
      <c r="C43" t="s">
        <v>11</v>
      </c>
    </row>
    <row r="44" spans="1:15" x14ac:dyDescent="0.25">
      <c r="C44" t="s">
        <v>12</v>
      </c>
    </row>
    <row r="47" spans="1:15" x14ac:dyDescent="0.25">
      <c r="D47" s="5" t="s">
        <v>28</v>
      </c>
      <c r="G47" t="s">
        <v>20</v>
      </c>
      <c r="K47" s="6"/>
      <c r="L47" s="8" t="s">
        <v>26</v>
      </c>
      <c r="O47" t="s">
        <v>23</v>
      </c>
    </row>
    <row r="48" spans="1:15" x14ac:dyDescent="0.25">
      <c r="B48" t="s">
        <v>19</v>
      </c>
      <c r="C48" s="6">
        <f>C36-C37</f>
        <v>0.12000000000000011</v>
      </c>
      <c r="D48" s="6">
        <f t="shared" ref="D48:E48" si="5">D36-D37</f>
        <v>0.25999999999999979</v>
      </c>
      <c r="E48" s="6">
        <f t="shared" si="5"/>
        <v>0.33999999999999986</v>
      </c>
      <c r="G48">
        <f>AVERAGE(C48:E48)</f>
        <v>0.23999999999999991</v>
      </c>
      <c r="K48" s="8" t="s">
        <v>19</v>
      </c>
      <c r="L48" s="6">
        <f>ROUND((G48+G26)/2,2)</f>
        <v>0.3</v>
      </c>
    </row>
    <row r="49" spans="2:12" x14ac:dyDescent="0.25">
      <c r="B49" t="s">
        <v>18</v>
      </c>
      <c r="C49" s="6">
        <f>C37-C38</f>
        <v>1.38</v>
      </c>
      <c r="D49" s="6">
        <f t="shared" ref="D49:E49" si="6">D37-D38</f>
        <v>1.8500000000000005</v>
      </c>
      <c r="E49" s="6">
        <f t="shared" si="6"/>
        <v>1.9000000000000001</v>
      </c>
      <c r="G49">
        <f t="shared" ref="G49:G50" si="7">AVERAGE(C49:E49)</f>
        <v>1.7100000000000002</v>
      </c>
      <c r="K49" s="8" t="s">
        <v>24</v>
      </c>
      <c r="L49" s="6">
        <f t="shared" ref="L49:L50" si="8">ROUND((G49+G27)/2,2)</f>
        <v>1.64</v>
      </c>
    </row>
    <row r="50" spans="2:12" x14ac:dyDescent="0.25">
      <c r="B50" t="s">
        <v>4</v>
      </c>
      <c r="C50" s="6">
        <f>C38</f>
        <v>0.77</v>
      </c>
      <c r="D50" s="6">
        <f t="shared" ref="D50:E50" si="9">D38</f>
        <v>6.05</v>
      </c>
      <c r="E50" s="6">
        <f t="shared" si="9"/>
        <v>1.1599999999999999</v>
      </c>
      <c r="G50">
        <f t="shared" si="7"/>
        <v>2.66</v>
      </c>
      <c r="K50" s="8" t="s">
        <v>25</v>
      </c>
      <c r="L50" s="6">
        <f t="shared" si="8"/>
        <v>3.68</v>
      </c>
    </row>
    <row r="51" spans="2:12" x14ac:dyDescent="0.25">
      <c r="C51" t="str">
        <f>C39</f>
        <v>Winter</v>
      </c>
      <c r="D51" t="str">
        <f t="shared" ref="D51:E51" si="10">D39</f>
        <v>Spring</v>
      </c>
      <c r="E51" t="str">
        <f t="shared" si="10"/>
        <v>Summer</v>
      </c>
      <c r="F51" s="7" t="s">
        <v>21</v>
      </c>
      <c r="G51">
        <f>SUM(G48:G50)</f>
        <v>4.6100000000000003</v>
      </c>
      <c r="K51" s="9" t="s">
        <v>27</v>
      </c>
      <c r="L51" s="8">
        <f>((G29-G26)+(G51-G48))/2</f>
        <v>5.3150000000000004</v>
      </c>
    </row>
  </sheetData>
  <hyperlinks>
    <hyperlink ref="B3" r:id="rId1" display="https://doi.org/10.1016/j.ecolmodel.2023.110402" xr:uid="{A65EA984-3731-485A-B0C4-95188980B653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Greig</dc:creator>
  <cp:lastModifiedBy>goldford@student.ubc.ca</cp:lastModifiedBy>
  <dcterms:created xsi:type="dcterms:W3CDTF">2015-06-05T18:17:20Z</dcterms:created>
  <dcterms:modified xsi:type="dcterms:W3CDTF">2025-08-09T21:54:08Z</dcterms:modified>
</cp:coreProperties>
</file>