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reig\Documents\GitHub\Ecosystem-Model-Data-Framework\scripts\PublicationScripts\"/>
    </mc:Choice>
  </mc:AlternateContent>
  <xr:revisionPtr revIDLastSave="0" documentId="13_ncr:1_{B4EFD7A0-6354-4E07-9628-E00AA7CB474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Olson, Allen, Suchy" sheetId="1" r:id="rId1"/>
    <sheet name="Khangaonkar" sheetId="3" r:id="rId2"/>
    <sheet name="For EWE" sheetId="2" r:id="rId3"/>
  </sheets>
  <definedNames>
    <definedName name="env_v_max">Khangaonkar!$C$15</definedName>
    <definedName name="env_v_min">Khangaonkar!$C$14</definedName>
    <definedName name="I_opt">'Olson, Allen, Suchy'!$G$17</definedName>
    <definedName name="KTG1_">Khangaonkar!$C$8</definedName>
    <definedName name="KTG2_">Khangaonkar!$C$9</definedName>
    <definedName name="O_max_dia">'Olson, Allen, Suchy'!$G$16</definedName>
    <definedName name="O_range_dia">'Olson, Allen, Suchy'!$G$15</definedName>
    <definedName name="T_opt">Khangaonkar!$C$7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3" l="1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9" i="3"/>
  <c r="C21" i="3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20" i="3"/>
  <c r="C19" i="3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715" i="3" s="1"/>
  <c r="B716" i="3" s="1"/>
  <c r="B717" i="3" s="1"/>
  <c r="B718" i="3" s="1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770" i="3" s="1"/>
  <c r="B771" i="3" s="1"/>
  <c r="B772" i="3" s="1"/>
  <c r="B773" i="3" s="1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825" i="3" s="1"/>
  <c r="B826" i="3" s="1"/>
  <c r="B827" i="3" s="1"/>
  <c r="B828" i="3" s="1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880" i="3" s="1"/>
  <c r="B881" i="3" s="1"/>
  <c r="B882" i="3" s="1"/>
  <c r="B883" i="3" s="1"/>
  <c r="B884" i="3" s="1"/>
  <c r="B885" i="3" s="1"/>
  <c r="B886" i="3" s="1"/>
  <c r="B887" i="3" s="1"/>
  <c r="B888" i="3" s="1"/>
  <c r="B889" i="3" s="1"/>
  <c r="B890" i="3" s="1"/>
  <c r="B891" i="3" s="1"/>
  <c r="B892" i="3" s="1"/>
  <c r="B893" i="3" s="1"/>
  <c r="B894" i="3" s="1"/>
  <c r="B895" i="3" s="1"/>
  <c r="B896" i="3" s="1"/>
  <c r="B897" i="3" s="1"/>
  <c r="B898" i="3" s="1"/>
  <c r="B899" i="3" s="1"/>
  <c r="B900" i="3" s="1"/>
  <c r="B901" i="3" s="1"/>
  <c r="B902" i="3" s="1"/>
  <c r="B903" i="3" s="1"/>
  <c r="B904" i="3" s="1"/>
  <c r="B905" i="3" s="1"/>
  <c r="B906" i="3" s="1"/>
  <c r="B907" i="3" s="1"/>
  <c r="B908" i="3" s="1"/>
  <c r="B909" i="3" s="1"/>
  <c r="B910" i="3" s="1"/>
  <c r="B911" i="3" s="1"/>
  <c r="B912" i="3" s="1"/>
  <c r="B913" i="3" s="1"/>
  <c r="B914" i="3" s="1"/>
  <c r="B915" i="3" s="1"/>
  <c r="B916" i="3" s="1"/>
  <c r="B917" i="3" s="1"/>
  <c r="B918" i="3" s="1"/>
  <c r="B919" i="3" s="1"/>
  <c r="B920" i="3" s="1"/>
  <c r="B921" i="3" s="1"/>
  <c r="B922" i="3" s="1"/>
  <c r="B923" i="3" s="1"/>
  <c r="B924" i="3" s="1"/>
  <c r="B925" i="3" s="1"/>
  <c r="B926" i="3" s="1"/>
  <c r="B927" i="3" s="1"/>
  <c r="B928" i="3" s="1"/>
  <c r="B929" i="3" s="1"/>
  <c r="B930" i="3" s="1"/>
  <c r="B931" i="3" s="1"/>
  <c r="B932" i="3" s="1"/>
  <c r="B933" i="3" s="1"/>
  <c r="B934" i="3" s="1"/>
  <c r="B935" i="3" s="1"/>
  <c r="B936" i="3" s="1"/>
  <c r="B937" i="3" s="1"/>
  <c r="B938" i="3" s="1"/>
  <c r="B939" i="3" s="1"/>
  <c r="B940" i="3" s="1"/>
  <c r="B941" i="3" s="1"/>
  <c r="B942" i="3" s="1"/>
  <c r="B943" i="3" s="1"/>
  <c r="B944" i="3" s="1"/>
  <c r="B945" i="3" s="1"/>
  <c r="B946" i="3" s="1"/>
  <c r="B947" i="3" s="1"/>
  <c r="B948" i="3" s="1"/>
  <c r="B949" i="3" s="1"/>
  <c r="B950" i="3" s="1"/>
  <c r="B951" i="3" s="1"/>
  <c r="B952" i="3" s="1"/>
  <c r="B953" i="3" s="1"/>
  <c r="B954" i="3" s="1"/>
  <c r="B955" i="3" s="1"/>
  <c r="B956" i="3" s="1"/>
  <c r="B957" i="3" s="1"/>
  <c r="B958" i="3" s="1"/>
  <c r="B959" i="3" s="1"/>
  <c r="B960" i="3" s="1"/>
  <c r="B961" i="3" s="1"/>
  <c r="B962" i="3" s="1"/>
  <c r="B963" i="3" s="1"/>
  <c r="B964" i="3" s="1"/>
  <c r="B965" i="3" s="1"/>
  <c r="B966" i="3" s="1"/>
  <c r="B967" i="3" s="1"/>
  <c r="B968" i="3" s="1"/>
  <c r="B969" i="3" s="1"/>
  <c r="B970" i="3" s="1"/>
  <c r="B971" i="3" s="1"/>
  <c r="B972" i="3" s="1"/>
  <c r="B973" i="3" s="1"/>
  <c r="B974" i="3" s="1"/>
  <c r="B975" i="3" s="1"/>
  <c r="B976" i="3" s="1"/>
  <c r="B977" i="3" s="1"/>
  <c r="B978" i="3" s="1"/>
  <c r="B979" i="3" s="1"/>
  <c r="B980" i="3" s="1"/>
  <c r="B981" i="3" s="1"/>
  <c r="B982" i="3" s="1"/>
  <c r="B983" i="3" s="1"/>
  <c r="B984" i="3" s="1"/>
  <c r="B985" i="3" s="1"/>
  <c r="B986" i="3" s="1"/>
  <c r="B987" i="3" s="1"/>
  <c r="B988" i="3" s="1"/>
  <c r="B989" i="3" s="1"/>
  <c r="B990" i="3" s="1"/>
  <c r="B991" i="3" s="1"/>
  <c r="B992" i="3" s="1"/>
  <c r="B993" i="3" s="1"/>
  <c r="B994" i="3" s="1"/>
  <c r="B995" i="3" s="1"/>
  <c r="B996" i="3" s="1"/>
  <c r="B997" i="3" s="1"/>
  <c r="B998" i="3" s="1"/>
  <c r="B999" i="3" s="1"/>
  <c r="B1000" i="3" s="1"/>
  <c r="B1001" i="3" s="1"/>
  <c r="B1002" i="3" s="1"/>
  <c r="B1003" i="3" s="1"/>
  <c r="B1004" i="3" s="1"/>
  <c r="B1005" i="3" s="1"/>
  <c r="B1006" i="3" s="1"/>
  <c r="B1007" i="3" s="1"/>
  <c r="B1008" i="3" s="1"/>
  <c r="B1009" i="3" s="1"/>
  <c r="B1010" i="3" s="1"/>
  <c r="B1011" i="3" s="1"/>
  <c r="B1012" i="3" s="1"/>
  <c r="B1013" i="3" s="1"/>
  <c r="B1014" i="3" s="1"/>
  <c r="B1015" i="3" s="1"/>
  <c r="B1016" i="3" s="1"/>
  <c r="B1017" i="3" s="1"/>
  <c r="B1018" i="3" s="1"/>
  <c r="B1019" i="3" s="1"/>
  <c r="B1020" i="3" s="1"/>
  <c r="B1021" i="3" s="1"/>
  <c r="B1022" i="3" s="1"/>
  <c r="B1023" i="3" s="1"/>
  <c r="B1024" i="3" s="1"/>
  <c r="B1025" i="3" s="1"/>
  <c r="B1026" i="3" s="1"/>
  <c r="B1027" i="3" s="1"/>
  <c r="B1028" i="3" s="1"/>
  <c r="B1029" i="3" s="1"/>
  <c r="B1030" i="3" s="1"/>
  <c r="B1031" i="3" s="1"/>
  <c r="B1032" i="3" s="1"/>
  <c r="B1033" i="3" s="1"/>
  <c r="B1034" i="3" s="1"/>
  <c r="B1035" i="3" s="1"/>
  <c r="B1036" i="3" s="1"/>
  <c r="B1037" i="3" s="1"/>
  <c r="B1038" i="3" s="1"/>
  <c r="B1039" i="3" s="1"/>
  <c r="B1040" i="3" s="1"/>
  <c r="B1041" i="3" s="1"/>
  <c r="B1042" i="3" s="1"/>
  <c r="B1043" i="3" s="1"/>
  <c r="B1044" i="3" s="1"/>
  <c r="B1045" i="3" s="1"/>
  <c r="B1046" i="3" s="1"/>
  <c r="B1047" i="3" s="1"/>
  <c r="B1048" i="3" s="1"/>
  <c r="B1049" i="3" s="1"/>
  <c r="B1050" i="3" s="1"/>
  <c r="B1051" i="3" s="1"/>
  <c r="B1052" i="3" s="1"/>
  <c r="B1053" i="3" s="1"/>
  <c r="B1054" i="3" s="1"/>
  <c r="B1055" i="3" s="1"/>
  <c r="B1056" i="3" s="1"/>
  <c r="B1057" i="3" s="1"/>
  <c r="B1058" i="3" s="1"/>
  <c r="B1059" i="3" s="1"/>
  <c r="B1060" i="3" s="1"/>
  <c r="B1061" i="3" s="1"/>
  <c r="B1062" i="3" s="1"/>
  <c r="B1063" i="3" s="1"/>
  <c r="B1064" i="3" s="1"/>
  <c r="B1065" i="3" s="1"/>
  <c r="B1066" i="3" s="1"/>
  <c r="B1067" i="3" s="1"/>
  <c r="B1068" i="3" s="1"/>
  <c r="B1069" i="3" s="1"/>
  <c r="B1070" i="3" s="1"/>
  <c r="B1071" i="3" s="1"/>
  <c r="B1072" i="3" s="1"/>
  <c r="B1073" i="3" s="1"/>
  <c r="B1074" i="3" s="1"/>
  <c r="B1075" i="3" s="1"/>
  <c r="B1076" i="3" s="1"/>
  <c r="B1077" i="3" s="1"/>
  <c r="B1078" i="3" s="1"/>
  <c r="B1079" i="3" s="1"/>
  <c r="B1080" i="3" s="1"/>
  <c r="B1081" i="3" s="1"/>
  <c r="B1082" i="3" s="1"/>
  <c r="B1083" i="3" s="1"/>
  <c r="B1084" i="3" s="1"/>
  <c r="B1085" i="3" s="1"/>
  <c r="B1086" i="3" s="1"/>
  <c r="B1087" i="3" s="1"/>
  <c r="B1088" i="3" s="1"/>
  <c r="B1089" i="3" s="1"/>
  <c r="B1090" i="3" s="1"/>
  <c r="B1091" i="3" s="1"/>
  <c r="B1092" i="3" s="1"/>
  <c r="B1093" i="3" s="1"/>
  <c r="B1094" i="3" s="1"/>
  <c r="B1095" i="3" s="1"/>
  <c r="B1096" i="3" s="1"/>
  <c r="B1097" i="3" s="1"/>
  <c r="B1098" i="3" s="1"/>
  <c r="B1099" i="3" s="1"/>
  <c r="B1100" i="3" s="1"/>
  <c r="B1101" i="3" s="1"/>
  <c r="B1102" i="3" s="1"/>
  <c r="B1103" i="3" s="1"/>
  <c r="B1104" i="3" s="1"/>
  <c r="B1105" i="3" s="1"/>
  <c r="B1106" i="3" s="1"/>
  <c r="B1107" i="3" s="1"/>
  <c r="B1108" i="3" s="1"/>
  <c r="B1109" i="3" s="1"/>
  <c r="B1110" i="3" s="1"/>
  <c r="B1111" i="3" s="1"/>
  <c r="B1112" i="3" s="1"/>
  <c r="B1113" i="3" s="1"/>
  <c r="B1114" i="3" s="1"/>
  <c r="B1115" i="3" s="1"/>
  <c r="B1116" i="3" s="1"/>
  <c r="B1117" i="3" s="1"/>
  <c r="B1118" i="3" s="1"/>
  <c r="B1119" i="3" s="1"/>
  <c r="B1120" i="3" s="1"/>
  <c r="B1121" i="3" s="1"/>
  <c r="B1122" i="3" s="1"/>
  <c r="B1123" i="3" s="1"/>
  <c r="B1124" i="3" s="1"/>
  <c r="B1125" i="3" s="1"/>
  <c r="B1126" i="3" s="1"/>
  <c r="B1127" i="3" s="1"/>
  <c r="B1128" i="3" s="1"/>
  <c r="B1129" i="3" s="1"/>
  <c r="B1130" i="3" s="1"/>
  <c r="B1131" i="3" s="1"/>
  <c r="B1132" i="3" s="1"/>
  <c r="B1133" i="3" s="1"/>
  <c r="B1134" i="3" s="1"/>
  <c r="B1135" i="3" s="1"/>
  <c r="B1136" i="3" s="1"/>
  <c r="B1137" i="3" s="1"/>
  <c r="B1138" i="3" s="1"/>
  <c r="B1139" i="3" s="1"/>
  <c r="B1140" i="3" s="1"/>
  <c r="B1141" i="3" s="1"/>
  <c r="B1142" i="3" s="1"/>
  <c r="B1143" i="3" s="1"/>
  <c r="B1144" i="3" s="1"/>
  <c r="B1145" i="3" s="1"/>
  <c r="B1146" i="3" s="1"/>
  <c r="B1147" i="3" s="1"/>
  <c r="B1148" i="3" s="1"/>
  <c r="B1149" i="3" s="1"/>
  <c r="B1150" i="3" s="1"/>
  <c r="B1151" i="3" s="1"/>
  <c r="B1152" i="3" s="1"/>
  <c r="B1153" i="3" s="1"/>
  <c r="B1154" i="3" s="1"/>
  <c r="B1155" i="3" s="1"/>
  <c r="B1156" i="3" s="1"/>
  <c r="B1157" i="3" s="1"/>
  <c r="B1158" i="3" s="1"/>
  <c r="B1159" i="3" s="1"/>
  <c r="B1160" i="3" s="1"/>
  <c r="B1161" i="3" s="1"/>
  <c r="B1162" i="3" s="1"/>
  <c r="B1163" i="3" s="1"/>
  <c r="B1164" i="3" s="1"/>
  <c r="B1165" i="3" s="1"/>
  <c r="B1166" i="3" s="1"/>
  <c r="B1167" i="3" s="1"/>
  <c r="B1168" i="3" s="1"/>
  <c r="B1169" i="3" s="1"/>
  <c r="B1170" i="3" s="1"/>
  <c r="B1171" i="3" s="1"/>
  <c r="B1172" i="3" s="1"/>
  <c r="B1173" i="3" s="1"/>
  <c r="B1174" i="3" s="1"/>
  <c r="B1175" i="3" s="1"/>
  <c r="B1176" i="3" s="1"/>
  <c r="B1177" i="3" s="1"/>
  <c r="B1178" i="3" s="1"/>
  <c r="B1179" i="3" s="1"/>
  <c r="B1180" i="3" s="1"/>
  <c r="B1181" i="3" s="1"/>
  <c r="B1182" i="3" s="1"/>
  <c r="B1183" i="3" s="1"/>
  <c r="B1184" i="3" s="1"/>
  <c r="B1185" i="3" s="1"/>
  <c r="B1186" i="3" s="1"/>
  <c r="B1187" i="3" s="1"/>
  <c r="B1188" i="3" s="1"/>
  <c r="B1189" i="3" s="1"/>
  <c r="B1190" i="3" s="1"/>
  <c r="B1191" i="3" s="1"/>
  <c r="B1192" i="3" s="1"/>
  <c r="B1193" i="3" s="1"/>
  <c r="B1194" i="3" s="1"/>
  <c r="B1195" i="3" s="1"/>
  <c r="B1196" i="3" s="1"/>
  <c r="B1197" i="3" s="1"/>
  <c r="B1198" i="3" s="1"/>
  <c r="B1199" i="3" s="1"/>
  <c r="B1200" i="3" s="1"/>
  <c r="B1201" i="3" s="1"/>
  <c r="B1202" i="3" s="1"/>
  <c r="B1203" i="3" s="1"/>
  <c r="B1204" i="3" s="1"/>
  <c r="B1205" i="3" s="1"/>
  <c r="B1206" i="3" s="1"/>
  <c r="B1207" i="3" s="1"/>
  <c r="B1208" i="3" s="1"/>
  <c r="B1209" i="3" s="1"/>
  <c r="B1210" i="3" s="1"/>
  <c r="B1211" i="3" s="1"/>
  <c r="B1212" i="3" s="1"/>
  <c r="B1213" i="3" s="1"/>
  <c r="B1214" i="3" s="1"/>
  <c r="B1215" i="3" s="1"/>
  <c r="B1216" i="3" s="1"/>
  <c r="B1217" i="3" s="1"/>
  <c r="B1218" i="3" s="1"/>
  <c r="B20" i="3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8" i="2"/>
  <c r="D9" i="2"/>
  <c r="G20" i="1" a="1"/>
  <c r="G20" i="1" s="1"/>
  <c r="I21" i="1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s="1"/>
  <c r="C1002" i="2" s="1"/>
  <c r="C1003" i="2" s="1"/>
  <c r="C1004" i="2" s="1"/>
  <c r="C1005" i="2" s="1"/>
  <c r="C1006" i="2" s="1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C1035" i="2" s="1"/>
  <c r="C1036" i="2" s="1"/>
  <c r="C1037" i="2" s="1"/>
  <c r="C1038" i="2" s="1"/>
  <c r="C1039" i="2" s="1"/>
  <c r="C1040" i="2" s="1"/>
  <c r="C1041" i="2" s="1"/>
  <c r="C1042" i="2" s="1"/>
  <c r="C1043" i="2" s="1"/>
  <c r="C1044" i="2" s="1"/>
  <c r="C1045" i="2" s="1"/>
  <c r="C1046" i="2" s="1"/>
  <c r="C1047" i="2" s="1"/>
  <c r="C1048" i="2" s="1"/>
  <c r="C1049" i="2" s="1"/>
  <c r="C1050" i="2" s="1"/>
  <c r="C1051" i="2" s="1"/>
  <c r="C1052" i="2" s="1"/>
  <c r="C1053" i="2" s="1"/>
  <c r="C1054" i="2" s="1"/>
  <c r="C1055" i="2" s="1"/>
  <c r="C1056" i="2" s="1"/>
  <c r="C1057" i="2" s="1"/>
  <c r="C1058" i="2" s="1"/>
  <c r="C1059" i="2" s="1"/>
  <c r="C1060" i="2" s="1"/>
  <c r="C1061" i="2" s="1"/>
  <c r="C1062" i="2" s="1"/>
  <c r="C1063" i="2" s="1"/>
  <c r="C1064" i="2" s="1"/>
  <c r="C1065" i="2" s="1"/>
  <c r="C1066" i="2" s="1"/>
  <c r="C1067" i="2" s="1"/>
  <c r="C1068" i="2" s="1"/>
  <c r="C1069" i="2" s="1"/>
  <c r="C1070" i="2" s="1"/>
  <c r="C1071" i="2" s="1"/>
  <c r="C1072" i="2" s="1"/>
  <c r="C1073" i="2" s="1"/>
  <c r="C1074" i="2" s="1"/>
  <c r="C1075" i="2" s="1"/>
  <c r="C1076" i="2" s="1"/>
  <c r="C1077" i="2" s="1"/>
  <c r="C1078" i="2" s="1"/>
  <c r="C1079" i="2" s="1"/>
  <c r="C1080" i="2" s="1"/>
  <c r="C1081" i="2" s="1"/>
  <c r="C1082" i="2" s="1"/>
  <c r="C1083" i="2" s="1"/>
  <c r="C1084" i="2" s="1"/>
  <c r="C1085" i="2" s="1"/>
  <c r="C1086" i="2" s="1"/>
  <c r="C1087" i="2" s="1"/>
  <c r="C1088" i="2" s="1"/>
  <c r="C1089" i="2" s="1"/>
  <c r="C1090" i="2" s="1"/>
  <c r="C1091" i="2" s="1"/>
  <c r="C1092" i="2" s="1"/>
  <c r="C1093" i="2" s="1"/>
  <c r="C1094" i="2" s="1"/>
  <c r="C1095" i="2" s="1"/>
  <c r="C1096" i="2" s="1"/>
  <c r="C1097" i="2" s="1"/>
  <c r="C1098" i="2" s="1"/>
  <c r="C1099" i="2" s="1"/>
  <c r="C1100" i="2" s="1"/>
  <c r="C1101" i="2" s="1"/>
  <c r="C1102" i="2" s="1"/>
  <c r="C1103" i="2" s="1"/>
  <c r="C1104" i="2" s="1"/>
  <c r="C1105" i="2" s="1"/>
  <c r="C1106" i="2" s="1"/>
  <c r="C1107" i="2" s="1"/>
  <c r="C1108" i="2" s="1"/>
  <c r="C1109" i="2" s="1"/>
  <c r="C1110" i="2" s="1"/>
  <c r="C1111" i="2" s="1"/>
  <c r="C1112" i="2" s="1"/>
  <c r="C1113" i="2" s="1"/>
  <c r="C1114" i="2" s="1"/>
  <c r="C1115" i="2" s="1"/>
  <c r="C1116" i="2" s="1"/>
  <c r="C1117" i="2" s="1"/>
  <c r="C1118" i="2" s="1"/>
  <c r="C1119" i="2" s="1"/>
  <c r="C1120" i="2" s="1"/>
  <c r="C1121" i="2" s="1"/>
  <c r="C1122" i="2" s="1"/>
  <c r="C1123" i="2" s="1"/>
  <c r="C1124" i="2" s="1"/>
  <c r="C1125" i="2" s="1"/>
  <c r="C1126" i="2" s="1"/>
  <c r="C1127" i="2" s="1"/>
  <c r="C1128" i="2" s="1"/>
  <c r="C1129" i="2" s="1"/>
  <c r="C1130" i="2" s="1"/>
  <c r="C1131" i="2" s="1"/>
  <c r="C1132" i="2" s="1"/>
  <c r="C1133" i="2" s="1"/>
  <c r="C1134" i="2" s="1"/>
  <c r="C1135" i="2" s="1"/>
  <c r="C1136" i="2" s="1"/>
  <c r="C1137" i="2" s="1"/>
  <c r="C1138" i="2" s="1"/>
  <c r="C1139" i="2" s="1"/>
  <c r="C1140" i="2" s="1"/>
  <c r="C1141" i="2" s="1"/>
  <c r="C1142" i="2" s="1"/>
  <c r="C1143" i="2" s="1"/>
  <c r="C1144" i="2" s="1"/>
  <c r="C1145" i="2" s="1"/>
  <c r="C1146" i="2" s="1"/>
  <c r="C1147" i="2" s="1"/>
  <c r="C1148" i="2" s="1"/>
  <c r="C1149" i="2" s="1"/>
  <c r="C1150" i="2" s="1"/>
  <c r="C1151" i="2" s="1"/>
  <c r="C1152" i="2" s="1"/>
  <c r="C1153" i="2" s="1"/>
  <c r="C1154" i="2" s="1"/>
  <c r="C1155" i="2" s="1"/>
  <c r="C1156" i="2" s="1"/>
  <c r="C1157" i="2" s="1"/>
  <c r="C1158" i="2" s="1"/>
  <c r="C1159" i="2" s="1"/>
  <c r="C1160" i="2" s="1"/>
  <c r="C1161" i="2" s="1"/>
  <c r="C1162" i="2" s="1"/>
  <c r="C1163" i="2" s="1"/>
  <c r="C1164" i="2" s="1"/>
  <c r="C1165" i="2" s="1"/>
  <c r="C1166" i="2" s="1"/>
  <c r="C1167" i="2" s="1"/>
  <c r="C1168" i="2" s="1"/>
  <c r="C1169" i="2" s="1"/>
  <c r="C1170" i="2" s="1"/>
  <c r="C1171" i="2" s="1"/>
  <c r="C1172" i="2" s="1"/>
  <c r="C1173" i="2" s="1"/>
  <c r="C1174" i="2" s="1"/>
  <c r="C1175" i="2" s="1"/>
  <c r="C1176" i="2" s="1"/>
  <c r="C1177" i="2" s="1"/>
  <c r="C1178" i="2" s="1"/>
  <c r="C1179" i="2" s="1"/>
  <c r="C1180" i="2" s="1"/>
  <c r="C1181" i="2" s="1"/>
  <c r="C1182" i="2" s="1"/>
  <c r="C1183" i="2" s="1"/>
  <c r="C1184" i="2" s="1"/>
  <c r="C1185" i="2" s="1"/>
  <c r="C1186" i="2" s="1"/>
  <c r="C1187" i="2" s="1"/>
  <c r="C1188" i="2" s="1"/>
  <c r="C1189" i="2" s="1"/>
  <c r="C1190" i="2" s="1"/>
  <c r="C1191" i="2" s="1"/>
  <c r="C1192" i="2" s="1"/>
  <c r="C1193" i="2" s="1"/>
  <c r="C1194" i="2" s="1"/>
  <c r="C1195" i="2" s="1"/>
  <c r="C1196" i="2" s="1"/>
  <c r="C1197" i="2" s="1"/>
  <c r="C1198" i="2" s="1"/>
  <c r="C1199" i="2" s="1"/>
  <c r="C1200" i="2" s="1"/>
  <c r="B10" i="2"/>
  <c r="B11" i="2"/>
  <c r="B12" i="2"/>
  <c r="B13" i="2"/>
  <c r="B14" i="2"/>
  <c r="B15" i="2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C9" i="2"/>
  <c r="C8" i="2"/>
  <c r="B9" i="2"/>
  <c r="C5" i="2"/>
  <c r="G21" i="1" a="1"/>
  <c r="G21" i="1" s="1"/>
  <c r="G22" i="1" a="1"/>
  <c r="G22" i="1"/>
  <c r="G23" i="1" a="1"/>
  <c r="G23" i="1" s="1"/>
  <c r="G24" i="1" a="1"/>
  <c r="G24" i="1"/>
  <c r="G25" i="1" a="1"/>
  <c r="G25" i="1"/>
  <c r="G26" i="1" a="1"/>
  <c r="G26" i="1"/>
  <c r="G27" i="1" a="1"/>
  <c r="G27" i="1" s="1"/>
  <c r="G28" i="1" a="1"/>
  <c r="G28" i="1"/>
  <c r="G29" i="1" a="1"/>
  <c r="G29" i="1" s="1"/>
  <c r="G30" i="1" a="1"/>
  <c r="G30" i="1"/>
  <c r="G31" i="1" a="1"/>
  <c r="G31" i="1"/>
  <c r="G32" i="1" a="1"/>
  <c r="G32" i="1"/>
  <c r="G33" i="1" a="1"/>
  <c r="G33" i="1" s="1"/>
  <c r="G34" i="1" a="1"/>
  <c r="G34" i="1"/>
  <c r="G35" i="1" a="1"/>
  <c r="G35" i="1" s="1"/>
  <c r="G36" i="1" a="1"/>
  <c r="G36" i="1"/>
  <c r="G37" i="1" a="1"/>
  <c r="G37" i="1"/>
  <c r="G38" i="1" a="1"/>
  <c r="G38" i="1"/>
  <c r="G39" i="1" a="1"/>
  <c r="G39" i="1" s="1"/>
  <c r="G40" i="1" a="1"/>
  <c r="G40" i="1"/>
  <c r="G41" i="1" a="1"/>
  <c r="G41" i="1" s="1"/>
  <c r="G42" i="1" a="1"/>
  <c r="G42" i="1"/>
  <c r="G43" i="1" a="1"/>
  <c r="G43" i="1"/>
  <c r="G44" i="1" a="1"/>
  <c r="G44" i="1"/>
  <c r="G45" i="1" a="1"/>
  <c r="G45" i="1" s="1"/>
  <c r="G46" i="1" a="1"/>
  <c r="G46" i="1"/>
  <c r="G47" i="1" a="1"/>
  <c r="G47" i="1" s="1"/>
  <c r="G48" i="1" a="1"/>
  <c r="G48" i="1"/>
  <c r="G49" i="1" a="1"/>
  <c r="G49" i="1"/>
  <c r="G50" i="1" a="1"/>
  <c r="G50" i="1"/>
  <c r="G51" i="1" a="1"/>
  <c r="G51" i="1" s="1"/>
  <c r="G52" i="1" a="1"/>
  <c r="G52" i="1"/>
  <c r="G53" i="1" a="1"/>
  <c r="G53" i="1" s="1"/>
  <c r="G54" i="1" a="1"/>
  <c r="G54" i="1"/>
  <c r="G55" i="1" a="1"/>
  <c r="G55" i="1"/>
  <c r="G56" i="1" a="1"/>
  <c r="G56" i="1"/>
  <c r="G57" i="1" a="1"/>
  <c r="G57" i="1" s="1"/>
  <c r="G58" i="1" a="1"/>
  <c r="G58" i="1"/>
  <c r="G59" i="1" a="1"/>
  <c r="G59" i="1" s="1"/>
  <c r="G60" i="1" a="1"/>
  <c r="G60" i="1"/>
  <c r="G61" i="1" a="1"/>
  <c r="G61" i="1"/>
  <c r="G62" i="1" a="1"/>
  <c r="G62" i="1"/>
  <c r="G63" i="1" a="1"/>
  <c r="G63" i="1" s="1"/>
  <c r="G64" i="1" a="1"/>
  <c r="G64" i="1"/>
  <c r="G65" i="1" a="1"/>
  <c r="G65" i="1" s="1"/>
  <c r="G66" i="1" a="1"/>
  <c r="G66" i="1"/>
  <c r="G67" i="1" a="1"/>
  <c r="G67" i="1"/>
  <c r="G68" i="1" a="1"/>
  <c r="G68" i="1"/>
  <c r="G69" i="1" a="1"/>
  <c r="G69" i="1" s="1"/>
  <c r="G70" i="1" a="1"/>
  <c r="G70" i="1"/>
  <c r="G71" i="1" a="1"/>
  <c r="G71" i="1" s="1"/>
  <c r="G72" i="1" a="1"/>
  <c r="G72" i="1"/>
  <c r="G73" i="1" a="1"/>
  <c r="G73" i="1"/>
  <c r="G74" i="1" a="1"/>
  <c r="G74" i="1"/>
  <c r="G75" i="1" a="1"/>
  <c r="G75" i="1" s="1"/>
  <c r="G76" i="1" a="1"/>
  <c r="G76" i="1"/>
  <c r="G77" i="1" a="1"/>
  <c r="G77" i="1" s="1"/>
  <c r="G78" i="1" a="1"/>
  <c r="G78" i="1"/>
  <c r="G79" i="1" a="1"/>
  <c r="G79" i="1"/>
  <c r="G80" i="1" a="1"/>
  <c r="G80" i="1"/>
  <c r="G81" i="1" a="1"/>
  <c r="G81" i="1" s="1"/>
  <c r="G82" i="1" a="1"/>
  <c r="G82" i="1"/>
  <c r="G83" i="1" a="1"/>
  <c r="G83" i="1" s="1"/>
  <c r="G84" i="1" a="1"/>
  <c r="G84" i="1"/>
  <c r="G85" i="1" a="1"/>
  <c r="G85" i="1"/>
  <c r="G86" i="1" a="1"/>
  <c r="G86" i="1"/>
  <c r="G87" i="1" a="1"/>
  <c r="G87" i="1" s="1"/>
  <c r="G88" i="1" a="1"/>
  <c r="G88" i="1"/>
  <c r="G89" i="1" a="1"/>
  <c r="G89" i="1" s="1"/>
  <c r="G90" i="1" a="1"/>
  <c r="G90" i="1"/>
  <c r="G91" i="1" a="1"/>
  <c r="G91" i="1"/>
  <c r="G92" i="1" a="1"/>
  <c r="G92" i="1"/>
  <c r="G93" i="1" a="1"/>
  <c r="G93" i="1" s="1"/>
  <c r="G94" i="1" a="1"/>
  <c r="G94" i="1"/>
  <c r="G95" i="1" a="1"/>
  <c r="G95" i="1" s="1"/>
  <c r="G96" i="1" a="1"/>
  <c r="G96" i="1"/>
  <c r="G97" i="1" a="1"/>
  <c r="G97" i="1"/>
  <c r="G98" i="1" a="1"/>
  <c r="G98" i="1"/>
  <c r="G99" i="1" a="1"/>
  <c r="G99" i="1" s="1"/>
  <c r="G100" i="1" a="1"/>
  <c r="G100" i="1"/>
  <c r="G101" i="1" a="1"/>
  <c r="G101" i="1" s="1"/>
  <c r="G102" i="1" a="1"/>
  <c r="G102" i="1"/>
  <c r="G103" i="1" a="1"/>
  <c r="G103" i="1"/>
  <c r="G104" i="1" a="1"/>
  <c r="G104" i="1"/>
  <c r="G105" i="1" a="1"/>
  <c r="G105" i="1" s="1"/>
  <c r="G106" i="1" a="1"/>
  <c r="G106" i="1"/>
  <c r="G107" i="1" a="1"/>
  <c r="G107" i="1" s="1"/>
  <c r="G108" i="1" a="1"/>
  <c r="G108" i="1"/>
  <c r="G109" i="1" a="1"/>
  <c r="G109" i="1"/>
  <c r="G110" i="1" a="1"/>
  <c r="G110" i="1"/>
  <c r="G111" i="1" a="1"/>
  <c r="G111" i="1" s="1"/>
  <c r="G112" i="1" a="1"/>
  <c r="G112" i="1"/>
  <c r="G113" i="1" a="1"/>
  <c r="G113" i="1" s="1"/>
  <c r="G114" i="1" a="1"/>
  <c r="G114" i="1"/>
  <c r="G115" i="1" a="1"/>
  <c r="G115" i="1"/>
  <c r="G116" i="1" a="1"/>
  <c r="G116" i="1"/>
  <c r="G117" i="1" a="1"/>
  <c r="G117" i="1" s="1"/>
  <c r="G118" i="1" a="1"/>
  <c r="G118" i="1"/>
  <c r="G119" i="1" a="1"/>
  <c r="G119" i="1" s="1"/>
  <c r="G120" i="1" a="1"/>
  <c r="G120" i="1"/>
  <c r="G121" i="1" a="1"/>
  <c r="G121" i="1"/>
  <c r="G122" i="1" a="1"/>
  <c r="G122" i="1"/>
  <c r="G123" i="1" a="1"/>
  <c r="G123" i="1" s="1"/>
  <c r="G124" i="1" a="1"/>
  <c r="G124" i="1"/>
  <c r="G125" i="1" a="1"/>
  <c r="G125" i="1" s="1"/>
  <c r="G126" i="1" a="1"/>
  <c r="G126" i="1"/>
  <c r="G127" i="1" a="1"/>
  <c r="G127" i="1"/>
  <c r="G128" i="1" a="1"/>
  <c r="G128" i="1"/>
  <c r="G129" i="1" a="1"/>
  <c r="G129" i="1" s="1"/>
  <c r="G130" i="1" a="1"/>
  <c r="G130" i="1"/>
  <c r="G131" i="1" a="1"/>
  <c r="G131" i="1" s="1"/>
  <c r="G132" i="1" a="1"/>
  <c r="G132" i="1"/>
  <c r="G133" i="1" a="1"/>
  <c r="G133" i="1"/>
  <c r="G134" i="1" a="1"/>
  <c r="G134" i="1"/>
  <c r="G135" i="1" a="1"/>
  <c r="G135" i="1" s="1"/>
  <c r="G136" i="1" a="1"/>
  <c r="G136" i="1"/>
  <c r="G137" i="1" a="1"/>
  <c r="G137" i="1" s="1"/>
  <c r="G138" i="1" a="1"/>
  <c r="G138" i="1"/>
  <c r="G139" i="1" a="1"/>
  <c r="G139" i="1"/>
  <c r="G140" i="1" a="1"/>
  <c r="G140" i="1"/>
  <c r="G141" i="1" a="1"/>
  <c r="G141" i="1" s="1"/>
  <c r="G142" i="1" a="1"/>
  <c r="G142" i="1"/>
  <c r="G143" i="1" a="1"/>
  <c r="G143" i="1" s="1"/>
  <c r="G144" i="1" a="1"/>
  <c r="G144" i="1"/>
  <c r="G145" i="1" a="1"/>
  <c r="G145" i="1"/>
  <c r="G146" i="1" a="1"/>
  <c r="G146" i="1"/>
  <c r="G147" i="1" a="1"/>
  <c r="G147" i="1" s="1"/>
  <c r="G148" i="1" a="1"/>
  <c r="G148" i="1"/>
  <c r="G149" i="1" a="1"/>
  <c r="G149" i="1" s="1"/>
  <c r="G150" i="1" a="1"/>
  <c r="G150" i="1"/>
  <c r="G151" i="1" a="1"/>
  <c r="G151" i="1"/>
  <c r="G152" i="1" a="1"/>
  <c r="G152" i="1"/>
  <c r="G153" i="1" a="1"/>
  <c r="G153" i="1" s="1"/>
  <c r="G154" i="1" a="1"/>
  <c r="G154" i="1"/>
  <c r="G155" i="1" a="1"/>
  <c r="G155" i="1" s="1"/>
  <c r="G156" i="1" a="1"/>
  <c r="G156" i="1"/>
  <c r="G157" i="1" a="1"/>
  <c r="G157" i="1"/>
  <c r="G158" i="1" a="1"/>
  <c r="G158" i="1"/>
  <c r="G159" i="1" a="1"/>
  <c r="G159" i="1" s="1"/>
  <c r="G160" i="1" a="1"/>
  <c r="G160" i="1"/>
  <c r="G161" i="1" a="1"/>
  <c r="G161" i="1" s="1"/>
  <c r="G162" i="1" a="1"/>
  <c r="G162" i="1"/>
  <c r="G163" i="1" a="1"/>
  <c r="G163" i="1"/>
  <c r="G164" i="1" a="1"/>
  <c r="G164" i="1"/>
  <c r="G165" i="1" a="1"/>
  <c r="G165" i="1" s="1"/>
  <c r="G166" i="1" a="1"/>
  <c r="G166" i="1"/>
  <c r="G167" i="1" a="1"/>
  <c r="G167" i="1" s="1"/>
  <c r="G168" i="1" a="1"/>
  <c r="G168" i="1"/>
  <c r="G169" i="1" a="1"/>
  <c r="G169" i="1"/>
  <c r="G170" i="1" a="1"/>
  <c r="G170" i="1"/>
  <c r="G171" i="1" a="1"/>
  <c r="G171" i="1" s="1"/>
  <c r="G172" i="1" a="1"/>
  <c r="G172" i="1"/>
  <c r="G173" i="1" a="1"/>
  <c r="G173" i="1" s="1"/>
  <c r="G174" i="1" a="1"/>
  <c r="G174" i="1"/>
  <c r="G175" i="1" a="1"/>
  <c r="G175" i="1"/>
  <c r="G176" i="1" a="1"/>
  <c r="G176" i="1"/>
  <c r="G177" i="1" a="1"/>
  <c r="G177" i="1" s="1"/>
  <c r="G178" i="1" a="1"/>
  <c r="G178" i="1"/>
  <c r="G179" i="1" a="1"/>
  <c r="G179" i="1" s="1"/>
  <c r="G180" i="1" a="1"/>
  <c r="G180" i="1"/>
  <c r="G181" i="1" a="1"/>
  <c r="G181" i="1"/>
  <c r="G182" i="1" a="1"/>
  <c r="G182" i="1"/>
  <c r="G183" i="1" a="1"/>
  <c r="G183" i="1" s="1"/>
  <c r="G184" i="1" a="1"/>
  <c r="G184" i="1"/>
  <c r="G185" i="1" a="1"/>
  <c r="G185" i="1" s="1"/>
  <c r="G186" i="1" a="1"/>
  <c r="G186" i="1"/>
  <c r="G187" i="1" a="1"/>
  <c r="G187" i="1"/>
  <c r="G188" i="1" a="1"/>
  <c r="G188" i="1"/>
  <c r="G189" i="1" a="1"/>
  <c r="G189" i="1" s="1"/>
  <c r="G190" i="1" a="1"/>
  <c r="G190" i="1"/>
  <c r="G191" i="1" a="1"/>
  <c r="G191" i="1" s="1"/>
  <c r="G192" i="1" a="1"/>
  <c r="G192" i="1"/>
  <c r="G193" i="1" a="1"/>
  <c r="G193" i="1"/>
  <c r="G194" i="1" a="1"/>
  <c r="G194" i="1"/>
  <c r="G195" i="1" a="1"/>
  <c r="G195" i="1" s="1"/>
  <c r="G196" i="1" a="1"/>
  <c r="G196" i="1"/>
  <c r="G197" i="1" a="1"/>
  <c r="G197" i="1" s="1"/>
  <c r="G198" i="1" a="1"/>
  <c r="G198" i="1"/>
  <c r="G199" i="1" a="1"/>
  <c r="G199" i="1"/>
  <c r="G200" i="1" a="1"/>
  <c r="G200" i="1"/>
  <c r="G201" i="1" a="1"/>
  <c r="G201" i="1" s="1"/>
  <c r="G202" i="1" a="1"/>
  <c r="G202" i="1"/>
  <c r="G203" i="1" a="1"/>
  <c r="G203" i="1" s="1"/>
  <c r="G204" i="1" a="1"/>
  <c r="G204" i="1"/>
  <c r="G205" i="1" a="1"/>
  <c r="G205" i="1"/>
  <c r="G206" i="1" a="1"/>
  <c r="G206" i="1"/>
  <c r="G207" i="1" a="1"/>
  <c r="G207" i="1" s="1"/>
  <c r="G208" i="1" a="1"/>
  <c r="G208" i="1"/>
  <c r="G209" i="1" a="1"/>
  <c r="G209" i="1" s="1"/>
  <c r="G210" i="1" a="1"/>
  <c r="G210" i="1"/>
  <c r="G211" i="1" a="1"/>
  <c r="G211" i="1"/>
  <c r="G212" i="1" a="1"/>
  <c r="G212" i="1"/>
  <c r="G213" i="1" a="1"/>
  <c r="G213" i="1" s="1"/>
  <c r="G214" i="1" a="1"/>
  <c r="G214" i="1"/>
  <c r="G215" i="1" a="1"/>
  <c r="G215" i="1" s="1"/>
  <c r="G216" i="1" a="1"/>
  <c r="G216" i="1"/>
  <c r="G217" i="1" a="1"/>
  <c r="G217" i="1"/>
  <c r="G218" i="1" a="1"/>
  <c r="G218" i="1"/>
  <c r="G219" i="1" a="1"/>
  <c r="G219" i="1" s="1"/>
  <c r="G220" i="1" a="1"/>
  <c r="G220" i="1"/>
  <c r="G221" i="1" a="1"/>
  <c r="G221" i="1" s="1"/>
  <c r="G222" i="1" a="1"/>
  <c r="G222" i="1"/>
  <c r="G223" i="1" a="1"/>
  <c r="G223" i="1"/>
  <c r="G224" i="1" a="1"/>
  <c r="G224" i="1"/>
  <c r="G225" i="1" a="1"/>
  <c r="G225" i="1" s="1"/>
  <c r="G226" i="1" a="1"/>
  <c r="G226" i="1"/>
  <c r="G227" i="1" a="1"/>
  <c r="G227" i="1" s="1"/>
  <c r="G228" i="1" a="1"/>
  <c r="G228" i="1"/>
  <c r="G229" i="1" a="1"/>
  <c r="G229" i="1"/>
  <c r="G230" i="1" a="1"/>
  <c r="G230" i="1"/>
  <c r="G231" i="1" a="1"/>
  <c r="G231" i="1" s="1"/>
  <c r="G232" i="1" a="1"/>
  <c r="G232" i="1"/>
  <c r="G233" i="1" a="1"/>
  <c r="G233" i="1" s="1"/>
  <c r="G234" i="1" a="1"/>
  <c r="G234" i="1"/>
  <c r="G235" i="1" a="1"/>
  <c r="G235" i="1"/>
  <c r="G236" i="1" a="1"/>
  <c r="G236" i="1"/>
  <c r="G237" i="1" a="1"/>
  <c r="G237" i="1" s="1"/>
  <c r="G238" i="1" a="1"/>
  <c r="G238" i="1"/>
  <c r="G239" i="1" a="1"/>
  <c r="G239" i="1" s="1"/>
  <c r="G240" i="1" a="1"/>
  <c r="G240" i="1"/>
  <c r="G241" i="1" a="1"/>
  <c r="G241" i="1"/>
  <c r="G242" i="1" a="1"/>
  <c r="G242" i="1"/>
  <c r="G243" i="1" a="1"/>
  <c r="G243" i="1" s="1"/>
  <c r="G244" i="1" a="1"/>
  <c r="G244" i="1"/>
  <c r="G245" i="1" a="1"/>
  <c r="G245" i="1" s="1"/>
  <c r="G246" i="1" a="1"/>
  <c r="G246" i="1"/>
  <c r="G247" i="1" a="1"/>
  <c r="G247" i="1"/>
  <c r="G248" i="1" a="1"/>
  <c r="G248" i="1"/>
  <c r="G249" i="1" a="1"/>
  <c r="G249" i="1" s="1"/>
  <c r="G250" i="1" a="1"/>
  <c r="G250" i="1"/>
  <c r="G251" i="1" a="1"/>
  <c r="G251" i="1" s="1"/>
  <c r="G252" i="1" a="1"/>
  <c r="G252" i="1"/>
  <c r="G253" i="1" a="1"/>
  <c r="G253" i="1"/>
  <c r="G254" i="1" a="1"/>
  <c r="G254" i="1"/>
  <c r="G255" i="1" a="1"/>
  <c r="G255" i="1" s="1"/>
  <c r="G256" i="1" a="1"/>
  <c r="G256" i="1"/>
  <c r="G257" i="1" a="1"/>
  <c r="G257" i="1" s="1"/>
  <c r="G258" i="1" a="1"/>
  <c r="G258" i="1"/>
  <c r="G259" i="1" a="1"/>
  <c r="G259" i="1"/>
  <c r="G260" i="1" a="1"/>
  <c r="G260" i="1"/>
  <c r="G261" i="1" a="1"/>
  <c r="G261" i="1" s="1"/>
  <c r="G262" i="1" a="1"/>
  <c r="G262" i="1"/>
  <c r="G263" i="1" a="1"/>
  <c r="G263" i="1" s="1"/>
  <c r="G264" i="1" a="1"/>
  <c r="G264" i="1"/>
  <c r="G265" i="1" a="1"/>
  <c r="G265" i="1"/>
  <c r="G266" i="1" a="1"/>
  <c r="G266" i="1"/>
  <c r="G267" i="1" a="1"/>
  <c r="G267" i="1" s="1"/>
  <c r="G268" i="1" a="1"/>
  <c r="G268" i="1"/>
  <c r="G269" i="1" a="1"/>
  <c r="G269" i="1" s="1"/>
  <c r="G270" i="1" a="1"/>
  <c r="G270" i="1"/>
  <c r="G271" i="1" a="1"/>
  <c r="G271" i="1"/>
  <c r="G272" i="1" a="1"/>
  <c r="G272" i="1"/>
  <c r="G273" i="1" a="1"/>
  <c r="G273" i="1" s="1"/>
  <c r="G274" i="1" a="1"/>
  <c r="G274" i="1"/>
  <c r="G275" i="1" a="1"/>
  <c r="G275" i="1" s="1"/>
  <c r="G276" i="1" a="1"/>
  <c r="G276" i="1"/>
  <c r="G277" i="1" a="1"/>
  <c r="G277" i="1"/>
  <c r="G278" i="1" a="1"/>
  <c r="G278" i="1"/>
  <c r="G279" i="1" a="1"/>
  <c r="G279" i="1" s="1"/>
  <c r="G280" i="1" a="1"/>
  <c r="G280" i="1"/>
  <c r="G281" i="1" a="1"/>
  <c r="G281" i="1" s="1"/>
  <c r="G282" i="1" a="1"/>
  <c r="G282" i="1"/>
  <c r="G283" i="1" a="1"/>
  <c r="G283" i="1"/>
  <c r="G284" i="1" a="1"/>
  <c r="G284" i="1"/>
  <c r="G285" i="1" a="1"/>
  <c r="G285" i="1" s="1"/>
  <c r="G286" i="1" a="1"/>
  <c r="G286" i="1"/>
  <c r="G287" i="1" a="1"/>
  <c r="G287" i="1" s="1"/>
  <c r="G288" i="1" a="1"/>
  <c r="G288" i="1"/>
  <c r="G289" i="1" a="1"/>
  <c r="G289" i="1"/>
  <c r="G290" i="1" a="1"/>
  <c r="G290" i="1"/>
  <c r="G291" i="1" a="1"/>
  <c r="G291" i="1" s="1"/>
  <c r="G292" i="1" a="1"/>
  <c r="G292" i="1"/>
  <c r="G293" i="1" a="1"/>
  <c r="G293" i="1" s="1"/>
  <c r="G294" i="1" a="1"/>
  <c r="G294" i="1"/>
  <c r="G295" i="1" a="1"/>
  <c r="G295" i="1"/>
  <c r="G296" i="1" a="1"/>
  <c r="G296" i="1"/>
  <c r="G297" i="1" a="1"/>
  <c r="G297" i="1" s="1"/>
  <c r="G298" i="1" a="1"/>
  <c r="G298" i="1"/>
  <c r="G299" i="1" a="1"/>
  <c r="G299" i="1" s="1"/>
  <c r="G300" i="1" a="1"/>
  <c r="G300" i="1"/>
  <c r="G301" i="1" a="1"/>
  <c r="G301" i="1"/>
  <c r="G302" i="1" a="1"/>
  <c r="G302" i="1"/>
  <c r="G303" i="1" a="1"/>
  <c r="G303" i="1" s="1"/>
  <c r="G304" i="1" a="1"/>
  <c r="G304" i="1"/>
  <c r="G305" i="1" a="1"/>
  <c r="G305" i="1" s="1"/>
  <c r="G306" i="1" a="1"/>
  <c r="G306" i="1"/>
  <c r="G307" i="1" a="1"/>
  <c r="G307" i="1"/>
  <c r="G308" i="1" a="1"/>
  <c r="G308" i="1"/>
  <c r="G309" i="1" a="1"/>
  <c r="G309" i="1" s="1"/>
  <c r="G310" i="1" a="1"/>
  <c r="G310" i="1"/>
  <c r="G311" i="1" a="1"/>
  <c r="G311" i="1" s="1"/>
  <c r="G312" i="1" a="1"/>
  <c r="G312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22" i="1"/>
  <c r="I23" i="1"/>
  <c r="I24" i="1"/>
  <c r="I25" i="1"/>
  <c r="I26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2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21" i="1"/>
  <c r="E20" i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  <c r="E146" i="1" l="1"/>
  <c r="E147" i="1" l="1"/>
  <c r="E148" i="1" l="1"/>
  <c r="E149" i="1" l="1"/>
  <c r="E150" i="1" l="1"/>
  <c r="E151" i="1" l="1"/>
  <c r="E152" i="1" l="1"/>
  <c r="E153" i="1" l="1"/>
  <c r="E154" i="1" l="1"/>
  <c r="E155" i="1" l="1"/>
  <c r="E156" i="1" l="1"/>
  <c r="E157" i="1" l="1"/>
  <c r="E158" i="1" l="1"/>
  <c r="E159" i="1" l="1"/>
  <c r="E160" i="1" l="1"/>
  <c r="E161" i="1" l="1"/>
  <c r="E162" i="1" l="1"/>
  <c r="E163" i="1" l="1"/>
  <c r="E164" i="1" l="1"/>
  <c r="E165" i="1" l="1"/>
  <c r="E166" i="1" l="1"/>
  <c r="E167" i="1" l="1"/>
  <c r="E168" i="1" l="1"/>
  <c r="E169" i="1" l="1"/>
  <c r="E170" i="1" l="1"/>
  <c r="E171" i="1" l="1"/>
  <c r="E172" i="1" l="1"/>
  <c r="E173" i="1" l="1"/>
  <c r="E174" i="1" l="1"/>
  <c r="E175" i="1" l="1"/>
  <c r="E176" i="1" l="1"/>
  <c r="E177" i="1" l="1"/>
  <c r="E178" i="1" l="1"/>
  <c r="E179" i="1" l="1"/>
  <c r="E180" i="1" l="1"/>
  <c r="E181" i="1" l="1"/>
  <c r="E182" i="1" l="1"/>
  <c r="E183" i="1" l="1"/>
  <c r="E184" i="1" l="1"/>
  <c r="E185" i="1" l="1"/>
  <c r="E186" i="1" l="1"/>
  <c r="E187" i="1" l="1"/>
  <c r="E188" i="1" l="1"/>
  <c r="E189" i="1" l="1"/>
  <c r="E190" i="1" l="1"/>
  <c r="E191" i="1" l="1"/>
  <c r="E192" i="1" l="1"/>
  <c r="E193" i="1" l="1"/>
  <c r="E194" i="1" l="1"/>
  <c r="E195" i="1" l="1"/>
  <c r="E196" i="1" l="1"/>
  <c r="E197" i="1" l="1"/>
  <c r="E198" i="1" l="1"/>
  <c r="E199" i="1" l="1"/>
  <c r="E200" i="1" l="1"/>
  <c r="E201" i="1" l="1"/>
  <c r="E202" i="1" l="1"/>
  <c r="E203" i="1" l="1"/>
  <c r="E204" i="1" l="1"/>
  <c r="E205" i="1" l="1"/>
  <c r="E206" i="1" l="1"/>
  <c r="E207" i="1" l="1"/>
  <c r="E208" i="1" l="1"/>
  <c r="E209" i="1" l="1"/>
  <c r="E210" i="1" l="1"/>
  <c r="E211" i="1" l="1"/>
  <c r="E212" i="1" l="1"/>
  <c r="E213" i="1" l="1"/>
  <c r="E214" i="1" l="1"/>
  <c r="E215" i="1" l="1"/>
  <c r="E216" i="1" l="1"/>
  <c r="E217" i="1" l="1"/>
  <c r="E218" i="1" l="1"/>
  <c r="E219" i="1" l="1"/>
  <c r="E220" i="1" l="1"/>
  <c r="E221" i="1" l="1"/>
  <c r="E222" i="1" l="1"/>
  <c r="E223" i="1" l="1"/>
  <c r="E224" i="1" l="1"/>
  <c r="E225" i="1" l="1"/>
  <c r="E226" i="1" l="1"/>
  <c r="E227" i="1" l="1"/>
  <c r="E228" i="1" l="1"/>
  <c r="E229" i="1" l="1"/>
  <c r="E230" i="1" l="1"/>
  <c r="E231" i="1" l="1"/>
  <c r="E232" i="1" l="1"/>
  <c r="E233" i="1" l="1"/>
  <c r="E234" i="1" l="1"/>
  <c r="E235" i="1" l="1"/>
  <c r="E236" i="1" l="1"/>
  <c r="E237" i="1" l="1"/>
  <c r="E238" i="1" l="1"/>
  <c r="E239" i="1" l="1"/>
  <c r="E240" i="1" l="1"/>
  <c r="E241" i="1" l="1"/>
  <c r="E242" i="1" l="1"/>
  <c r="E243" i="1" l="1"/>
  <c r="E244" i="1" l="1"/>
  <c r="E245" i="1" l="1"/>
  <c r="E246" i="1" l="1"/>
  <c r="E247" i="1" l="1"/>
  <c r="E248" i="1" l="1"/>
  <c r="E249" i="1" l="1"/>
  <c r="E250" i="1" l="1"/>
  <c r="E251" i="1" l="1"/>
  <c r="E252" i="1" l="1"/>
  <c r="E253" i="1" l="1"/>
  <c r="E254" i="1" l="1"/>
  <c r="E255" i="1" l="1"/>
  <c r="E256" i="1" l="1"/>
  <c r="E257" i="1" l="1"/>
  <c r="E258" i="1" l="1"/>
  <c r="E259" i="1" l="1"/>
  <c r="E260" i="1" l="1"/>
  <c r="E261" i="1" l="1"/>
  <c r="E262" i="1" l="1"/>
  <c r="E263" i="1" l="1"/>
  <c r="E264" i="1" l="1"/>
  <c r="E265" i="1" l="1"/>
  <c r="E266" i="1" l="1"/>
  <c r="E267" i="1" l="1"/>
  <c r="E268" i="1" l="1"/>
  <c r="E269" i="1" l="1"/>
  <c r="E270" i="1" l="1"/>
  <c r="E271" i="1" l="1"/>
  <c r="E272" i="1" l="1"/>
  <c r="E273" i="1" l="1"/>
  <c r="E274" i="1" l="1"/>
  <c r="E275" i="1" l="1"/>
  <c r="E276" i="1" l="1"/>
  <c r="E277" i="1" l="1"/>
  <c r="E278" i="1" l="1"/>
  <c r="E279" i="1" l="1"/>
  <c r="E280" i="1" l="1"/>
  <c r="E281" i="1" l="1"/>
  <c r="E282" i="1" l="1"/>
  <c r="E283" i="1" l="1"/>
  <c r="E284" i="1" l="1"/>
  <c r="E285" i="1" l="1"/>
  <c r="E286" i="1" l="1"/>
  <c r="E287" i="1" l="1"/>
  <c r="E288" i="1" l="1"/>
  <c r="E289" i="1" l="1"/>
  <c r="E290" i="1" l="1"/>
  <c r="E291" i="1" l="1"/>
  <c r="E292" i="1" l="1"/>
  <c r="E293" i="1" l="1"/>
  <c r="E294" i="1" l="1"/>
  <c r="E295" i="1" l="1"/>
  <c r="E296" i="1" l="1"/>
  <c r="E297" i="1" l="1"/>
  <c r="E298" i="1" l="1"/>
  <c r="E299" i="1" l="1"/>
  <c r="E300" i="1" l="1"/>
  <c r="E301" i="1" l="1"/>
  <c r="E302" i="1" l="1"/>
  <c r="E303" i="1" l="1"/>
  <c r="E304" i="1" l="1"/>
  <c r="E305" i="1" l="1"/>
  <c r="E306" i="1" l="1"/>
  <c r="E307" i="1" l="1"/>
  <c r="E308" i="1" l="1"/>
  <c r="E309" i="1" l="1"/>
  <c r="E310" i="1" l="1"/>
  <c r="E311" i="1" l="1"/>
  <c r="E3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<sst xmlns="http://schemas.openxmlformats.org/spreadsheetml/2006/main" count="42" uniqueCount="38">
  <si>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From Olson et al 2020 in supplement</t>
  </si>
  <si>
    <t>O_range_dia</t>
  </si>
  <si>
    <t>O_max_dia</t>
  </si>
  <si>
    <t>first part</t>
  </si>
  <si>
    <t>2 of 3</t>
  </si>
  <si>
    <t>3 of 3</t>
  </si>
  <si>
    <t>Conditional Response</t>
  </si>
  <si>
    <t>from Olson et al S3 Eq S16</t>
  </si>
  <si>
    <t>Olson, E. M., Allen, S. E., Do, V., Dunphy, M., &amp; Ianson, D. (2020). Assessment of Nutrient Supply by a Tidal Jet in the Northern Strait of Georgia Based on a Biogeochemical Model. Journal of Geophysical Research: Oceans, 125(8), 1–25. https://doi.org/10.1029/2019jc015766</t>
  </si>
  <si>
    <t>units</t>
  </si>
  <si>
    <t>C</t>
  </si>
  <si>
    <t>repeated in Suchy et al 2025</t>
  </si>
  <si>
    <t>Temp (C)</t>
  </si>
  <si>
    <t>Suchy, K. D., Allen, S. E., &amp; Olson, E. (2025). Mechanistic Links Between Climatic Forcing and Model-Based Plankton Dynamics in the Strait of Georgia, Canada. Journal of Geophysical Research: Oceans, 130(5), e2024JC021036. https://doi.org/10.1029/2024JC021036</t>
  </si>
  <si>
    <t>The intended shape from Suchy et al., 2025, supplemental</t>
  </si>
  <si>
    <t>And in Olson et al supplemental</t>
  </si>
  <si>
    <t>1 of 3</t>
  </si>
  <si>
    <t>conditional parts</t>
  </si>
  <si>
    <t>EwE scales response functions to have 1200 increments</t>
  </si>
  <si>
    <t xml:space="preserve">Min val </t>
  </si>
  <si>
    <t>Max val</t>
  </si>
  <si>
    <t>increment</t>
  </si>
  <si>
    <t>idx</t>
  </si>
  <si>
    <t>env val</t>
  </si>
  <si>
    <t>response</t>
  </si>
  <si>
    <t>Khangaonkar, Tarang, Adi Nugraha, Su Kyong Yun, Lakshitha Premathilake, Julie E. Keister, and Julia Bos. “Propagation of the 2014–2016 Northeast Pacific Marine Heatwave Through the Salish Sea.” Frontiers in Marine Science 8 (December 7, 2021). https://doi.org/10.3389/fmars.2021.787604.</t>
  </si>
  <si>
    <t>https://github.com/ssmc-uw/FVCOM-ICM/blob/main/FVCOM-ICM4.0/model_setup/inputs/wqm_algae_Grx1half.3_yr_7_t1_ssm.dat</t>
  </si>
  <si>
    <t>The actual values for KTg1 and KTg2 - are buried - can't find publication that clarifies. I dug the values up here, though.</t>
  </si>
  <si>
    <t xml:space="preserve">T_opt </t>
  </si>
  <si>
    <t>KTG1</t>
  </si>
  <si>
    <t>KTG2</t>
  </si>
  <si>
    <t>EwE uses 1200 indices for response</t>
  </si>
  <si>
    <t>env v min</t>
  </si>
  <si>
    <t>env v max</t>
  </si>
  <si>
    <t>pt 1</t>
  </si>
  <si>
    <t>pt 2</t>
  </si>
  <si>
    <t xml:space="preserve">NEED TO CHECK AGAIN - NEVER reaches 1?? </t>
  </si>
  <si>
    <t>CUT AND PASTE INTO 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</si>
</sst>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2" fillId="0" borderId="0" xfId="1" applyAlignment="1">
      <alignment horizontal="left" vertical="center" indent="2"/>
    </xf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'Olson, Allen, Suchy'!$B$20:$B$312</c:f>
              <c:numCache>
                <c:formatCode>General</c:formatCode>
                <c:ptCount val="293"/>
                <c:pt idx="0">
                  <c:v>0</c:v>
                </c:pt>
                <c:pt idx="1">
                  <c:v>0.17</c:v>
                </c:pt>
                <c:pt idx="2">
                  <c:v>0.34</c:v>
                </c:pt>
                <c:pt idx="3">
                  <c:v>0.51</c:v>
                </c:pt>
                <c:pt idx="4">
                  <c:v>0.68</c:v>
                </c:pt>
                <c:pt idx="5">
                  <c:v>0.85</c:v>
                </c:pt>
                <c:pt idx="6">
                  <c:v>1.02</c:v>
                </c:pt>
                <c:pt idx="7">
                  <c:v>1.19</c:v>
                </c:pt>
                <c:pt idx="8">
                  <c:v>1.36</c:v>
                </c:pt>
                <c:pt idx="9">
                  <c:v>1.53</c:v>
                </c:pt>
                <c:pt idx="10">
                  <c:v>1.7</c:v>
                </c:pt>
                <c:pt idx="11">
                  <c:v>1.87</c:v>
                </c:pt>
                <c:pt idx="12">
                  <c:v>2.04</c:v>
                </c:pt>
                <c:pt idx="13">
                  <c:v>2.21</c:v>
                </c:pt>
                <c:pt idx="14">
                  <c:v>2.38</c:v>
                </c:pt>
                <c:pt idx="15">
                  <c:v>2.5499999999999998</c:v>
                </c:pt>
                <c:pt idx="16">
                  <c:v>2.72</c:v>
                </c:pt>
                <c:pt idx="17">
                  <c:v>2.89</c:v>
                </c:pt>
                <c:pt idx="18">
                  <c:v>3.06</c:v>
                </c:pt>
                <c:pt idx="19">
                  <c:v>3.23</c:v>
                </c:pt>
                <c:pt idx="20">
                  <c:v>3.4</c:v>
                </c:pt>
                <c:pt idx="21">
                  <c:v>3.57</c:v>
                </c:pt>
                <c:pt idx="22">
                  <c:v>3.74</c:v>
                </c:pt>
                <c:pt idx="23">
                  <c:v>3.91</c:v>
                </c:pt>
                <c:pt idx="24">
                  <c:v>4.08</c:v>
                </c:pt>
                <c:pt idx="25">
                  <c:v>4.25</c:v>
                </c:pt>
                <c:pt idx="26">
                  <c:v>4.42</c:v>
                </c:pt>
                <c:pt idx="27">
                  <c:v>4.59</c:v>
                </c:pt>
                <c:pt idx="28">
                  <c:v>4.76</c:v>
                </c:pt>
                <c:pt idx="29">
                  <c:v>4.93</c:v>
                </c:pt>
                <c:pt idx="30">
                  <c:v>5.0999999999999996</c:v>
                </c:pt>
                <c:pt idx="31">
                  <c:v>5.27</c:v>
                </c:pt>
                <c:pt idx="32">
                  <c:v>5.44</c:v>
                </c:pt>
                <c:pt idx="33">
                  <c:v>5.61</c:v>
                </c:pt>
                <c:pt idx="34">
                  <c:v>5.78</c:v>
                </c:pt>
                <c:pt idx="35">
                  <c:v>5.95</c:v>
                </c:pt>
                <c:pt idx="36">
                  <c:v>6.12</c:v>
                </c:pt>
                <c:pt idx="37">
                  <c:v>6.29</c:v>
                </c:pt>
                <c:pt idx="38">
                  <c:v>6.46</c:v>
                </c:pt>
                <c:pt idx="39">
                  <c:v>6.63</c:v>
                </c:pt>
                <c:pt idx="40">
                  <c:v>6.8</c:v>
                </c:pt>
                <c:pt idx="41">
                  <c:v>6.97</c:v>
                </c:pt>
                <c:pt idx="42">
                  <c:v>7.14</c:v>
                </c:pt>
                <c:pt idx="43">
                  <c:v>7.31</c:v>
                </c:pt>
                <c:pt idx="44">
                  <c:v>7.48</c:v>
                </c:pt>
                <c:pt idx="45">
                  <c:v>7.65</c:v>
                </c:pt>
                <c:pt idx="46">
                  <c:v>7.82</c:v>
                </c:pt>
                <c:pt idx="47">
                  <c:v>7.99</c:v>
                </c:pt>
                <c:pt idx="48">
                  <c:v>8.16</c:v>
                </c:pt>
                <c:pt idx="49">
                  <c:v>8.33</c:v>
                </c:pt>
                <c:pt idx="50">
                  <c:v>8.5</c:v>
                </c:pt>
                <c:pt idx="51">
                  <c:v>8.67</c:v>
                </c:pt>
                <c:pt idx="52">
                  <c:v>8.84</c:v>
                </c:pt>
                <c:pt idx="53">
                  <c:v>9.01</c:v>
                </c:pt>
                <c:pt idx="54">
                  <c:v>9.18</c:v>
                </c:pt>
                <c:pt idx="55">
                  <c:v>9.35</c:v>
                </c:pt>
                <c:pt idx="56">
                  <c:v>9.52</c:v>
                </c:pt>
                <c:pt idx="57">
                  <c:v>9.69</c:v>
                </c:pt>
                <c:pt idx="58">
                  <c:v>9.86</c:v>
                </c:pt>
                <c:pt idx="59">
                  <c:v>10.029999999999999</c:v>
                </c:pt>
                <c:pt idx="60">
                  <c:v>10.199999999999999</c:v>
                </c:pt>
                <c:pt idx="61">
                  <c:v>10.37</c:v>
                </c:pt>
                <c:pt idx="62">
                  <c:v>10.54</c:v>
                </c:pt>
                <c:pt idx="63">
                  <c:v>10.71</c:v>
                </c:pt>
                <c:pt idx="64">
                  <c:v>10.88</c:v>
                </c:pt>
                <c:pt idx="65">
                  <c:v>11.05</c:v>
                </c:pt>
                <c:pt idx="66">
                  <c:v>11.22</c:v>
                </c:pt>
                <c:pt idx="67">
                  <c:v>11.39</c:v>
                </c:pt>
                <c:pt idx="68">
                  <c:v>11.56</c:v>
                </c:pt>
                <c:pt idx="69">
                  <c:v>11.73</c:v>
                </c:pt>
                <c:pt idx="70">
                  <c:v>11.9</c:v>
                </c:pt>
                <c:pt idx="71">
                  <c:v>12.07</c:v>
                </c:pt>
                <c:pt idx="72">
                  <c:v>12.24</c:v>
                </c:pt>
                <c:pt idx="73">
                  <c:v>12.41</c:v>
                </c:pt>
                <c:pt idx="74">
                  <c:v>12.58</c:v>
                </c:pt>
                <c:pt idx="75">
                  <c:v>12.75</c:v>
                </c:pt>
                <c:pt idx="76">
                  <c:v>12.92</c:v>
                </c:pt>
                <c:pt idx="77">
                  <c:v>13.09</c:v>
                </c:pt>
                <c:pt idx="78">
                  <c:v>13.26</c:v>
                </c:pt>
                <c:pt idx="79">
                  <c:v>13.43</c:v>
                </c:pt>
                <c:pt idx="80">
                  <c:v>13.6</c:v>
                </c:pt>
                <c:pt idx="81">
                  <c:v>13.77</c:v>
                </c:pt>
                <c:pt idx="82">
                  <c:v>13.94</c:v>
                </c:pt>
                <c:pt idx="83">
                  <c:v>14.11</c:v>
                </c:pt>
                <c:pt idx="84">
                  <c:v>14.28</c:v>
                </c:pt>
                <c:pt idx="85">
                  <c:v>14.45</c:v>
                </c:pt>
                <c:pt idx="86">
                  <c:v>14.62</c:v>
                </c:pt>
                <c:pt idx="87">
                  <c:v>14.79</c:v>
                </c:pt>
                <c:pt idx="88">
                  <c:v>14.96</c:v>
                </c:pt>
                <c:pt idx="89">
                  <c:v>15.13</c:v>
                </c:pt>
                <c:pt idx="90">
                  <c:v>15.3</c:v>
                </c:pt>
                <c:pt idx="91">
                  <c:v>15.47</c:v>
                </c:pt>
                <c:pt idx="92">
                  <c:v>15.64</c:v>
                </c:pt>
                <c:pt idx="93">
                  <c:v>15.81</c:v>
                </c:pt>
                <c:pt idx="94">
                  <c:v>15.98</c:v>
                </c:pt>
                <c:pt idx="95">
                  <c:v>16.149999999999999</c:v>
                </c:pt>
                <c:pt idx="96">
                  <c:v>16.32</c:v>
                </c:pt>
                <c:pt idx="97">
                  <c:v>16.489999999999998</c:v>
                </c:pt>
                <c:pt idx="98">
                  <c:v>16.66</c:v>
                </c:pt>
                <c:pt idx="99">
                  <c:v>16.829999999999998</c:v>
                </c:pt>
                <c:pt idx="100">
                  <c:v>17</c:v>
                </c:pt>
                <c:pt idx="101">
                  <c:v>17.170000000000002</c:v>
                </c:pt>
                <c:pt idx="102">
                  <c:v>17.34</c:v>
                </c:pt>
                <c:pt idx="103">
                  <c:v>17.510000000000002</c:v>
                </c:pt>
                <c:pt idx="104">
                  <c:v>17.68</c:v>
                </c:pt>
                <c:pt idx="105">
                  <c:v>17.850000000000001</c:v>
                </c:pt>
                <c:pt idx="106">
                  <c:v>18.02</c:v>
                </c:pt>
                <c:pt idx="107">
                  <c:v>18.190000000000001</c:v>
                </c:pt>
                <c:pt idx="108">
                  <c:v>18.36</c:v>
                </c:pt>
                <c:pt idx="109">
                  <c:v>18.53</c:v>
                </c:pt>
                <c:pt idx="110">
                  <c:v>18.7</c:v>
                </c:pt>
                <c:pt idx="111">
                  <c:v>18.87</c:v>
                </c:pt>
                <c:pt idx="112">
                  <c:v>19.04</c:v>
                </c:pt>
                <c:pt idx="113">
                  <c:v>19.21</c:v>
                </c:pt>
                <c:pt idx="114">
                  <c:v>19.38</c:v>
                </c:pt>
                <c:pt idx="115">
                  <c:v>19.55</c:v>
                </c:pt>
                <c:pt idx="116">
                  <c:v>19.72</c:v>
                </c:pt>
                <c:pt idx="117">
                  <c:v>19.89</c:v>
                </c:pt>
                <c:pt idx="118">
                  <c:v>20.059999999999999</c:v>
                </c:pt>
                <c:pt idx="119">
                  <c:v>20.23</c:v>
                </c:pt>
                <c:pt idx="120">
                  <c:v>20.399999999999999</c:v>
                </c:pt>
                <c:pt idx="121">
                  <c:v>20.57</c:v>
                </c:pt>
                <c:pt idx="122">
                  <c:v>20.74</c:v>
                </c:pt>
                <c:pt idx="123">
                  <c:v>20.91</c:v>
                </c:pt>
                <c:pt idx="124">
                  <c:v>21.08</c:v>
                </c:pt>
                <c:pt idx="125">
                  <c:v>21.25</c:v>
                </c:pt>
                <c:pt idx="126">
                  <c:v>21.42</c:v>
                </c:pt>
                <c:pt idx="127">
                  <c:v>21.59</c:v>
                </c:pt>
                <c:pt idx="128">
                  <c:v>21.76</c:v>
                </c:pt>
                <c:pt idx="129">
                  <c:v>21.93</c:v>
                </c:pt>
                <c:pt idx="130">
                  <c:v>22.1</c:v>
                </c:pt>
                <c:pt idx="131">
                  <c:v>22.27</c:v>
                </c:pt>
                <c:pt idx="132">
                  <c:v>22.44</c:v>
                </c:pt>
                <c:pt idx="133">
                  <c:v>22.61</c:v>
                </c:pt>
                <c:pt idx="134">
                  <c:v>22.78</c:v>
                </c:pt>
                <c:pt idx="135">
                  <c:v>22.95</c:v>
                </c:pt>
                <c:pt idx="136">
                  <c:v>23.12</c:v>
                </c:pt>
                <c:pt idx="137">
                  <c:v>23.29</c:v>
                </c:pt>
                <c:pt idx="138">
                  <c:v>23.46</c:v>
                </c:pt>
                <c:pt idx="139">
                  <c:v>23.63</c:v>
                </c:pt>
                <c:pt idx="140">
                  <c:v>23.8</c:v>
                </c:pt>
                <c:pt idx="141">
                  <c:v>23.97</c:v>
                </c:pt>
                <c:pt idx="142">
                  <c:v>24.14</c:v>
                </c:pt>
                <c:pt idx="143">
                  <c:v>24.31</c:v>
                </c:pt>
                <c:pt idx="144">
                  <c:v>24.48</c:v>
                </c:pt>
                <c:pt idx="145">
                  <c:v>24.65</c:v>
                </c:pt>
                <c:pt idx="146">
                  <c:v>24.82</c:v>
                </c:pt>
                <c:pt idx="147">
                  <c:v>24.99</c:v>
                </c:pt>
                <c:pt idx="148">
                  <c:v>25.16</c:v>
                </c:pt>
                <c:pt idx="149">
                  <c:v>25.33</c:v>
                </c:pt>
                <c:pt idx="150">
                  <c:v>25.5</c:v>
                </c:pt>
                <c:pt idx="151">
                  <c:v>25.67</c:v>
                </c:pt>
                <c:pt idx="152">
                  <c:v>25.84</c:v>
                </c:pt>
                <c:pt idx="153">
                  <c:v>26.01</c:v>
                </c:pt>
                <c:pt idx="154">
                  <c:v>26.18</c:v>
                </c:pt>
                <c:pt idx="155">
                  <c:v>26.35</c:v>
                </c:pt>
                <c:pt idx="156">
                  <c:v>26.52</c:v>
                </c:pt>
                <c:pt idx="157">
                  <c:v>26.69</c:v>
                </c:pt>
                <c:pt idx="158">
                  <c:v>26.86</c:v>
                </c:pt>
                <c:pt idx="159">
                  <c:v>27.03</c:v>
                </c:pt>
                <c:pt idx="160">
                  <c:v>27.2</c:v>
                </c:pt>
                <c:pt idx="161">
                  <c:v>27.37</c:v>
                </c:pt>
                <c:pt idx="162">
                  <c:v>27.54</c:v>
                </c:pt>
                <c:pt idx="163">
                  <c:v>27.71</c:v>
                </c:pt>
                <c:pt idx="164">
                  <c:v>27.88</c:v>
                </c:pt>
                <c:pt idx="165">
                  <c:v>28.05</c:v>
                </c:pt>
                <c:pt idx="166">
                  <c:v>28.22</c:v>
                </c:pt>
                <c:pt idx="167">
                  <c:v>28.39</c:v>
                </c:pt>
                <c:pt idx="168">
                  <c:v>28.56</c:v>
                </c:pt>
                <c:pt idx="169">
                  <c:v>28.73</c:v>
                </c:pt>
                <c:pt idx="170">
                  <c:v>28.9</c:v>
                </c:pt>
                <c:pt idx="171">
                  <c:v>29.07</c:v>
                </c:pt>
                <c:pt idx="172">
                  <c:v>29.24</c:v>
                </c:pt>
                <c:pt idx="173">
                  <c:v>29.41</c:v>
                </c:pt>
                <c:pt idx="174">
                  <c:v>29.58</c:v>
                </c:pt>
                <c:pt idx="175">
                  <c:v>29.75</c:v>
                </c:pt>
                <c:pt idx="176">
                  <c:v>29.92</c:v>
                </c:pt>
                <c:pt idx="177">
                  <c:v>30.09</c:v>
                </c:pt>
                <c:pt idx="178">
                  <c:v>30.26</c:v>
                </c:pt>
                <c:pt idx="179">
                  <c:v>30.43</c:v>
                </c:pt>
                <c:pt idx="180">
                  <c:v>30.6</c:v>
                </c:pt>
                <c:pt idx="181">
                  <c:v>30.77</c:v>
                </c:pt>
                <c:pt idx="182">
                  <c:v>30.94</c:v>
                </c:pt>
                <c:pt idx="183">
                  <c:v>31.11</c:v>
                </c:pt>
                <c:pt idx="184">
                  <c:v>31.28</c:v>
                </c:pt>
                <c:pt idx="185">
                  <c:v>31.45</c:v>
                </c:pt>
                <c:pt idx="186">
                  <c:v>31.62</c:v>
                </c:pt>
                <c:pt idx="187">
                  <c:v>31.79</c:v>
                </c:pt>
                <c:pt idx="188">
                  <c:v>31.96</c:v>
                </c:pt>
                <c:pt idx="189">
                  <c:v>32.130000000000003</c:v>
                </c:pt>
                <c:pt idx="190">
                  <c:v>32.299999999999997</c:v>
                </c:pt>
                <c:pt idx="191">
                  <c:v>32.47</c:v>
                </c:pt>
                <c:pt idx="192">
                  <c:v>32.64</c:v>
                </c:pt>
                <c:pt idx="193">
                  <c:v>32.81</c:v>
                </c:pt>
                <c:pt idx="194">
                  <c:v>32.979999999999997</c:v>
                </c:pt>
                <c:pt idx="195">
                  <c:v>33.15</c:v>
                </c:pt>
                <c:pt idx="196">
                  <c:v>33.32</c:v>
                </c:pt>
                <c:pt idx="197">
                  <c:v>33.49</c:v>
                </c:pt>
                <c:pt idx="198">
                  <c:v>33.659999999999997</c:v>
                </c:pt>
                <c:pt idx="199">
                  <c:v>33.83</c:v>
                </c:pt>
                <c:pt idx="200">
                  <c:v>34</c:v>
                </c:pt>
                <c:pt idx="201">
                  <c:v>34.17</c:v>
                </c:pt>
                <c:pt idx="202">
                  <c:v>34.340000000000003</c:v>
                </c:pt>
                <c:pt idx="203">
                  <c:v>34.51</c:v>
                </c:pt>
                <c:pt idx="204">
                  <c:v>34.68</c:v>
                </c:pt>
                <c:pt idx="205">
                  <c:v>34.85</c:v>
                </c:pt>
                <c:pt idx="206">
                  <c:v>35.020000000000003</c:v>
                </c:pt>
                <c:pt idx="207">
                  <c:v>35.19</c:v>
                </c:pt>
                <c:pt idx="208">
                  <c:v>35.36</c:v>
                </c:pt>
                <c:pt idx="209">
                  <c:v>35.53</c:v>
                </c:pt>
                <c:pt idx="210">
                  <c:v>35.700000000000003</c:v>
                </c:pt>
                <c:pt idx="211">
                  <c:v>35.869999999999997</c:v>
                </c:pt>
                <c:pt idx="212">
                  <c:v>36.04</c:v>
                </c:pt>
                <c:pt idx="213">
                  <c:v>36.21</c:v>
                </c:pt>
                <c:pt idx="214">
                  <c:v>36.380000000000003</c:v>
                </c:pt>
                <c:pt idx="215">
                  <c:v>36.549999999999997</c:v>
                </c:pt>
                <c:pt idx="216">
                  <c:v>36.72</c:v>
                </c:pt>
                <c:pt idx="217">
                  <c:v>36.89</c:v>
                </c:pt>
                <c:pt idx="218">
                  <c:v>37.06</c:v>
                </c:pt>
                <c:pt idx="219">
                  <c:v>37.229999999999997</c:v>
                </c:pt>
                <c:pt idx="220">
                  <c:v>37.4</c:v>
                </c:pt>
                <c:pt idx="221">
                  <c:v>37.57</c:v>
                </c:pt>
                <c:pt idx="222">
                  <c:v>37.74</c:v>
                </c:pt>
                <c:pt idx="223">
                  <c:v>37.909999999999997</c:v>
                </c:pt>
                <c:pt idx="224">
                  <c:v>38.08</c:v>
                </c:pt>
                <c:pt idx="225">
                  <c:v>38.25</c:v>
                </c:pt>
                <c:pt idx="226">
                  <c:v>38.42</c:v>
                </c:pt>
                <c:pt idx="227">
                  <c:v>38.590000000000003</c:v>
                </c:pt>
                <c:pt idx="228">
                  <c:v>38.76</c:v>
                </c:pt>
                <c:pt idx="229">
                  <c:v>38.93</c:v>
                </c:pt>
                <c:pt idx="230">
                  <c:v>39.1</c:v>
                </c:pt>
                <c:pt idx="231">
                  <c:v>39.270000000000003</c:v>
                </c:pt>
                <c:pt idx="232">
                  <c:v>39.44</c:v>
                </c:pt>
                <c:pt idx="233">
                  <c:v>39.61</c:v>
                </c:pt>
                <c:pt idx="234">
                  <c:v>39.78</c:v>
                </c:pt>
                <c:pt idx="235">
                  <c:v>39.950000000000003</c:v>
                </c:pt>
                <c:pt idx="236">
                  <c:v>40.119999999999997</c:v>
                </c:pt>
                <c:pt idx="237">
                  <c:v>40.29</c:v>
                </c:pt>
                <c:pt idx="238">
                  <c:v>40.46</c:v>
                </c:pt>
                <c:pt idx="239">
                  <c:v>40.630000000000003</c:v>
                </c:pt>
                <c:pt idx="240">
                  <c:v>40.799999999999997</c:v>
                </c:pt>
                <c:pt idx="241">
                  <c:v>40.97</c:v>
                </c:pt>
                <c:pt idx="242">
                  <c:v>41.14</c:v>
                </c:pt>
                <c:pt idx="243">
                  <c:v>41.31</c:v>
                </c:pt>
                <c:pt idx="244">
                  <c:v>41.48</c:v>
                </c:pt>
                <c:pt idx="245">
                  <c:v>41.65</c:v>
                </c:pt>
                <c:pt idx="246">
                  <c:v>41.82</c:v>
                </c:pt>
                <c:pt idx="247">
                  <c:v>41.99</c:v>
                </c:pt>
                <c:pt idx="248">
                  <c:v>42.16</c:v>
                </c:pt>
                <c:pt idx="249">
                  <c:v>42.33</c:v>
                </c:pt>
                <c:pt idx="250">
                  <c:v>42.5</c:v>
                </c:pt>
                <c:pt idx="251">
                  <c:v>42.67</c:v>
                </c:pt>
                <c:pt idx="252">
                  <c:v>42.84</c:v>
                </c:pt>
                <c:pt idx="253">
                  <c:v>43.01</c:v>
                </c:pt>
                <c:pt idx="254">
                  <c:v>43.18</c:v>
                </c:pt>
                <c:pt idx="255">
                  <c:v>43.35</c:v>
                </c:pt>
                <c:pt idx="256">
                  <c:v>43.52</c:v>
                </c:pt>
                <c:pt idx="257">
                  <c:v>43.69</c:v>
                </c:pt>
                <c:pt idx="258">
                  <c:v>43.86</c:v>
                </c:pt>
                <c:pt idx="259">
                  <c:v>44.03</c:v>
                </c:pt>
                <c:pt idx="260">
                  <c:v>44.2</c:v>
                </c:pt>
                <c:pt idx="261">
                  <c:v>44.37</c:v>
                </c:pt>
                <c:pt idx="262">
                  <c:v>44.54</c:v>
                </c:pt>
                <c:pt idx="263">
                  <c:v>44.71</c:v>
                </c:pt>
                <c:pt idx="264">
                  <c:v>44.88</c:v>
                </c:pt>
                <c:pt idx="265">
                  <c:v>45.05</c:v>
                </c:pt>
                <c:pt idx="266">
                  <c:v>45.22</c:v>
                </c:pt>
                <c:pt idx="267">
                  <c:v>45.39</c:v>
                </c:pt>
                <c:pt idx="268">
                  <c:v>45.56</c:v>
                </c:pt>
                <c:pt idx="269">
                  <c:v>45.73</c:v>
                </c:pt>
                <c:pt idx="270">
                  <c:v>45.9</c:v>
                </c:pt>
                <c:pt idx="271">
                  <c:v>46.07</c:v>
                </c:pt>
                <c:pt idx="272">
                  <c:v>46.24</c:v>
                </c:pt>
                <c:pt idx="273">
                  <c:v>46.41</c:v>
                </c:pt>
                <c:pt idx="274">
                  <c:v>46.58</c:v>
                </c:pt>
                <c:pt idx="275">
                  <c:v>46.75</c:v>
                </c:pt>
                <c:pt idx="276">
                  <c:v>46.92</c:v>
                </c:pt>
                <c:pt idx="277">
                  <c:v>47.09</c:v>
                </c:pt>
                <c:pt idx="278">
                  <c:v>47.26</c:v>
                </c:pt>
                <c:pt idx="279">
                  <c:v>47.43</c:v>
                </c:pt>
                <c:pt idx="280">
                  <c:v>47.6</c:v>
                </c:pt>
                <c:pt idx="281">
                  <c:v>47.77</c:v>
                </c:pt>
                <c:pt idx="282">
                  <c:v>47.94</c:v>
                </c:pt>
                <c:pt idx="283">
                  <c:v>48.11</c:v>
                </c:pt>
                <c:pt idx="284">
                  <c:v>48.28</c:v>
                </c:pt>
                <c:pt idx="285">
                  <c:v>48.45</c:v>
                </c:pt>
                <c:pt idx="286">
                  <c:v>48.62</c:v>
                </c:pt>
                <c:pt idx="287">
                  <c:v>48.79</c:v>
                </c:pt>
                <c:pt idx="288">
                  <c:v>48.96</c:v>
                </c:pt>
                <c:pt idx="289">
                  <c:v>49.13</c:v>
                </c:pt>
                <c:pt idx="290">
                  <c:v>49.3</c:v>
                </c:pt>
                <c:pt idx="291">
                  <c:v>49.47</c:v>
                </c:pt>
                <c:pt idx="292">
                  <c:v>49.64</c:v>
                </c:pt>
              </c:numCache>
            </c:numRef>
          </c:cat>
          <c:val>
            <c:numRef>
              <c:f>'Olson, Allen, Suchy'!$G$20:$G$256</c:f>
              <c:numCache>
                <c:formatCode>General</c:formatCode>
                <c:ptCount val="237"/>
                <c:pt idx="0">
                  <c:v>0.24659696394160643</c:v>
                </c:pt>
                <c:pt idx="1">
                  <c:v>0.24954899757626309</c:v>
                </c:pt>
                <c:pt idx="2">
                  <c:v>0.25253637026149378</c:v>
                </c:pt>
                <c:pt idx="3">
                  <c:v>0.25555950504413677</c:v>
                </c:pt>
                <c:pt idx="4">
                  <c:v>0.25861883003536068</c:v>
                </c:pt>
                <c:pt idx="5">
                  <c:v>0.26171477847128999</c:v>
                </c:pt>
                <c:pt idx="6">
                  <c:v>0.26484778877435633</c:v>
                </c:pt>
                <c:pt idx="7">
                  <c:v>0.26801830461538467</c:v>
                </c:pt>
                <c:pt idx="8">
                  <c:v>0.27122677497642123</c:v>
                </c:pt>
                <c:pt idx="9">
                  <c:v>0.27447365421431585</c:v>
                </c:pt>
                <c:pt idx="10">
                  <c:v>0.27775940212506317</c:v>
                </c:pt>
                <c:pt idx="11">
                  <c:v>0.28108448400891584</c:v>
                </c:pt>
                <c:pt idx="12">
                  <c:v>0.28444937073627596</c:v>
                </c:pt>
                <c:pt idx="13">
                  <c:v>0.28785453881437623</c:v>
                </c:pt>
                <c:pt idx="14">
                  <c:v>0.29130047045475854</c:v>
                </c:pt>
                <c:pt idx="15">
                  <c:v>0.29478765364156123</c:v>
                </c:pt>
                <c:pt idx="16">
                  <c:v>0.29831658220062268</c:v>
                </c:pt>
                <c:pt idx="17">
                  <c:v>0.30188775586941369</c:v>
                </c:pt>
                <c:pt idx="18">
                  <c:v>0.30550168036780506</c:v>
                </c:pt>
                <c:pt idx="19">
                  <c:v>0.30915886746968452</c:v>
                </c:pt>
                <c:pt idx="20">
                  <c:v>0.31285983507542914</c:v>
                </c:pt>
                <c:pt idx="21">
                  <c:v>0.31660510728524632</c:v>
                </c:pt>
                <c:pt idx="22">
                  <c:v>0.32039521447339264</c:v>
                </c:pt>
                <c:pt idx="23">
                  <c:v>0.32423069336328048</c:v>
                </c:pt>
                <c:pt idx="24">
                  <c:v>0.32811208710348522</c:v>
                </c:pt>
                <c:pt idx="25">
                  <c:v>0.33203994534466064</c:v>
                </c:pt>
                <c:pt idx="26">
                  <c:v>0.33601482431737617</c:v>
                </c:pt>
                <c:pt idx="27">
                  <c:v>0.34003728691088564</c:v>
                </c:pt>
                <c:pt idx="28">
                  <c:v>0.34410790275283909</c:v>
                </c:pt>
                <c:pt idx="29">
                  <c:v>0.34822724828994828</c:v>
                </c:pt>
                <c:pt idx="30">
                  <c:v>0.35239590686961869</c:v>
                </c:pt>
                <c:pt idx="31">
                  <c:v>0.35661446882255815</c:v>
                </c:pt>
                <c:pt idx="32">
                  <c:v>0.36088353154637448</c:v>
                </c:pt>
                <c:pt idx="33">
                  <c:v>0.36520369959017424</c:v>
                </c:pt>
                <c:pt idx="34">
                  <c:v>0.3695755847401736</c:v>
                </c:pt>
                <c:pt idx="35">
                  <c:v>0.37399980610633454</c:v>
                </c:pt>
                <c:pt idx="36">
                  <c:v>0.37847699021003828</c:v>
                </c:pt>
                <c:pt idx="37">
                  <c:v>0.38300777107280753</c:v>
                </c:pt>
                <c:pt idx="38">
                  <c:v>0.38759279030609195</c:v>
                </c:pt>
                <c:pt idx="39">
                  <c:v>0.392232697202127</c:v>
                </c:pt>
                <c:pt idx="40">
                  <c:v>0.39692814882588245</c:v>
                </c:pt>
                <c:pt idx="41">
                  <c:v>0.40167981010810916</c:v>
                </c:pt>
                <c:pt idx="42">
                  <c:v>0.40648835393950211</c:v>
                </c:pt>
                <c:pt idx="43">
                  <c:v>0.41135446126598868</c:v>
                </c:pt>
                <c:pt idx="44">
                  <c:v>0.41627882118515958</c:v>
                </c:pt>
                <c:pt idx="45">
                  <c:v>0.42126213104385191</c:v>
                </c:pt>
                <c:pt idx="46">
                  <c:v>0.42630509653690257</c:v>
                </c:pt>
                <c:pt idx="47">
                  <c:v>0.43140843180708238</c:v>
                </c:pt>
                <c:pt idx="48">
                  <c:v>0.43657285954622743</c:v>
                </c:pt>
                <c:pt idx="49">
                  <c:v>0.44179911109758013</c:v>
                </c:pt>
                <c:pt idx="50">
                  <c:v>0.44708792655935642</c:v>
                </c:pt>
                <c:pt idx="51">
                  <c:v>0.45244005488955208</c:v>
                </c:pt>
                <c:pt idx="52">
                  <c:v>0.45785625401200403</c:v>
                </c:pt>
                <c:pt idx="53">
                  <c:v>0.46333729092372117</c:v>
                </c:pt>
                <c:pt idx="54">
                  <c:v>0.46888394180350002</c:v>
                </c:pt>
                <c:pt idx="55">
                  <c:v>0.47449699212184088</c:v>
                </c:pt>
                <c:pt idx="56">
                  <c:v>0.48017723675217927</c:v>
                </c:pt>
                <c:pt idx="57">
                  <c:v>0.48592548008344988</c:v>
                </c:pt>
                <c:pt idx="58">
                  <c:v>0.49174253613399677</c:v>
                </c:pt>
                <c:pt idx="59">
                  <c:v>0.49762922866684828</c:v>
                </c:pt>
                <c:pt idx="60">
                  <c:v>0.50358639130637139</c:v>
                </c:pt>
                <c:pt idx="61">
                  <c:v>0.50961486765632269</c:v>
                </c:pt>
                <c:pt idx="62">
                  <c:v>0.51571551141931238</c:v>
                </c:pt>
                <c:pt idx="63">
                  <c:v>0.52188918651769867</c:v>
                </c:pt>
                <c:pt idx="64">
                  <c:v>0.52813676721592917</c:v>
                </c:pt>
                <c:pt idx="65">
                  <c:v>0.5344591382443471</c:v>
                </c:pt>
                <c:pt idx="66">
                  <c:v>0.54085719492447937</c:v>
                </c:pt>
                <c:pt idx="67">
                  <c:v>0.54733184329582418</c:v>
                </c:pt>
                <c:pt idx="68">
                  <c:v>0.5538840002441574</c:v>
                </c:pt>
                <c:pt idx="69">
                  <c:v>0.56051459363137401</c:v>
                </c:pt>
                <c:pt idx="70">
                  <c:v>0.56722456242688413</c:v>
                </c:pt>
                <c:pt idx="71">
                  <c:v>0.57114478255637902</c:v>
                </c:pt>
                <c:pt idx="72">
                  <c:v>0.57092838522670863</c:v>
                </c:pt>
                <c:pt idx="73">
                  <c:v>0.57062495787686229</c:v>
                </c:pt>
                <c:pt idx="74">
                  <c:v>0.57023244783024052</c:v>
                </c:pt>
                <c:pt idx="75">
                  <c:v>0.56974876573670863</c:v>
                </c:pt>
                <c:pt idx="76">
                  <c:v>0.56917178498871546</c:v>
                </c:pt>
                <c:pt idx="77">
                  <c:v>0.56849934112868761</c:v>
                </c:pt>
                <c:pt idx="78">
                  <c:v>0.56772923124757624</c:v>
                </c:pt>
                <c:pt idx="79">
                  <c:v>0.5668592133744258</c:v>
                </c:pt>
                <c:pt idx="80">
                  <c:v>0.56588700585684004</c:v>
                </c:pt>
                <c:pt idx="81">
                  <c:v>0.56481028673221156</c:v>
                </c:pt>
                <c:pt idx="82">
                  <c:v>0.5636266930895848</c:v>
                </c:pt>
                <c:pt idx="83">
                  <c:v>0.56233382042201596</c:v>
                </c:pt>
                <c:pt idx="84">
                  <c:v>0.56092922196929729</c:v>
                </c:pt>
                <c:pt idx="85">
                  <c:v>0.55941040805090358</c:v>
                </c:pt>
                <c:pt idx="86">
                  <c:v>0.55777484538902478</c:v>
                </c:pt>
                <c:pt idx="87">
                  <c:v>0.55601995642154056</c:v>
                </c:pt>
                <c:pt idx="88">
                  <c:v>0.55414311860479359</c:v>
                </c:pt>
                <c:pt idx="89">
                  <c:v>0.55214166370601669</c:v>
                </c:pt>
                <c:pt idx="90">
                  <c:v>0.55001287708526481</c:v>
                </c:pt>
                <c:pt idx="91">
                  <c:v>0.54775399696670202</c:v>
                </c:pt>
                <c:pt idx="92">
                  <c:v>0.54536221369909321</c:v>
                </c:pt>
                <c:pt idx="93">
                  <c:v>0.54283466900534438</c:v>
                </c:pt>
                <c:pt idx="94">
                  <c:v>0.54016845522093593</c:v>
                </c:pt>
                <c:pt idx="95">
                  <c:v>0.53736061452109185</c:v>
                </c:pt>
                <c:pt idx="96">
                  <c:v>0.5344081381365221</c:v>
                </c:pt>
                <c:pt idx="97">
                  <c:v>0.53130796555757731</c:v>
                </c:pt>
                <c:pt idx="98">
                  <c:v>0.52805698372664922</c:v>
                </c:pt>
                <c:pt idx="99">
                  <c:v>0.52465202621865104</c:v>
                </c:pt>
                <c:pt idx="100">
                  <c:v>0.52108987240940596</c:v>
                </c:pt>
                <c:pt idx="101">
                  <c:v>0.5173672466317748</c:v>
                </c:pt>
                <c:pt idx="102">
                  <c:v>0.51348081731934492</c:v>
                </c:pt>
                <c:pt idx="103">
                  <c:v>0.50942719613750531</c:v>
                </c:pt>
                <c:pt idx="104">
                  <c:v>0.50520293710173059</c:v>
                </c:pt>
                <c:pt idx="105">
                  <c:v>0.50080453568288696</c:v>
                </c:pt>
                <c:pt idx="106">
                  <c:v>0.49622842789938154</c:v>
                </c:pt>
                <c:pt idx="107">
                  <c:v>0.4914709893959639</c:v>
                </c:pt>
                <c:pt idx="108">
                  <c:v>0.48652853450899347</c:v>
                </c:pt>
                <c:pt idx="109">
                  <c:v>0.48139731531797741</c:v>
                </c:pt>
                <c:pt idx="110">
                  <c:v>0.47607352068318859</c:v>
                </c:pt>
                <c:pt idx="111">
                  <c:v>0.47055327526916174</c:v>
                </c:pt>
                <c:pt idx="112">
                  <c:v>0.4648326385538713</c:v>
                </c:pt>
                <c:pt idx="113">
                  <c:v>0.45890760382338519</c:v>
                </c:pt>
                <c:pt idx="114">
                  <c:v>0.45277409715179168</c:v>
                </c:pt>
                <c:pt idx="115">
                  <c:v>0.44642797636618725</c:v>
                </c:pt>
                <c:pt idx="116">
                  <c:v>0.43986502999651794</c:v>
                </c:pt>
                <c:pt idx="117">
                  <c:v>0.43308097621005637</c:v>
                </c:pt>
                <c:pt idx="118">
                  <c:v>0.42607146173029997</c:v>
                </c:pt>
                <c:pt idx="119">
                  <c:v>0.41883206074006685</c:v>
                </c:pt>
                <c:pt idx="120">
                  <c:v>0.41135827376857009</c:v>
                </c:pt>
                <c:pt idx="121">
                  <c:v>0.4036455265622394</c:v>
                </c:pt>
                <c:pt idx="122">
                  <c:v>0.39568916893906547</c:v>
                </c:pt>
                <c:pt idx="123">
                  <c:v>0.38748447362622856</c:v>
                </c:pt>
                <c:pt idx="124">
                  <c:v>0.37902663508078194</c:v>
                </c:pt>
                <c:pt idx="125">
                  <c:v>0.37031076829314435</c:v>
                </c:pt>
                <c:pt idx="126">
                  <c:v>0.36133190757316463</c:v>
                </c:pt>
                <c:pt idx="127">
                  <c:v>0.35208500531850895</c:v>
                </c:pt>
                <c:pt idx="128">
                  <c:v>0.34256493076512212</c:v>
                </c:pt>
                <c:pt idx="129">
                  <c:v>0.33276646871951299</c:v>
                </c:pt>
                <c:pt idx="130">
                  <c:v>0.32268431827260247</c:v>
                </c:pt>
                <c:pt idx="131">
                  <c:v>0.3123130914948814</c:v>
                </c:pt>
                <c:pt idx="132">
                  <c:v>0.30164731211260704</c:v>
                </c:pt>
                <c:pt idx="133">
                  <c:v>0.29068141416477994</c:v>
                </c:pt>
                <c:pt idx="134">
                  <c:v>0.27940974064062185</c:v>
                </c:pt>
                <c:pt idx="135">
                  <c:v>0.26782654209728868</c:v>
                </c:pt>
                <c:pt idx="136">
                  <c:v>0.25592597525753302</c:v>
                </c:pt>
                <c:pt idx="137">
                  <c:v>0.24370210158704142</c:v>
                </c:pt>
                <c:pt idx="138">
                  <c:v>0.23114888585115309</c:v>
                </c:pt>
                <c:pt idx="139">
                  <c:v>0.21826019465067883</c:v>
                </c:pt>
                <c:pt idx="140">
                  <c:v>0.20502979493651718</c:v>
                </c:pt>
                <c:pt idx="141">
                  <c:v>0.19145135250277998</c:v>
                </c:pt>
                <c:pt idx="142">
                  <c:v>0.17751843045811574</c:v>
                </c:pt>
                <c:pt idx="143">
                  <c:v>0.16322448767493433</c:v>
                </c:pt>
                <c:pt idx="144">
                  <c:v>0.14856287721621353</c:v>
                </c:pt>
                <c:pt idx="145">
                  <c:v>0.13352684473958254</c:v>
                </c:pt>
                <c:pt idx="146">
                  <c:v>0.11810952687835398</c:v>
                </c:pt>
                <c:pt idx="147">
                  <c:v>0.10230394959919152</c:v>
                </c:pt>
                <c:pt idx="148">
                  <c:v>8.6103026536074823E-2</c:v>
                </c:pt>
                <c:pt idx="149">
                  <c:v>6.9499557300241085E-2</c:v>
                </c:pt>
                <c:pt idx="150">
                  <c:v>5.2486225765755151E-2</c:v>
                </c:pt>
                <c:pt idx="151">
                  <c:v>3.5055598330378031E-2</c:v>
                </c:pt>
                <c:pt idx="152">
                  <c:v>1.7200122151379331E-2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1-4195-AA99-7B0D9BE2E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57343"/>
        <c:axId val="569657823"/>
      </c:lineChart>
      <c:catAx>
        <c:axId val="569657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57823"/>
        <c:crosses val="autoZero"/>
        <c:auto val="1"/>
        <c:lblAlgn val="ctr"/>
        <c:lblOffset val="100"/>
        <c:noMultiLvlLbl val="0"/>
      </c:catAx>
      <c:valAx>
        <c:axId val="56965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multiplier</a:t>
                </a:r>
                <a:r>
                  <a:rPr lang="en-CA" baseline="0"/>
                  <a:t> on u_max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5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Khangaonkar!$F$19:$F$1218</c:f>
              <c:numCache>
                <c:formatCode>General</c:formatCode>
                <c:ptCount val="1200"/>
                <c:pt idx="0">
                  <c:v>0.20846168908963153</c:v>
                </c:pt>
                <c:pt idx="1">
                  <c:v>0.20963130117877851</c:v>
                </c:pt>
                <c:pt idx="2">
                  <c:v>0.21080536752432175</c:v>
                </c:pt>
                <c:pt idx="3">
                  <c:v>0.21198388952591743</c:v>
                </c:pt>
                <c:pt idx="4">
                  <c:v>0.21316686845701144</c:v>
                </c:pt>
                <c:pt idx="5">
                  <c:v>0.21435430546408216</c:v>
                </c:pt>
                <c:pt idx="6">
                  <c:v>0.21554620156588603</c:v>
                </c:pt>
                <c:pt idx="7">
                  <c:v>0.21674255765270553</c:v>
                </c:pt>
                <c:pt idx="8">
                  <c:v>0.21794337448559875</c:v>
                </c:pt>
                <c:pt idx="9">
                  <c:v>0.21914865269565195</c:v>
                </c:pt>
                <c:pt idx="10">
                  <c:v>0.22035839278323385</c:v>
                </c:pt>
                <c:pt idx="11">
                  <c:v>0.22157259511725283</c:v>
                </c:pt>
                <c:pt idx="12">
                  <c:v>0.22279125993441651</c:v>
                </c:pt>
                <c:pt idx="13">
                  <c:v>0.22401438733849352</c:v>
                </c:pt>
                <c:pt idx="14">
                  <c:v>0.22524197729957871</c:v>
                </c:pt>
                <c:pt idx="15">
                  <c:v>0.22647402965336003</c:v>
                </c:pt>
                <c:pt idx="16">
                  <c:v>0.22771054410038855</c:v>
                </c:pt>
                <c:pt idx="17">
                  <c:v>0.22895152020535148</c:v>
                </c:pt>
                <c:pt idx="18">
                  <c:v>0.23019695739634796</c:v>
                </c:pt>
                <c:pt idx="19">
                  <c:v>0.23144685496416745</c:v>
                </c:pt>
                <c:pt idx="20">
                  <c:v>0.23270121206157107</c:v>
                </c:pt>
                <c:pt idx="21">
                  <c:v>0.23396002770257632</c:v>
                </c:pt>
                <c:pt idx="22">
                  <c:v>0.23522330076174505</c:v>
                </c:pt>
                <c:pt idx="23">
                  <c:v>0.23649102997347318</c:v>
                </c:pt>
                <c:pt idx="24">
                  <c:v>0.23776321393128613</c:v>
                </c:pt>
                <c:pt idx="25">
                  <c:v>0.23903985108713452</c:v>
                </c:pt>
                <c:pt idx="26">
                  <c:v>0.24032093975069554</c:v>
                </c:pt>
                <c:pt idx="27">
                  <c:v>0.24160647808867675</c:v>
                </c:pt>
                <c:pt idx="28">
                  <c:v>0.24289646412412313</c:v>
                </c:pt>
                <c:pt idx="29">
                  <c:v>0.24419089573572786</c:v>
                </c:pt>
                <c:pt idx="30">
                  <c:v>0.2454897706571473</c:v>
                </c:pt>
                <c:pt idx="31">
                  <c:v>0.24679308647631806</c:v>
                </c:pt>
                <c:pt idx="32">
                  <c:v>0.2481008406347793</c:v>
                </c:pt>
                <c:pt idx="33">
                  <c:v>0.24941303042699775</c:v>
                </c:pt>
                <c:pt idx="34">
                  <c:v>0.25072965299969702</c:v>
                </c:pt>
                <c:pt idx="35">
                  <c:v>0.2520507053511909</c:v>
                </c:pt>
                <c:pt idx="36">
                  <c:v>0.25337618433071984</c:v>
                </c:pt>
                <c:pt idx="37">
                  <c:v>0.25470608663779198</c:v>
                </c:pt>
                <c:pt idx="38">
                  <c:v>0.25604040882152834</c:v>
                </c:pt>
                <c:pt idx="39">
                  <c:v>0.25737914728001182</c:v>
                </c:pt>
                <c:pt idx="40">
                  <c:v>0.25872229825964005</c:v>
                </c:pt>
                <c:pt idx="41">
                  <c:v>0.26006985785448361</c:v>
                </c:pt>
                <c:pt idx="42">
                  <c:v>0.26142182200564662</c:v>
                </c:pt>
                <c:pt idx="43">
                  <c:v>0.26277818650063384</c:v>
                </c:pt>
                <c:pt idx="44">
                  <c:v>0.26413894697272072</c:v>
                </c:pt>
                <c:pt idx="45">
                  <c:v>0.26550409890032806</c:v>
                </c:pt>
                <c:pt idx="46">
                  <c:v>0.26687363760640181</c:v>
                </c:pt>
                <c:pt idx="47">
                  <c:v>0.26824755825779711</c:v>
                </c:pt>
                <c:pt idx="48">
                  <c:v>0.26962585586466647</c:v>
                </c:pt>
                <c:pt idx="49">
                  <c:v>0.27100852527985403</c:v>
                </c:pt>
                <c:pt idx="50">
                  <c:v>0.27239556119829267</c:v>
                </c:pt>
                <c:pt idx="51">
                  <c:v>0.27378695815640769</c:v>
                </c:pt>
                <c:pt idx="52">
                  <c:v>0.27518271053152443</c:v>
                </c:pt>
                <c:pt idx="53">
                  <c:v>0.27658281254128109</c:v>
                </c:pt>
                <c:pt idx="54">
                  <c:v>0.27798725824304654</c:v>
                </c:pt>
                <c:pt idx="55">
                  <c:v>0.27939604153334313</c:v>
                </c:pt>
                <c:pt idx="56">
                  <c:v>0.28080915614727464</c:v>
                </c:pt>
                <c:pt idx="57">
                  <c:v>0.28222659565795988</c:v>
                </c:pt>
                <c:pt idx="58">
                  <c:v>0.28364835347597078</c:v>
                </c:pt>
                <c:pt idx="59">
                  <c:v>0.28507442284877577</c:v>
                </c:pt>
                <c:pt idx="60">
                  <c:v>0.28650479686018998</c:v>
                </c:pt>
                <c:pt idx="61">
                  <c:v>0.28793946842982876</c:v>
                </c:pt>
                <c:pt idx="62">
                  <c:v>0.28937843031256821</c:v>
                </c:pt>
                <c:pt idx="63">
                  <c:v>0.29082167509801077</c:v>
                </c:pt>
                <c:pt idx="64">
                  <c:v>0.29226919520995609</c:v>
                </c:pt>
                <c:pt idx="65">
                  <c:v>0.29372098290587867</c:v>
                </c:pt>
                <c:pt idx="66">
                  <c:v>0.29517703027640957</c:v>
                </c:pt>
                <c:pt idx="67">
                  <c:v>0.29663732924482517</c:v>
                </c:pt>
                <c:pt idx="68">
                  <c:v>0.29810187156654194</c:v>
                </c:pt>
                <c:pt idx="69">
                  <c:v>0.29957064882861567</c:v>
                </c:pt>
                <c:pt idx="70">
                  <c:v>0.30104365244924824</c:v>
                </c:pt>
                <c:pt idx="71">
                  <c:v>0.30252087367729963</c:v>
                </c:pt>
                <c:pt idx="72">
                  <c:v>0.30400230359180597</c:v>
                </c:pt>
                <c:pt idx="73">
                  <c:v>0.30548793310150424</c:v>
                </c:pt>
                <c:pt idx="74">
                  <c:v>0.30697775294436264</c:v>
                </c:pt>
                <c:pt idx="75">
                  <c:v>0.3084717536871176</c:v>
                </c:pt>
                <c:pt idx="76">
                  <c:v>0.30996992572481685</c:v>
                </c:pt>
                <c:pt idx="77">
                  <c:v>0.31147225928036892</c:v>
                </c:pt>
                <c:pt idx="78">
                  <c:v>0.31297874440409928</c:v>
                </c:pt>
                <c:pt idx="79">
                  <c:v>0.31448937097331264</c:v>
                </c:pt>
                <c:pt idx="80">
                  <c:v>0.31600412869186228</c:v>
                </c:pt>
                <c:pt idx="81">
                  <c:v>0.31752300708972558</c:v>
                </c:pt>
                <c:pt idx="82">
                  <c:v>0.31904599552258617</c:v>
                </c:pt>
                <c:pt idx="83">
                  <c:v>0.32057308317142308</c:v>
                </c:pt>
                <c:pt idx="84">
                  <c:v>0.32210425904210693</c:v>
                </c:pt>
                <c:pt idx="85">
                  <c:v>0.32363951196500185</c:v>
                </c:pt>
                <c:pt idx="86">
                  <c:v>0.32517883059457581</c:v>
                </c:pt>
                <c:pt idx="87">
                  <c:v>0.32672220340901653</c:v>
                </c:pt>
                <c:pt idx="88">
                  <c:v>0.3282696187098556</c:v>
                </c:pt>
                <c:pt idx="89">
                  <c:v>0.3298210646215986</c:v>
                </c:pt>
                <c:pt idx="90">
                  <c:v>0.33137652909136311</c:v>
                </c:pt>
                <c:pt idx="91">
                  <c:v>0.33293599988852318</c:v>
                </c:pt>
                <c:pt idx="92">
                  <c:v>0.33449946460436236</c:v>
                </c:pt>
                <c:pt idx="93">
                  <c:v>0.33606691065173178</c:v>
                </c:pt>
                <c:pt idx="94">
                  <c:v>0.3376383252647181</c:v>
                </c:pt>
                <c:pt idx="95">
                  <c:v>0.33921369549831693</c:v>
                </c:pt>
                <c:pt idx="96">
                  <c:v>0.34079300822811498</c:v>
                </c:pt>
                <c:pt idx="97">
                  <c:v>0.34237625014997863</c:v>
                </c:pt>
                <c:pt idx="98">
                  <c:v>0.34396340777975115</c:v>
                </c:pt>
                <c:pt idx="99">
                  <c:v>0.34555446745295587</c:v>
                </c:pt>
                <c:pt idx="100">
                  <c:v>0.34714941532451005</c:v>
                </c:pt>
                <c:pt idx="101">
                  <c:v>0.3487482373684424</c:v>
                </c:pt>
                <c:pt idx="102">
                  <c:v>0.35035091937762186</c:v>
                </c:pt>
                <c:pt idx="103">
                  <c:v>0.35195744696349268</c:v>
                </c:pt>
                <c:pt idx="104">
                  <c:v>0.35356780555581679</c:v>
                </c:pt>
                <c:pt idx="105">
                  <c:v>0.35518198040242599</c:v>
                </c:pt>
                <c:pt idx="106">
                  <c:v>0.35679995656898</c:v>
                </c:pt>
                <c:pt idx="107">
                  <c:v>0.35842171893873376</c:v>
                </c:pt>
                <c:pt idx="108">
                  <c:v>0.36004725221231321</c:v>
                </c:pt>
                <c:pt idx="109">
                  <c:v>0.3616765409074974</c:v>
                </c:pt>
                <c:pt idx="110">
                  <c:v>0.36330956935901093</c:v>
                </c:pt>
                <c:pt idx="111">
                  <c:v>0.36494632171832297</c:v>
                </c:pt>
                <c:pt idx="112">
                  <c:v>0.36658678195345556</c:v>
                </c:pt>
                <c:pt idx="113">
                  <c:v>0.3682309338487999</c:v>
                </c:pt>
                <c:pt idx="114">
                  <c:v>0.36987876100494071</c:v>
                </c:pt>
                <c:pt idx="115">
                  <c:v>0.3715302468384894</c:v>
                </c:pt>
                <c:pt idx="116">
                  <c:v>0.37318537458192591</c:v>
                </c:pt>
                <c:pt idx="117">
                  <c:v>0.37484412728344829</c:v>
                </c:pt>
                <c:pt idx="118">
                  <c:v>0.3765064878068316</c:v>
                </c:pt>
                <c:pt idx="119">
                  <c:v>0.3781724388312952</c:v>
                </c:pt>
                <c:pt idx="120">
                  <c:v>0.37984196285137822</c:v>
                </c:pt>
                <c:pt idx="121">
                  <c:v>0.38151504217682508</c:v>
                </c:pt>
                <c:pt idx="122">
                  <c:v>0.38319165893247775</c:v>
                </c:pt>
                <c:pt idx="123">
                  <c:v>0.38487179505817842</c:v>
                </c:pt>
                <c:pt idx="124">
                  <c:v>0.38655543230868089</c:v>
                </c:pt>
                <c:pt idx="125">
                  <c:v>0.38824255225356946</c:v>
                </c:pt>
                <c:pt idx="126">
                  <c:v>0.38993313627718851</c:v>
                </c:pt>
                <c:pt idx="127">
                  <c:v>0.39162716557858018</c:v>
                </c:pt>
                <c:pt idx="128">
                  <c:v>0.39332462117143047</c:v>
                </c:pt>
                <c:pt idx="129">
                  <c:v>0.39502548388402631</c:v>
                </c:pt>
                <c:pt idx="130">
                  <c:v>0.39672973435921932</c:v>
                </c:pt>
                <c:pt idx="131">
                  <c:v>0.39843735305440042</c:v>
                </c:pt>
                <c:pt idx="132">
                  <c:v>0.40014832024148317</c:v>
                </c:pt>
                <c:pt idx="133">
                  <c:v>0.40186261600689605</c:v>
                </c:pt>
                <c:pt idx="134">
                  <c:v>0.40358022025158413</c:v>
                </c:pt>
                <c:pt idx="135">
                  <c:v>0.40530111269102026</c:v>
                </c:pt>
                <c:pt idx="136">
                  <c:v>0.40702527285522544</c:v>
                </c:pt>
                <c:pt idx="137">
                  <c:v>0.40875268008879878</c:v>
                </c:pt>
                <c:pt idx="138">
                  <c:v>0.41048331355095613</c:v>
                </c:pt>
                <c:pt idx="139">
                  <c:v>0.41221715221557909</c:v>
                </c:pt>
                <c:pt idx="140">
                  <c:v>0.41395417487127351</c:v>
                </c:pt>
                <c:pt idx="141">
                  <c:v>0.41569436012143612</c:v>
                </c:pt>
                <c:pt idx="142">
                  <c:v>0.41743768638433287</c:v>
                </c:pt>
                <c:pt idx="143">
                  <c:v>0.41918413189318487</c:v>
                </c:pt>
                <c:pt idx="144">
                  <c:v>0.4209336746962653</c:v>
                </c:pt>
                <c:pt idx="145">
                  <c:v>0.42268629265700586</c:v>
                </c:pt>
                <c:pt idx="146">
                  <c:v>0.42444196345411156</c:v>
                </c:pt>
                <c:pt idx="147">
                  <c:v>0.42620066458168721</c:v>
                </c:pt>
                <c:pt idx="148">
                  <c:v>0.42796237334937276</c:v>
                </c:pt>
                <c:pt idx="149">
                  <c:v>0.42972706688248785</c:v>
                </c:pt>
                <c:pt idx="150">
                  <c:v>0.43149472212218709</c:v>
                </c:pt>
                <c:pt idx="151">
                  <c:v>0.43326531582562511</c:v>
                </c:pt>
                <c:pt idx="152">
                  <c:v>0.43503882456613091</c:v>
                </c:pt>
                <c:pt idx="153">
                  <c:v>0.43681522473339318</c:v>
                </c:pt>
                <c:pt idx="154">
                  <c:v>0.43859449253365401</c:v>
                </c:pt>
                <c:pt idx="155">
                  <c:v>0.44037660398991418</c:v>
                </c:pt>
                <c:pt idx="156">
                  <c:v>0.44216153494214788</c:v>
                </c:pt>
                <c:pt idx="157">
                  <c:v>0.44394926104752686</c:v>
                </c:pt>
                <c:pt idx="158">
                  <c:v>0.44573975778065533</c:v>
                </c:pt>
                <c:pt idx="159">
                  <c:v>0.44753300043381533</c:v>
                </c:pt>
                <c:pt idx="160">
                  <c:v>0.44932896411722084</c:v>
                </c:pt>
                <c:pt idx="161">
                  <c:v>0.45112762375928367</c:v>
                </c:pt>
                <c:pt idx="162">
                  <c:v>0.45292895410688844</c:v>
                </c:pt>
                <c:pt idx="163">
                  <c:v>0.4547329297256778</c:v>
                </c:pt>
                <c:pt idx="164">
                  <c:v>0.45653952500034856</c:v>
                </c:pt>
                <c:pt idx="165">
                  <c:v>0.45834871413495748</c:v>
                </c:pt>
                <c:pt idx="166">
                  <c:v>0.46016047115323744</c:v>
                </c:pt>
                <c:pt idx="167">
                  <c:v>0.46197476989892405</c:v>
                </c:pt>
                <c:pt idx="168">
                  <c:v>0.46379158403609239</c:v>
                </c:pt>
                <c:pt idx="169">
                  <c:v>0.46561088704950415</c:v>
                </c:pt>
                <c:pt idx="170">
                  <c:v>0.46743265224496527</c:v>
                </c:pt>
                <c:pt idx="171">
                  <c:v>0.4692568527496937</c:v>
                </c:pt>
                <c:pt idx="172">
                  <c:v>0.47108346151269764</c:v>
                </c:pt>
                <c:pt idx="173">
                  <c:v>0.47291245130516407</c:v>
                </c:pt>
                <c:pt idx="174">
                  <c:v>0.47474379472085826</c:v>
                </c:pt>
                <c:pt idx="175">
                  <c:v>0.47657746417653296</c:v>
                </c:pt>
                <c:pt idx="176">
                  <c:v>0.47841343191234831</c:v>
                </c:pt>
                <c:pt idx="177">
                  <c:v>0.48025166999230262</c:v>
                </c:pt>
                <c:pt idx="178">
                  <c:v>0.48209215030467306</c:v>
                </c:pt>
                <c:pt idx="179">
                  <c:v>0.4839348445624671</c:v>
                </c:pt>
                <c:pt idx="180">
                  <c:v>0.48577972430388472</c:v>
                </c:pt>
                <c:pt idx="181">
                  <c:v>0.48762676089279033</c:v>
                </c:pt>
                <c:pt idx="182">
                  <c:v>0.48947592551919661</c:v>
                </c:pt>
                <c:pt idx="183">
                  <c:v>0.49132718919975715</c:v>
                </c:pt>
                <c:pt idx="184">
                  <c:v>0.49318052277827124</c:v>
                </c:pt>
                <c:pt idx="185">
                  <c:v>0.49503589692619848</c:v>
                </c:pt>
                <c:pt idx="186">
                  <c:v>0.49689328214318357</c:v>
                </c:pt>
                <c:pt idx="187">
                  <c:v>0.49875264875759273</c:v>
                </c:pt>
                <c:pt idx="188">
                  <c:v>0.50061396692705984</c:v>
                </c:pt>
                <c:pt idx="189">
                  <c:v>0.50247720663904349</c:v>
                </c:pt>
                <c:pt idx="190">
                  <c:v>0.50434233771139481</c:v>
                </c:pt>
                <c:pt idx="191">
                  <c:v>0.50620932979293543</c:v>
                </c:pt>
                <c:pt idx="192">
                  <c:v>0.50807815236404663</c:v>
                </c:pt>
                <c:pt idx="193">
                  <c:v>0.50994877473726885</c:v>
                </c:pt>
                <c:pt idx="194">
                  <c:v>0.51182116605791139</c:v>
                </c:pt>
                <c:pt idx="195">
                  <c:v>0.51369529530467373</c:v>
                </c:pt>
                <c:pt idx="196">
                  <c:v>0.51557113129027643</c:v>
                </c:pt>
                <c:pt idx="197">
                  <c:v>0.51744864266210377</c:v>
                </c:pt>
                <c:pt idx="198">
                  <c:v>0.51932779790285533</c:v>
                </c:pt>
                <c:pt idx="199">
                  <c:v>0.5212085653312104</c:v>
                </c:pt>
                <c:pt idx="200">
                  <c:v>0.523090913102501</c:v>
                </c:pt>
                <c:pt idx="201">
                  <c:v>0.5249748092093971</c:v>
                </c:pt>
                <c:pt idx="202">
                  <c:v>0.52686022148260114</c:v>
                </c:pt>
                <c:pt idx="203">
                  <c:v>0.52874711759155402</c:v>
                </c:pt>
                <c:pt idx="204">
                  <c:v>0.53063546504515169</c:v>
                </c:pt>
                <c:pt idx="205">
                  <c:v>0.53252523119247175</c:v>
                </c:pt>
                <c:pt idx="206">
                  <c:v>0.5344163832235117</c:v>
                </c:pt>
                <c:pt idx="207">
                  <c:v>0.53630888816993605</c:v>
                </c:pt>
                <c:pt idx="208">
                  <c:v>0.53820271290583621</c:v>
                </c:pt>
                <c:pt idx="209">
                  <c:v>0.54009782414849905</c:v>
                </c:pt>
                <c:pt idx="210">
                  <c:v>0.54199418845918768</c:v>
                </c:pt>
                <c:pt idx="211">
                  <c:v>0.54389177224393059</c:v>
                </c:pt>
                <c:pt idx="212">
                  <c:v>0.5457905417543244</c:v>
                </c:pt>
                <c:pt idx="213">
                  <c:v>0.54769046308834424</c:v>
                </c:pt>
                <c:pt idx="214">
                  <c:v>0.54959150219116615</c:v>
                </c:pt>
                <c:pt idx="215">
                  <c:v>0.55149362485599995</c:v>
                </c:pt>
                <c:pt idx="216">
                  <c:v>0.55339679672493258</c:v>
                </c:pt>
                <c:pt idx="217">
                  <c:v>0.55530098328978106</c:v>
                </c:pt>
                <c:pt idx="218">
                  <c:v>0.55720614989295736</c:v>
                </c:pt>
                <c:pt idx="219">
                  <c:v>0.55911226172834227</c:v>
                </c:pt>
                <c:pt idx="220">
                  <c:v>0.56101928384217137</c:v>
                </c:pt>
                <c:pt idx="221">
                  <c:v>0.56292718113392926</c:v>
                </c:pt>
                <c:pt idx="222">
                  <c:v>0.56483591835725688</c:v>
                </c:pt>
                <c:pt idx="223">
                  <c:v>0.56674546012086613</c:v>
                </c:pt>
                <c:pt idx="224">
                  <c:v>0.56865577088946817</c:v>
                </c:pt>
                <c:pt idx="225">
                  <c:v>0.57056681498470918</c:v>
                </c:pt>
                <c:pt idx="226">
                  <c:v>0.57247855658611801</c:v>
                </c:pt>
                <c:pt idx="227">
                  <c:v>0.57439095973206411</c:v>
                </c:pt>
                <c:pt idx="228">
                  <c:v>0.57630398832072505</c:v>
                </c:pt>
                <c:pt idx="229">
                  <c:v>0.57821760611106465</c:v>
                </c:pt>
                <c:pt idx="230">
                  <c:v>0.58013177672382177</c:v>
                </c:pt>
                <c:pt idx="231">
                  <c:v>0.58204646364250867</c:v>
                </c:pt>
                <c:pt idx="232">
                  <c:v>0.5839616302144196</c:v>
                </c:pt>
                <c:pt idx="233">
                  <c:v>0.58587723965164995</c:v>
                </c:pt>
                <c:pt idx="234">
                  <c:v>0.58779325503212532</c:v>
                </c:pt>
                <c:pt idx="235">
                  <c:v>0.58970963930064058</c:v>
                </c:pt>
                <c:pt idx="236">
                  <c:v>0.59162635526990937</c:v>
                </c:pt>
                <c:pt idx="237">
                  <c:v>0.59354336562162302</c:v>
                </c:pt>
                <c:pt idx="238">
                  <c:v>0.59546063290752005</c:v>
                </c:pt>
                <c:pt idx="239">
                  <c:v>0.59737811955046538</c:v>
                </c:pt>
                <c:pt idx="240">
                  <c:v>0.59929578784553972</c:v>
                </c:pt>
                <c:pt idx="241">
                  <c:v>0.60121359996113843</c:v>
                </c:pt>
                <c:pt idx="242">
                  <c:v>0.60313151794008035</c:v>
                </c:pt>
                <c:pt idx="243">
                  <c:v>0.60504950370072763</c:v>
                </c:pt>
                <c:pt idx="244">
                  <c:v>0.60696751903811286</c:v>
                </c:pt>
                <c:pt idx="245">
                  <c:v>0.60888552562507881</c:v>
                </c:pt>
                <c:pt idx="246">
                  <c:v>0.61080348501342618</c:v>
                </c:pt>
                <c:pt idx="247">
                  <c:v>0.61272135863507105</c:v>
                </c:pt>
                <c:pt idx="248">
                  <c:v>0.61463910780321285</c:v>
                </c:pt>
                <c:pt idx="249">
                  <c:v>0.61655669371351141</c:v>
                </c:pt>
                <c:pt idx="250">
                  <c:v>0.61847407744527372</c:v>
                </c:pt>
                <c:pt idx="251">
                  <c:v>0.62039121996264968</c:v>
                </c:pt>
                <c:pt idx="252">
                  <c:v>0.62230808211583866</c:v>
                </c:pt>
                <c:pt idx="253">
                  <c:v>0.62422462464230388</c:v>
                </c:pt>
                <c:pt idx="254">
                  <c:v>0.62614080816799778</c:v>
                </c:pt>
                <c:pt idx="255">
                  <c:v>0.62805659320859497</c:v>
                </c:pt>
                <c:pt idx="256">
                  <c:v>0.62997194017073643</c:v>
                </c:pt>
                <c:pt idx="257">
                  <c:v>0.63188680935328179</c:v>
                </c:pt>
                <c:pt idx="258">
                  <c:v>0.63380116094857086</c:v>
                </c:pt>
                <c:pt idx="259">
                  <c:v>0.63571495504369446</c:v>
                </c:pt>
                <c:pt idx="260">
                  <c:v>0.63762815162177511</c:v>
                </c:pt>
                <c:pt idx="261">
                  <c:v>0.63954071056325568</c:v>
                </c:pt>
                <c:pt idx="262">
                  <c:v>0.64145259164719748</c:v>
                </c:pt>
                <c:pt idx="263">
                  <c:v>0.64336375455258765</c:v>
                </c:pt>
                <c:pt idx="264">
                  <c:v>0.64527415885965544</c:v>
                </c:pt>
                <c:pt idx="265">
                  <c:v>0.64718376405119638</c:v>
                </c:pt>
                <c:pt idx="266">
                  <c:v>0.64909252951390706</c:v>
                </c:pt>
                <c:pt idx="267">
                  <c:v>0.65100041453972668</c:v>
                </c:pt>
                <c:pt idx="268">
                  <c:v>0.65290737832718926</c:v>
                </c:pt>
                <c:pt idx="269">
                  <c:v>0.65481337998278244</c:v>
                </c:pt>
                <c:pt idx="270">
                  <c:v>0.65671837852231718</c:v>
                </c:pt>
                <c:pt idx="271">
                  <c:v>0.65862233287230365</c:v>
                </c:pt>
                <c:pt idx="272">
                  <c:v>0.66052520187133767</c:v>
                </c:pt>
                <c:pt idx="273">
                  <c:v>0.66242694427149407</c:v>
                </c:pt>
                <c:pt idx="274">
                  <c:v>0.66432751873972917</c:v>
                </c:pt>
                <c:pt idx="275">
                  <c:v>0.66622688385929185</c:v>
                </c:pt>
                <c:pt idx="276">
                  <c:v>0.66812499813114135</c:v>
                </c:pt>
                <c:pt idx="277">
                  <c:v>0.67002181997537547</c:v>
                </c:pt>
                <c:pt idx="278">
                  <c:v>0.67191730773266523</c:v>
                </c:pt>
                <c:pt idx="279">
                  <c:v>0.67381141966569791</c:v>
                </c:pt>
                <c:pt idx="280">
                  <c:v>0.67570411396062846</c:v>
                </c:pt>
                <c:pt idx="281">
                  <c:v>0.67759534872853899</c:v>
                </c:pt>
                <c:pt idx="282">
                  <c:v>0.67948508200690527</c:v>
                </c:pt>
                <c:pt idx="283">
                  <c:v>0.68137327176107165</c:v>
                </c:pt>
                <c:pt idx="284">
                  <c:v>0.68325987588573411</c:v>
                </c:pt>
                <c:pt idx="285">
                  <c:v>0.68514485220642984</c:v>
                </c:pt>
                <c:pt idx="286">
                  <c:v>0.68702815848103527</c:v>
                </c:pt>
                <c:pt idx="287">
                  <c:v>0.6889097524012715</c:v>
                </c:pt>
                <c:pt idx="288">
                  <c:v>0.69078959159421705</c:v>
                </c:pt>
                <c:pt idx="289">
                  <c:v>0.69266763362382822</c:v>
                </c:pt>
                <c:pt idx="290">
                  <c:v>0.69454383599246605</c:v>
                </c:pt>
                <c:pt idx="291">
                  <c:v>0.69641815614243185</c:v>
                </c:pt>
                <c:pt idx="292">
                  <c:v>0.69829055145750829</c:v>
                </c:pt>
                <c:pt idx="293">
                  <c:v>0.70016097926450915</c:v>
                </c:pt>
                <c:pt idx="294">
                  <c:v>0.7020293968348349</c:v>
                </c:pt>
                <c:pt idx="295">
                  <c:v>0.70389576138603571</c:v>
                </c:pt>
                <c:pt idx="296">
                  <c:v>0.70576003008338151</c:v>
                </c:pt>
                <c:pt idx="297">
                  <c:v>0.70762216004143885</c:v>
                </c:pt>
                <c:pt idx="298">
                  <c:v>0.70948210832565373</c:v>
                </c:pt>
                <c:pt idx="299">
                  <c:v>0.71133983195394168</c:v>
                </c:pt>
                <c:pt idx="300">
                  <c:v>0.71319528789828512</c:v>
                </c:pt>
                <c:pt idx="301">
                  <c:v>0.71504843308633559</c:v>
                </c:pt>
                <c:pt idx="302">
                  <c:v>0.71689922440302378</c:v>
                </c:pt>
                <c:pt idx="303">
                  <c:v>0.71874761869217485</c:v>
                </c:pt>
                <c:pt idx="304">
                  <c:v>0.72059357275813107</c:v>
                </c:pt>
                <c:pt idx="305">
                  <c:v>0.72243704336737968</c:v>
                </c:pt>
                <c:pt idx="306">
                  <c:v>0.72427798725018733</c:v>
                </c:pt>
                <c:pt idx="307">
                  <c:v>0.72611636110224054</c:v>
                </c:pt>
                <c:pt idx="308">
                  <c:v>0.72795212158629152</c:v>
                </c:pt>
                <c:pt idx="309">
                  <c:v>0.72978522533381085</c:v>
                </c:pt>
                <c:pt idx="310">
                  <c:v>0.73161562894664489</c:v>
                </c:pt>
                <c:pt idx="311">
                  <c:v>0.73344328899867928</c:v>
                </c:pt>
                <c:pt idx="312">
                  <c:v>0.73526816203750844</c:v>
                </c:pt>
                <c:pt idx="313">
                  <c:v>0.73709020458610952</c:v>
                </c:pt>
                <c:pt idx="314">
                  <c:v>0.73890937314452287</c:v>
                </c:pt>
                <c:pt idx="315">
                  <c:v>0.74072562419153709</c:v>
                </c:pt>
                <c:pt idx="316">
                  <c:v>0.74253891418637974</c:v>
                </c:pt>
                <c:pt idx="317">
                  <c:v>0.74434919957041301</c:v>
                </c:pt>
                <c:pt idx="318">
                  <c:v>0.74615643676883403</c:v>
                </c:pt>
                <c:pt idx="319">
                  <c:v>0.74796058219238137</c:v>
                </c:pt>
                <c:pt idx="320">
                  <c:v>0.74976159223904459</c:v>
                </c:pt>
                <c:pt idx="321">
                  <c:v>0.75155942329578063</c:v>
                </c:pt>
                <c:pt idx="322">
                  <c:v>0.75335403174023319</c:v>
                </c:pt>
                <c:pt idx="323">
                  <c:v>0.75514537394245729</c:v>
                </c:pt>
                <c:pt idx="324">
                  <c:v>0.75693340626664907</c:v>
                </c:pt>
                <c:pt idx="325">
                  <c:v>0.75871808507287863</c:v>
                </c:pt>
                <c:pt idx="326">
                  <c:v>0.76049936671882856</c:v>
                </c:pt>
                <c:pt idx="327">
                  <c:v>0.76227720756153527</c:v>
                </c:pt>
                <c:pt idx="328">
                  <c:v>0.76405156395913598</c:v>
                </c:pt>
                <c:pt idx="329">
                  <c:v>0.76582239227261872</c:v>
                </c:pt>
                <c:pt idx="330">
                  <c:v>0.7675896488675763</c:v>
                </c:pt>
                <c:pt idx="331">
                  <c:v>0.76935329011596476</c:v>
                </c:pt>
                <c:pt idx="332">
                  <c:v>0.77111327239786498</c:v>
                </c:pt>
                <c:pt idx="333">
                  <c:v>0.77286955210324793</c:v>
                </c:pt>
                <c:pt idx="334">
                  <c:v>0.77462208563374424</c:v>
                </c:pt>
                <c:pt idx="335">
                  <c:v>0.77637082940441604</c:v>
                </c:pt>
                <c:pt idx="336">
                  <c:v>0.77811573984553317</c:v>
                </c:pt>
                <c:pt idx="337">
                  <c:v>0.77985677340435211</c:v>
                </c:pt>
                <c:pt idx="338">
                  <c:v>0.78159388654689832</c:v>
                </c:pt>
                <c:pt idx="339">
                  <c:v>0.78332703575975127</c:v>
                </c:pt>
                <c:pt idx="340">
                  <c:v>0.78505617755183321</c:v>
                </c:pt>
                <c:pt idx="341">
                  <c:v>0.78678126845619945</c:v>
                </c:pt>
                <c:pt idx="342">
                  <c:v>0.78850226503183318</c:v>
                </c:pt>
                <c:pt idx="343">
                  <c:v>0.79021912386544102</c:v>
                </c:pt>
                <c:pt idx="344">
                  <c:v>0.79193180157325294</c:v>
                </c:pt>
                <c:pt idx="345">
                  <c:v>0.7936402548028233</c:v>
                </c:pt>
                <c:pt idx="346">
                  <c:v>0.79534444023483464</c:v>
                </c:pt>
                <c:pt idx="347">
                  <c:v>0.79704431458490388</c:v>
                </c:pt>
                <c:pt idx="348">
                  <c:v>0.79873983460539089</c:v>
                </c:pt>
                <c:pt idx="349">
                  <c:v>0.80043095708720835</c:v>
                </c:pt>
                <c:pt idx="350">
                  <c:v>0.80211763886163379</c:v>
                </c:pt>
                <c:pt idx="351">
                  <c:v>0.80379983680212419</c:v>
                </c:pt>
                <c:pt idx="352">
                  <c:v>0.80547750782613148</c:v>
                </c:pt>
                <c:pt idx="353">
                  <c:v>0.80715060889691947</c:v>
                </c:pt>
                <c:pt idx="354">
                  <c:v>0.80881909702538357</c:v>
                </c:pt>
                <c:pt idx="355">
                  <c:v>0.81048292927187027</c:v>
                </c:pt>
                <c:pt idx="356">
                  <c:v>0.81214206274799916</c:v>
                </c:pt>
                <c:pt idx="357">
                  <c:v>0.8137964546184856</c:v>
                </c:pt>
                <c:pt idx="358">
                  <c:v>0.81544606210296422</c:v>
                </c:pt>
                <c:pt idx="359">
                  <c:v>0.81709084247781461</c:v>
                </c:pt>
                <c:pt idx="360">
                  <c:v>0.81873075307798582</c:v>
                </c:pt>
                <c:pt idx="361">
                  <c:v>0.82036575129882394</c:v>
                </c:pt>
                <c:pt idx="362">
                  <c:v>0.82199579459789829</c:v>
                </c:pt>
                <c:pt idx="363">
                  <c:v>0.82362084049682982</c:v>
                </c:pt>
                <c:pt idx="364">
                  <c:v>0.82524084658311858</c:v>
                </c:pt>
                <c:pt idx="365">
                  <c:v>0.82685577051197245</c:v>
                </c:pt>
                <c:pt idx="366">
                  <c:v>0.8284655700081357</c:v>
                </c:pt>
                <c:pt idx="367">
                  <c:v>0.83007020286771749</c:v>
                </c:pt>
                <c:pt idx="368">
                  <c:v>0.83166962696002134</c:v>
                </c:pt>
                <c:pt idx="369">
                  <c:v>0.83326380022937252</c:v>
                </c:pt>
                <c:pt idx="370">
                  <c:v>0.83485268069694762</c:v>
                </c:pt>
                <c:pt idx="371">
                  <c:v>0.83643622646260196</c:v>
                </c:pt>
                <c:pt idx="372">
                  <c:v>0.83801439570669733</c:v>
                </c:pt>
                <c:pt idx="373">
                  <c:v>0.83958714669192913</c:v>
                </c:pt>
                <c:pt idx="374">
                  <c:v>0.84115443776515286</c:v>
                </c:pt>
                <c:pt idx="375">
                  <c:v>0.84271622735920926</c:v>
                </c:pt>
                <c:pt idx="376">
                  <c:v>0.84427247399474981</c:v>
                </c:pt>
                <c:pt idx="377">
                  <c:v>0.84582313628205974</c:v>
                </c:pt>
                <c:pt idx="378">
                  <c:v>0.84736817292288114</c:v>
                </c:pt>
                <c:pt idx="379">
                  <c:v>0.84890754271223412</c:v>
                </c:pt>
                <c:pt idx="380">
                  <c:v>0.85044120454023708</c:v>
                </c:pt>
                <c:pt idx="381">
                  <c:v>0.85196911739392522</c:v>
                </c:pt>
                <c:pt idx="382">
                  <c:v>0.85349124035906765</c:v>
                </c:pt>
                <c:pt idx="383">
                  <c:v>0.8550075326219827</c:v>
                </c:pt>
                <c:pt idx="384">
                  <c:v>0.85651795347135162</c:v>
                </c:pt>
                <c:pt idx="385">
                  <c:v>0.85802246230003065</c:v>
                </c:pt>
                <c:pt idx="386">
                  <c:v>0.85952101860686014</c:v>
                </c:pt>
                <c:pt idx="387">
                  <c:v>0.86101358199847267</c:v>
                </c:pt>
                <c:pt idx="388">
                  <c:v>0.86250011219109812</c:v>
                </c:pt>
                <c:pt idx="389">
                  <c:v>0.86398056901236708</c:v>
                </c:pt>
                <c:pt idx="390">
                  <c:v>0.86545491240311101</c:v>
                </c:pt>
                <c:pt idx="391">
                  <c:v>0.86692310241916071</c:v>
                </c:pt>
                <c:pt idx="392">
                  <c:v>0.86838509923314133</c:v>
                </c:pt>
                <c:pt idx="393">
                  <c:v>0.86984086313626507</c:v>
                </c:pt>
                <c:pt idx="394">
                  <c:v>0.87129035454012094</c:v>
                </c:pt>
                <c:pt idx="395">
                  <c:v>0.87273353397846143</c:v>
                </c:pt>
                <c:pt idx="396">
                  <c:v>0.87417036210898558</c:v>
                </c:pt>
                <c:pt idx="397">
                  <c:v>0.87560079971511995</c:v>
                </c:pt>
                <c:pt idx="398">
                  <c:v>0.87702480770779523</c:v>
                </c:pt>
                <c:pt idx="399">
                  <c:v>0.87844234712721936</c:v>
                </c:pt>
                <c:pt idx="400">
                  <c:v>0.87985337914464801</c:v>
                </c:pt>
                <c:pt idx="401">
                  <c:v>0.8812578650641506</c:v>
                </c:pt>
                <c:pt idx="402">
                  <c:v>0.88265576632437248</c:v>
                </c:pt>
                <c:pt idx="403">
                  <c:v>0.88404704450029359</c:v>
                </c:pt>
                <c:pt idx="404">
                  <c:v>0.88543166130498308</c:v>
                </c:pt>
                <c:pt idx="405">
                  <c:v>0.88680957859134923</c:v>
                </c:pt>
                <c:pt idx="406">
                  <c:v>0.8881807583538861</c:v>
                </c:pt>
                <c:pt idx="407">
                  <c:v>0.88954516273041462</c:v>
                </c:pt>
                <c:pt idx="408">
                  <c:v>0.89090275400382046</c:v>
                </c:pt>
                <c:pt idx="409">
                  <c:v>0.89225349460378633</c:v>
                </c:pt>
                <c:pt idx="410">
                  <c:v>0.8935973471085199</c:v>
                </c:pt>
                <c:pt idx="411">
                  <c:v>0.89493427424647731</c:v>
                </c:pt>
                <c:pt idx="412">
                  <c:v>0.89626423889808116</c:v>
                </c:pt>
                <c:pt idx="413">
                  <c:v>0.89758720409743398</c:v>
                </c:pt>
                <c:pt idx="414">
                  <c:v>0.89890313303402614</c:v>
                </c:pt>
                <c:pt idx="415">
                  <c:v>0.90021198905443878</c:v>
                </c:pt>
                <c:pt idx="416">
                  <c:v>0.90151373566404125</c:v>
                </c:pt>
                <c:pt idx="417">
                  <c:v>0.90280833652868331</c:v>
                </c:pt>
                <c:pt idx="418">
                  <c:v>0.90409575547638155</c:v>
                </c:pt>
                <c:pt idx="419">
                  <c:v>0.90537595649899982</c:v>
                </c:pt>
                <c:pt idx="420">
                  <c:v>0.90664890375392504</c:v>
                </c:pt>
                <c:pt idx="421">
                  <c:v>0.90791456156573536</c:v>
                </c:pt>
                <c:pt idx="422">
                  <c:v>0.90917289442786386</c:v>
                </c:pt>
                <c:pt idx="423">
                  <c:v>0.91042386700425504</c:v>
                </c:pt>
                <c:pt idx="424">
                  <c:v>0.91166744413101619</c:v>
                </c:pt>
                <c:pt idx="425">
                  <c:v>0.91290359081806116</c:v>
                </c:pt>
                <c:pt idx="426">
                  <c:v>0.91413227225074867</c:v>
                </c:pt>
                <c:pt idx="427">
                  <c:v>0.91535345379151356</c:v>
                </c:pt>
                <c:pt idx="428">
                  <c:v>0.91656710098149152</c:v>
                </c:pt>
                <c:pt idx="429">
                  <c:v>0.91777317954213733</c:v>
                </c:pt>
                <c:pt idx="430">
                  <c:v>0.91897165537683578</c:v>
                </c:pt>
                <c:pt idx="431">
                  <c:v>0.92016249457250576</c:v>
                </c:pt>
                <c:pt idx="432">
                  <c:v>0.92134566340119728</c:v>
                </c:pt>
                <c:pt idx="433">
                  <c:v>0.92252112832168187</c:v>
                </c:pt>
                <c:pt idx="434">
                  <c:v>0.92368885598103445</c:v>
                </c:pt>
                <c:pt idx="435">
                  <c:v>0.92484881321620882</c:v>
                </c:pt>
                <c:pt idx="436">
                  <c:v>0.92600096705560575</c:v>
                </c:pt>
                <c:pt idx="437">
                  <c:v>0.9271452847206324</c:v>
                </c:pt>
                <c:pt idx="438">
                  <c:v>0.92828173362725519</c:v>
                </c:pt>
                <c:pt idx="439">
                  <c:v>0.92941028138754411</c:v>
                </c:pt>
                <c:pt idx="440">
                  <c:v>0.93053089581120974</c:v>
                </c:pt>
                <c:pt idx="441">
                  <c:v>0.9316435449071313</c:v>
                </c:pt>
                <c:pt idx="442">
                  <c:v>0.93274819688487809</c:v>
                </c:pt>
                <c:pt idx="443">
                  <c:v>0.93384482015622094</c:v>
                </c:pt>
                <c:pt idx="444">
                  <c:v>0.93493338333663678</c:v>
                </c:pt>
                <c:pt idx="445">
                  <c:v>0.93601385524680392</c:v>
                </c:pt>
                <c:pt idx="446">
                  <c:v>0.93708620491408956</c:v>
                </c:pt>
                <c:pt idx="447">
                  <c:v>0.93815040157402785</c:v>
                </c:pt>
                <c:pt idx="448">
                  <c:v>0.93920641467178978</c:v>
                </c:pt>
                <c:pt idx="449">
                  <c:v>0.94025421386364405</c:v>
                </c:pt>
                <c:pt idx="450">
                  <c:v>0.94129376901840944</c:v>
                </c:pt>
                <c:pt idx="451">
                  <c:v>0.94232505021889756</c:v>
                </c:pt>
                <c:pt idx="452">
                  <c:v>0.9433480277633467</c:v>
                </c:pt>
                <c:pt idx="453">
                  <c:v>0.94436267216684677</c:v>
                </c:pt>
                <c:pt idx="454">
                  <c:v>0.94536895416275468</c:v>
                </c:pt>
                <c:pt idx="455">
                  <c:v>0.9463668447041006</c:v>
                </c:pt>
                <c:pt idx="456">
                  <c:v>0.94735631496498374</c:v>
                </c:pt>
                <c:pt idx="457">
                  <c:v>0.94833733634196049</c:v>
                </c:pt>
                <c:pt idx="458">
                  <c:v>0.94930988045542086</c:v>
                </c:pt>
                <c:pt idx="459">
                  <c:v>0.95027391915095638</c:v>
                </c:pt>
                <c:pt idx="460">
                  <c:v>0.95122942450071768</c:v>
                </c:pt>
                <c:pt idx="461">
                  <c:v>0.9521763688047622</c:v>
                </c:pt>
                <c:pt idx="462">
                  <c:v>0.95311472459239233</c:v>
                </c:pt>
                <c:pt idx="463">
                  <c:v>0.95404446462348214</c:v>
                </c:pt>
                <c:pt idx="464">
                  <c:v>0.95496556188979576</c:v>
                </c:pt>
                <c:pt idx="465">
                  <c:v>0.95587798961629344</c:v>
                </c:pt>
                <c:pt idx="466">
                  <c:v>0.956781721262429</c:v>
                </c:pt>
                <c:pt idx="467">
                  <c:v>0.9576767305234356</c:v>
                </c:pt>
                <c:pt idx="468">
                  <c:v>0.95856299133160128</c:v>
                </c:pt>
                <c:pt idx="469">
                  <c:v>0.95944047785753417</c:v>
                </c:pt>
                <c:pt idx="470">
                  <c:v>0.96030916451141646</c:v>
                </c:pt>
                <c:pt idx="471">
                  <c:v>0.9611690259442478</c:v>
                </c:pt>
                <c:pt idx="472">
                  <c:v>0.9620200370490779</c:v>
                </c:pt>
                <c:pt idx="473">
                  <c:v>0.96286217296222776</c:v>
                </c:pt>
                <c:pt idx="474">
                  <c:v>0.96369540906450024</c:v>
                </c:pt>
                <c:pt idx="475">
                  <c:v>0.96451972098237926</c:v>
                </c:pt>
                <c:pt idx="476">
                  <c:v>0.96533508458921735</c:v>
                </c:pt>
                <c:pt idx="477">
                  <c:v>0.96614147600641298</c:v>
                </c:pt>
                <c:pt idx="478">
                  <c:v>0.96693887160457526</c:v>
                </c:pt>
                <c:pt idx="479">
                  <c:v>0.96772724800467769</c:v>
                </c:pt>
                <c:pt idx="480">
                  <c:v>0.96850658207920082</c:v>
                </c:pt>
                <c:pt idx="481">
                  <c:v>0.9692768509532621</c:v>
                </c:pt>
                <c:pt idx="482">
                  <c:v>0.97003803200573524</c:v>
                </c:pt>
                <c:pt idx="483">
                  <c:v>0.97079010287035694</c:v>
                </c:pt>
                <c:pt idx="484">
                  <c:v>0.97153304143682218</c:v>
                </c:pt>
                <c:pt idx="485">
                  <c:v>0.97226682585186741</c:v>
                </c:pt>
                <c:pt idx="486">
                  <c:v>0.97299143452034131</c:v>
                </c:pt>
                <c:pt idx="487">
                  <c:v>0.97370684610626468</c:v>
                </c:pt>
                <c:pt idx="488">
                  <c:v>0.97441303953387648</c:v>
                </c:pt>
                <c:pt idx="489">
                  <c:v>0.97510999398866904</c:v>
                </c:pt>
                <c:pt idx="490">
                  <c:v>0.97579768891841023</c:v>
                </c:pt>
                <c:pt idx="491">
                  <c:v>0.97647610403415364</c:v>
                </c:pt>
                <c:pt idx="492">
                  <c:v>0.97714521931123555</c:v>
                </c:pt>
                <c:pt idx="493">
                  <c:v>0.97780501499026062</c:v>
                </c:pt>
                <c:pt idx="494">
                  <c:v>0.97845547157807389</c:v>
                </c:pt>
                <c:pt idx="495">
                  <c:v>0.97909656984872062</c:v>
                </c:pt>
                <c:pt idx="496">
                  <c:v>0.97972829084439306</c:v>
                </c:pt>
                <c:pt idx="497">
                  <c:v>0.98035061587636552</c:v>
                </c:pt>
                <c:pt idx="498">
                  <c:v>0.98096352652591468</c:v>
                </c:pt>
                <c:pt idx="499">
                  <c:v>0.98156700464522884</c:v>
                </c:pt>
                <c:pt idx="500">
                  <c:v>0.98216103235830332</c:v>
                </c:pt>
                <c:pt idx="501">
                  <c:v>0.98274559206182255</c:v>
                </c:pt>
                <c:pt idx="502">
                  <c:v>0.98332066642602978</c:v>
                </c:pt>
                <c:pt idx="503">
                  <c:v>0.98388623839558331</c:v>
                </c:pt>
                <c:pt idx="504">
                  <c:v>0.98444229119039917</c:v>
                </c:pt>
                <c:pt idx="505">
                  <c:v>0.98498880830648106</c:v>
                </c:pt>
                <c:pt idx="506">
                  <c:v>0.98552577351673687</c:v>
                </c:pt>
                <c:pt idx="507">
                  <c:v>0.98605317087178124</c:v>
                </c:pt>
                <c:pt idx="508">
                  <c:v>0.98657098470072546</c:v>
                </c:pt>
                <c:pt idx="509">
                  <c:v>0.98707919961195334</c:v>
                </c:pt>
                <c:pt idx="510">
                  <c:v>0.98757780049388366</c:v>
                </c:pt>
                <c:pt idx="511">
                  <c:v>0.98806677251571928</c:v>
                </c:pt>
                <c:pt idx="512">
                  <c:v>0.98854610112818209</c:v>
                </c:pt>
                <c:pt idx="513">
                  <c:v>0.98901577206423441</c:v>
                </c:pt>
                <c:pt idx="514">
                  <c:v>0.98947577133978726</c:v>
                </c:pt>
                <c:pt idx="515">
                  <c:v>0.98992608525439352</c:v>
                </c:pt>
                <c:pt idx="516">
                  <c:v>0.99036670039192876</c:v>
                </c:pt>
                <c:pt idx="517">
                  <c:v>0.99079760362125679</c:v>
                </c:pt>
                <c:pt idx="518">
                  <c:v>0.99121878209688219</c:v>
                </c:pt>
                <c:pt idx="519">
                  <c:v>0.99163022325958861</c:v>
                </c:pt>
                <c:pt idx="520">
                  <c:v>0.99203191483706255</c:v>
                </c:pt>
                <c:pt idx="521">
                  <c:v>0.99242384484450363</c:v>
                </c:pt>
                <c:pt idx="522">
                  <c:v>0.99280600158522092</c:v>
                </c:pt>
                <c:pt idx="523">
                  <c:v>0.99317837365121397</c:v>
                </c:pt>
                <c:pt idx="524">
                  <c:v>0.99354094992374098</c:v>
                </c:pt>
                <c:pt idx="525">
                  <c:v>0.99389371957387196</c:v>
                </c:pt>
                <c:pt idx="526">
                  <c:v>0.99423667206302757</c:v>
                </c:pt>
                <c:pt idx="527">
                  <c:v>0.99456979714350424</c:v>
                </c:pt>
                <c:pt idx="528">
                  <c:v>0.99489308485898398</c:v>
                </c:pt>
                <c:pt idx="529">
                  <c:v>0.99520652554503086</c:v>
                </c:pt>
                <c:pt idx="530">
                  <c:v>0.995510109829572</c:v>
                </c:pt>
                <c:pt idx="531">
                  <c:v>0.99580382863336514</c:v>
                </c:pt>
                <c:pt idx="532">
                  <c:v>0.99608767317045088</c:v>
                </c:pt>
                <c:pt idx="533">
                  <c:v>0.99636163494859065</c:v>
                </c:pt>
                <c:pt idx="534">
                  <c:v>0.99662570576969045</c:v>
                </c:pt>
                <c:pt idx="535">
                  <c:v>0.99687987773020936</c:v>
                </c:pt>
                <c:pt idx="536">
                  <c:v>0.99712414322155407</c:v>
                </c:pt>
                <c:pt idx="537">
                  <c:v>0.99735849493045836</c:v>
                </c:pt>
                <c:pt idx="538">
                  <c:v>0.99758292583934816</c:v>
                </c:pt>
                <c:pt idx="539">
                  <c:v>0.99779742922669135</c:v>
                </c:pt>
                <c:pt idx="540">
                  <c:v>0.99800199866733408</c:v>
                </c:pt>
                <c:pt idx="541">
                  <c:v>0.9981966280328205</c:v>
                </c:pt>
                <c:pt idx="542">
                  <c:v>0.99838131149169973</c:v>
                </c:pt>
                <c:pt idx="543">
                  <c:v>0.99855604350981642</c:v>
                </c:pt>
                <c:pt idx="544">
                  <c:v>0.99872081885058728</c:v>
                </c:pt>
                <c:pt idx="545">
                  <c:v>0.9988756325752628</c:v>
                </c:pt>
                <c:pt idx="546">
                  <c:v>0.99902048004317379</c:v>
                </c:pt>
                <c:pt idx="547">
                  <c:v>0.99915535691196333</c:v>
                </c:pt>
                <c:pt idx="548">
                  <c:v>0.99928025913780383</c:v>
                </c:pt>
                <c:pt idx="549">
                  <c:v>0.99939518297559859</c:v>
                </c:pt>
                <c:pt idx="550">
                  <c:v>0.99950012497916974</c:v>
                </c:pt>
                <c:pt idx="551">
                  <c:v>0.99959508200142988</c:v>
                </c:pt>
                <c:pt idx="552">
                  <c:v>0.99968005119453951</c:v>
                </c:pt>
                <c:pt idx="553">
                  <c:v>0.99975503001004951</c:v>
                </c:pt>
                <c:pt idx="554">
                  <c:v>0.99982001619902838</c:v>
                </c:pt>
                <c:pt idx="555">
                  <c:v>0.99987500781217475</c:v>
                </c:pt>
                <c:pt idx="556">
                  <c:v>0.99992000319991492</c:v>
                </c:pt>
                <c:pt idx="557">
                  <c:v>0.99995500101248502</c:v>
                </c:pt>
                <c:pt idx="558">
                  <c:v>0.99998000019999878</c:v>
                </c:pt>
                <c:pt idx="559">
                  <c:v>0.99999500001250008</c:v>
                </c:pt>
                <c:pt idx="560">
                  <c:v>1</c:v>
                </c:pt>
                <c:pt idx="561">
                  <c:v>0.9998750078121732</c:v>
                </c:pt>
                <c:pt idx="562">
                  <c:v>0.99950012497916663</c:v>
                </c:pt>
                <c:pt idx="563">
                  <c:v>0.99887563257525802</c:v>
                </c:pt>
                <c:pt idx="564">
                  <c:v>0.99800199866732775</c:v>
                </c:pt>
                <c:pt idx="565">
                  <c:v>0.99687987773020148</c:v>
                </c:pt>
                <c:pt idx="566">
                  <c:v>0.99551010982956256</c:v>
                </c:pt>
                <c:pt idx="567">
                  <c:v>0.99389371957386097</c:v>
                </c:pt>
                <c:pt idx="568">
                  <c:v>0.99203191483705</c:v>
                </c:pt>
                <c:pt idx="569">
                  <c:v>0.98992608525437942</c:v>
                </c:pt>
                <c:pt idx="570">
                  <c:v>0.98757780049386812</c:v>
                </c:pt>
                <c:pt idx="571">
                  <c:v>0.98498880830646396</c:v>
                </c:pt>
                <c:pt idx="572">
                  <c:v>0.98216103235828467</c:v>
                </c:pt>
                <c:pt idx="573">
                  <c:v>0.97909656984870053</c:v>
                </c:pt>
                <c:pt idx="574">
                  <c:v>0.97579768891838869</c:v>
                </c:pt>
                <c:pt idx="575">
                  <c:v>0.97226682585184443</c:v>
                </c:pt>
                <c:pt idx="576">
                  <c:v>0.96850658207917628</c:v>
                </c:pt>
                <c:pt idx="577">
                  <c:v>0.96451972098235339</c:v>
                </c:pt>
                <c:pt idx="578">
                  <c:v>0.96030916451138915</c:v>
                </c:pt>
                <c:pt idx="579">
                  <c:v>0.9558779896162648</c:v>
                </c:pt>
                <c:pt idx="580">
                  <c:v>0.95122942450068759</c:v>
                </c:pt>
                <c:pt idx="581">
                  <c:v>0.94636684470406918</c:v>
                </c:pt>
                <c:pt idx="582">
                  <c:v>0.9412937690183768</c:v>
                </c:pt>
                <c:pt idx="583">
                  <c:v>0.93601385524676994</c:v>
                </c:pt>
                <c:pt idx="584">
                  <c:v>0.93053089581117443</c:v>
                </c:pt>
                <c:pt idx="585">
                  <c:v>0.92484881321617241</c:v>
                </c:pt>
                <c:pt idx="586">
                  <c:v>0.91897165537679804</c:v>
                </c:pt>
                <c:pt idx="587">
                  <c:v>0.9129035908180223</c:v>
                </c:pt>
                <c:pt idx="588">
                  <c:v>0.90664890375388507</c:v>
                </c:pt>
                <c:pt idx="589">
                  <c:v>0.90021198905439759</c:v>
                </c:pt>
                <c:pt idx="590">
                  <c:v>0.8935973471084776</c:v>
                </c:pt>
                <c:pt idx="591">
                  <c:v>0.88680957859130594</c:v>
                </c:pt>
                <c:pt idx="592">
                  <c:v>0.8798533791446036</c:v>
                </c:pt>
                <c:pt idx="593">
                  <c:v>0.87273353397841591</c:v>
                </c:pt>
                <c:pt idx="594">
                  <c:v>0.8654549124030646</c:v>
                </c:pt>
                <c:pt idx="595">
                  <c:v>0.85802246229998325</c:v>
                </c:pt>
                <c:pt idx="596">
                  <c:v>0.85044120454018879</c:v>
                </c:pt>
                <c:pt idx="597">
                  <c:v>0.84271622735916007</c:v>
                </c:pt>
                <c:pt idx="598">
                  <c:v>0.83485268069689755</c:v>
                </c:pt>
                <c:pt idx="599">
                  <c:v>0.82685577051192161</c:v>
                </c:pt>
                <c:pt idx="600">
                  <c:v>0.81873075307793419</c:v>
                </c:pt>
                <c:pt idx="601">
                  <c:v>0.81048292927181786</c:v>
                </c:pt>
                <c:pt idx="602">
                  <c:v>0.80211763886158061</c:v>
                </c:pt>
                <c:pt idx="603">
                  <c:v>0.79364025480276945</c:v>
                </c:pt>
                <c:pt idx="604">
                  <c:v>0.7850561775517787</c:v>
                </c:pt>
                <c:pt idx="605">
                  <c:v>0.77637082940436086</c:v>
                </c:pt>
                <c:pt idx="606">
                  <c:v>0.76758964886752057</c:v>
                </c:pt>
                <c:pt idx="607">
                  <c:v>0.75871808507282246</c:v>
                </c:pt>
                <c:pt idx="608">
                  <c:v>0.74976159223898786</c:v>
                </c:pt>
                <c:pt idx="609">
                  <c:v>0.7407256241914798</c:v>
                </c:pt>
                <c:pt idx="610">
                  <c:v>0.73161562894658716</c:v>
                </c:pt>
                <c:pt idx="611">
                  <c:v>0.72243704336732162</c:v>
                </c:pt>
                <c:pt idx="612">
                  <c:v>0.71319528789822662</c:v>
                </c:pt>
                <c:pt idx="613">
                  <c:v>0.70389576138597676</c:v>
                </c:pt>
                <c:pt idx="614">
                  <c:v>0.69454383599240688</c:v>
                </c:pt>
                <c:pt idx="615">
                  <c:v>0.68514485220637034</c:v>
                </c:pt>
                <c:pt idx="616">
                  <c:v>0.67570411396056873</c:v>
                </c:pt>
                <c:pt idx="617">
                  <c:v>0.6662268838592319</c:v>
                </c:pt>
                <c:pt idx="618">
                  <c:v>0.65671837852225701</c:v>
                </c:pt>
                <c:pt idx="619">
                  <c:v>0.6471837640511362</c:v>
                </c:pt>
                <c:pt idx="620">
                  <c:v>0.63762815162171482</c:v>
                </c:pt>
                <c:pt idx="621">
                  <c:v>0.62805659320853446</c:v>
                </c:pt>
                <c:pt idx="622">
                  <c:v>0.61847407744521321</c:v>
                </c:pt>
                <c:pt idx="623">
                  <c:v>0.6088855256250183</c:v>
                </c:pt>
                <c:pt idx="624">
                  <c:v>0.59929578784547932</c:v>
                </c:pt>
                <c:pt idx="625">
                  <c:v>0.58970963930058007</c:v>
                </c:pt>
                <c:pt idx="626">
                  <c:v>0.58013177672376148</c:v>
                </c:pt>
                <c:pt idx="627">
                  <c:v>0.5705668149846489</c:v>
                </c:pt>
                <c:pt idx="628">
                  <c:v>0.56101928384211119</c:v>
                </c:pt>
                <c:pt idx="629">
                  <c:v>0.55149362485593989</c:v>
                </c:pt>
                <c:pt idx="630">
                  <c:v>0.54199418845912772</c:v>
                </c:pt>
                <c:pt idx="631">
                  <c:v>0.53252523119241213</c:v>
                </c:pt>
                <c:pt idx="632">
                  <c:v>0.52309091310244171</c:v>
                </c:pt>
                <c:pt idx="633">
                  <c:v>0.51369529530461444</c:v>
                </c:pt>
                <c:pt idx="634">
                  <c:v>0.50434233771133596</c:v>
                </c:pt>
                <c:pt idx="635">
                  <c:v>0.49503589692613986</c:v>
                </c:pt>
                <c:pt idx="636">
                  <c:v>0.48577972430382649</c:v>
                </c:pt>
                <c:pt idx="637">
                  <c:v>0.47657746417647501</c:v>
                </c:pt>
                <c:pt idx="638">
                  <c:v>0.46743265224490776</c:v>
                </c:pt>
                <c:pt idx="639">
                  <c:v>0.45834871413490036</c:v>
                </c:pt>
                <c:pt idx="640">
                  <c:v>0.44932896411716411</c:v>
                </c:pt>
                <c:pt idx="641">
                  <c:v>0.4403766039898584</c:v>
                </c:pt>
                <c:pt idx="642">
                  <c:v>0.43149472212213213</c:v>
                </c:pt>
                <c:pt idx="643">
                  <c:v>0.42268629265695185</c:v>
                </c:pt>
                <c:pt idx="644">
                  <c:v>0.41395417487122044</c:v>
                </c:pt>
                <c:pt idx="645">
                  <c:v>0.40530111269096813</c:v>
                </c:pt>
                <c:pt idx="646">
                  <c:v>0.3967297343591682</c:v>
                </c:pt>
                <c:pt idx="647">
                  <c:v>0.38824255225351928</c:v>
                </c:pt>
                <c:pt idx="648">
                  <c:v>0.37984196285132904</c:v>
                </c:pt>
                <c:pt idx="649">
                  <c:v>0.37153024683844121</c:v>
                </c:pt>
                <c:pt idx="650">
                  <c:v>0.36330956935896358</c:v>
                </c:pt>
                <c:pt idx="651">
                  <c:v>0.35518198040237969</c:v>
                </c:pt>
                <c:pt idx="652">
                  <c:v>0.34714941532446469</c:v>
                </c:pt>
                <c:pt idx="653">
                  <c:v>0.33921369549827257</c:v>
                </c:pt>
                <c:pt idx="654">
                  <c:v>0.3313765290913197</c:v>
                </c:pt>
                <c:pt idx="655">
                  <c:v>0.32363951196495944</c:v>
                </c:pt>
                <c:pt idx="656">
                  <c:v>0.31600412869182093</c:v>
                </c:pt>
                <c:pt idx="657">
                  <c:v>0.30847175368707719</c:v>
                </c:pt>
                <c:pt idx="658">
                  <c:v>0.30104365244920878</c:v>
                </c:pt>
                <c:pt idx="659">
                  <c:v>0.29372098290584009</c:v>
                </c:pt>
                <c:pt idx="660">
                  <c:v>0.28650479686015246</c:v>
                </c:pt>
                <c:pt idx="661">
                  <c:v>0.27939604153330638</c:v>
                </c:pt>
                <c:pt idx="662">
                  <c:v>0.27239556119825692</c:v>
                </c:pt>
                <c:pt idx="663">
                  <c:v>0.26550409890029325</c:v>
                </c:pt>
                <c:pt idx="664">
                  <c:v>0.25872229825960624</c:v>
                </c:pt>
                <c:pt idx="665">
                  <c:v>0.25205070535115798</c:v>
                </c:pt>
                <c:pt idx="666">
                  <c:v>0.2454897706571153</c:v>
                </c:pt>
                <c:pt idx="667">
                  <c:v>0.23903985108710341</c:v>
                </c:pt>
                <c:pt idx="668">
                  <c:v>0.23270121206154082</c:v>
                </c:pt>
                <c:pt idx="669">
                  <c:v>0.22647402965333069</c:v>
                </c:pt>
                <c:pt idx="670">
                  <c:v>0.22035839278320543</c:v>
                </c:pt>
                <c:pt idx="671">
                  <c:v>0.2143543054640546</c:v>
                </c:pt>
                <c:pt idx="672">
                  <c:v>0.20846168908960483</c:v>
                </c:pt>
                <c:pt idx="673">
                  <c:v>0.2026803847628684</c:v>
                </c:pt>
                <c:pt idx="674">
                  <c:v>0.19701015565983332</c:v>
                </c:pt>
                <c:pt idx="675">
                  <c:v>0.19145068942393079</c:v>
                </c:pt>
                <c:pt idx="676">
                  <c:v>0.18600160058688531</c:v>
                </c:pt>
                <c:pt idx="677">
                  <c:v>0.18066243301163126</c:v>
                </c:pt>
                <c:pt idx="678">
                  <c:v>0.17543266235306032</c:v>
                </c:pt>
                <c:pt idx="679">
                  <c:v>0.17031169853245612</c:v>
                </c:pt>
                <c:pt idx="680">
                  <c:v>0.16529888822156608</c:v>
                </c:pt>
                <c:pt idx="681">
                  <c:v>0.1603935173323599</c:v>
                </c:pt>
                <c:pt idx="682">
                  <c:v>0.15559481350863028</c:v>
                </c:pt>
                <c:pt idx="683">
                  <c:v>0.15090194861570067</c:v>
                </c:pt>
                <c:pt idx="684">
                  <c:v>0.14631404122461777</c:v>
                </c:pt>
                <c:pt idx="685">
                  <c:v>0.14183015908732549</c:v>
                </c:pt>
                <c:pt idx="686">
                  <c:v>0.1374493215994356</c:v>
                </c:pt>
                <c:pt idx="687">
                  <c:v>0.13317050224733604</c:v>
                </c:pt>
                <c:pt idx="688">
                  <c:v>0.12899263103650427</c:v>
                </c:pt>
                <c:pt idx="689">
                  <c:v>0.12491459689801966</c:v>
                </c:pt>
                <c:pt idx="690">
                  <c:v>0.12093525007040268</c:v>
                </c:pt>
                <c:pt idx="691">
                  <c:v>0.11705340445403836</c:v>
                </c:pt>
                <c:pt idx="692">
                  <c:v>0.11326783993557661</c:v>
                </c:pt>
                <c:pt idx="693">
                  <c:v>0.10957730467983562</c:v>
                </c:pt>
                <c:pt idx="694">
                  <c:v>0.10598051738686999</c:v>
                </c:pt>
                <c:pt idx="695">
                  <c:v>0.10247616951200039</c:v>
                </c:pt>
                <c:pt idx="696">
                  <c:v>9.906292744673649E-2</c:v>
                </c:pt>
                <c:pt idx="697">
                  <c:v>9.5739434658660499E-2</c:v>
                </c:pt>
                <c:pt idx="698">
                  <c:v>9.2504313788472486E-2</c:v>
                </c:pt>
                <c:pt idx="699">
                  <c:v>8.9356168702531755E-2</c:v>
                </c:pt>
                <c:pt idx="700">
                  <c:v>8.6293586499361488E-2</c:v>
                </c:pt>
                <c:pt idx="701">
                  <c:v>8.3315139468714161E-2</c:v>
                </c:pt>
                <c:pt idx="702">
                  <c:v>8.0419387001924289E-2</c:v>
                </c:pt>
                <c:pt idx="703">
                  <c:v>7.7604877452402882E-2</c:v>
                </c:pt>
                <c:pt idx="704">
                  <c:v>7.487014994525229E-2</c:v>
                </c:pt>
                <c:pt idx="705">
                  <c:v>7.2213736135103471E-2</c:v>
                </c:pt>
                <c:pt idx="706">
                  <c:v>6.963416191139829E-2</c:v>
                </c:pt>
                <c:pt idx="707">
                  <c:v>6.7129949050455981E-2</c:v>
                </c:pt>
                <c:pt idx="708">
                  <c:v>6.4699616813779406E-2</c:v>
                </c:pt>
                <c:pt idx="709">
                  <c:v>6.2341683492166441E-2</c:v>
                </c:pt>
                <c:pt idx="710">
                  <c:v>6.0054667895302505E-2</c:v>
                </c:pt>
                <c:pt idx="711">
                  <c:v>5.7837090786613886E-2</c:v>
                </c:pt>
                <c:pt idx="712">
                  <c:v>5.5687476263265048E-2</c:v>
                </c:pt>
                <c:pt idx="713">
                  <c:v>5.360435308128024E-2</c:v>
                </c:pt>
                <c:pt idx="714">
                  <c:v>5.1586255925865354E-2</c:v>
                </c:pt>
                <c:pt idx="715">
                  <c:v>4.9631726627097632E-2</c:v>
                </c:pt>
                <c:pt idx="716">
                  <c:v>4.7739315321237118E-2</c:v>
                </c:pt>
                <c:pt idx="717">
                  <c:v>4.5907581557999198E-2</c:v>
                </c:pt>
                <c:pt idx="718">
                  <c:v>4.4135095354205803E-2</c:v>
                </c:pt>
                <c:pt idx="719">
                  <c:v>4.2420438194310399E-2</c:v>
                </c:pt>
                <c:pt idx="720">
                  <c:v>4.07622039783632E-2</c:v>
                </c:pt>
                <c:pt idx="721">
                  <c:v>3.9158999918052051E-2</c:v>
                </c:pt>
                <c:pt idx="722">
                  <c:v>3.7609447381518245E-2</c:v>
                </c:pt>
                <c:pt idx="723">
                  <c:v>3.6112182687707668E-2</c:v>
                </c:pt>
                <c:pt idx="724">
                  <c:v>3.4665857851074129E-2</c:v>
                </c:pt>
                <c:pt idx="725">
                  <c:v>3.3269141277504931E-2</c:v>
                </c:pt>
                <c:pt idx="726">
                  <c:v>3.1920718412387292E-2</c:v>
                </c:pt>
                <c:pt idx="727">
                  <c:v>3.0619292341780208E-2</c:v>
                </c:pt>
                <c:pt idx="728">
                  <c:v>2.9363584347697612E-2</c:v>
                </c:pt>
                <c:pt idx="729">
                  <c:v>2.815233441854692E-2</c:v>
                </c:pt>
                <c:pt idx="730">
                  <c:v>2.6984301715801025E-2</c:v>
                </c:pt>
                <c:pt idx="731">
                  <c:v>2.585826499801341E-2</c:v>
                </c:pt>
                <c:pt idx="732">
                  <c:v>2.4773023003312959E-2</c:v>
                </c:pt>
                <c:pt idx="733">
                  <c:v>2.3727394791539153E-2</c:v>
                </c:pt>
                <c:pt idx="734">
                  <c:v>2.272022004719966E-2</c:v>
                </c:pt>
                <c:pt idx="735">
                  <c:v>2.1750359344449396E-2</c:v>
                </c:pt>
                <c:pt idx="736">
                  <c:v>2.0816694375305023E-2</c:v>
                </c:pt>
                <c:pt idx="737">
                  <c:v>1.9918128142320437E-2</c:v>
                </c:pt>
                <c:pt idx="738">
                  <c:v>1.9053585116957313E-2</c:v>
                </c:pt>
                <c:pt idx="739">
                  <c:v>1.822201136489067E-2</c:v>
                </c:pt>
                <c:pt idx="740">
                  <c:v>1.7422374639492956E-2</c:v>
                </c:pt>
                <c:pt idx="741">
                  <c:v>1.6653664444740396E-2</c:v>
                </c:pt>
                <c:pt idx="742">
                  <c:v>1.591489206878376E-2</c:v>
                </c:pt>
                <c:pt idx="743">
                  <c:v>1.5205090589421448E-2</c:v>
                </c:pt>
                <c:pt idx="744">
                  <c:v>1.452331485270658E-2</c:v>
                </c:pt>
                <c:pt idx="745">
                  <c:v>1.3868641425910964E-2</c:v>
                </c:pt>
                <c:pt idx="746">
                  <c:v>1.3240168526058468E-2</c:v>
                </c:pt>
                <c:pt idx="747">
                  <c:v>1.2637015925227925E-2</c:v>
                </c:pt>
                <c:pt idx="748">
                  <c:v>1.2058324833811309E-2</c:v>
                </c:pt>
                <c:pt idx="749">
                  <c:v>1.1503257762897094E-2</c:v>
                </c:pt>
                <c:pt idx="750">
                  <c:v>1.0970998366931399E-2</c:v>
                </c:pt>
                <c:pt idx="751">
                  <c:v>1.0460751267790253E-2</c:v>
                </c:pt>
                <c:pt idx="752">
                  <c:v>9.9717418613764486E-3</c:v>
                </c:pt>
                <c:pt idx="753">
                  <c:v>9.5032161078326006E-3</c:v>
                </c:pt>
                <c:pt idx="754">
                  <c:v>9.0544403064396189E-3</c:v>
                </c:pt>
                <c:pt idx="755">
                  <c:v>8.6247008562459881E-3</c:v>
                </c:pt>
                <c:pt idx="756">
                  <c:v>8.2133040034486505E-3</c:v>
                </c:pt>
                <c:pt idx="757">
                  <c:v>7.8195755765209651E-3</c:v>
                </c:pt>
                <c:pt idx="758">
                  <c:v>7.4428607100567564E-3</c:v>
                </c:pt>
                <c:pt idx="759">
                  <c:v>7.0825235582729421E-3</c:v>
                </c:pt>
                <c:pt idx="760">
                  <c:v>6.737946999085611E-3</c:v>
                </c:pt>
                <c:pt idx="761">
                  <c:v>6.4085323296465824E-3</c:v>
                </c:pt>
                <c:pt idx="762">
                  <c:v>6.0936989541993652E-3</c:v>
                </c:pt>
                <c:pt idx="763">
                  <c:v>5.7928840650845834E-3</c:v>
                </c:pt>
                <c:pt idx="764">
                  <c:v>5.505542317696531E-3</c:v>
                </c:pt>
                <c:pt idx="765">
                  <c:v>5.2311455001631431E-3</c:v>
                </c:pt>
                <c:pt idx="766">
                  <c:v>4.9691821984929989E-3</c:v>
                </c:pt>
                <c:pt idx="767">
                  <c:v>4.7191574579036602E-3</c:v>
                </c:pt>
                <c:pt idx="768">
                  <c:v>4.4805924410168223E-3</c:v>
                </c:pt>
                <c:pt idx="769">
                  <c:v>4.253024083576749E-3</c:v>
                </c:pt>
                <c:pt idx="770">
                  <c:v>4.03600474831977E-3</c:v>
                </c:pt>
                <c:pt idx="771">
                  <c:v>3.829101877594152E-3</c:v>
                </c:pt>
                <c:pt idx="772">
                  <c:v>3.6318976453013898E-3</c:v>
                </c:pt>
                <c:pt idx="773">
                  <c:v>3.4439886087020018E-3</c:v>
                </c:pt>
                <c:pt idx="774">
                  <c:v>3.2649853606015015E-3</c:v>
                </c:pt>
                <c:pt idx="775">
                  <c:v>3.0945121824049334E-3</c:v>
                </c:pt>
                <c:pt idx="776">
                  <c:v>2.9322066985017969E-3</c:v>
                </c:pt>
                <c:pt idx="777">
                  <c:v>2.7777195324168581E-3</c:v>
                </c:pt>
                <c:pt idx="778">
                  <c:v>2.6307139651367772E-3</c:v>
                </c:pt>
                <c:pt idx="779">
                  <c:v>2.4908655959971905E-3</c:v>
                </c:pt>
                <c:pt idx="780">
                  <c:v>2.3578620064904337E-3</c:v>
                </c:pt>
                <c:pt idx="781">
                  <c:v>2.2314024273300298E-3</c:v>
                </c:pt>
                <c:pt idx="782">
                  <c:v>2.1111974090847045E-3</c:v>
                </c:pt>
                <c:pt idx="783">
                  <c:v>1.9969684966719544E-3</c:v>
                </c:pt>
                <c:pt idx="784">
                  <c:v>1.888447907979164E-3</c:v>
                </c:pt>
                <c:pt idx="785">
                  <c:v>1.7853782168586946E-3</c:v>
                </c:pt>
                <c:pt idx="786">
                  <c:v>1.6875120407228196E-3</c:v>
                </c:pt>
                <c:pt idx="787">
                  <c:v>1.5946117329441098E-3</c:v>
                </c:pt>
                <c:pt idx="788">
                  <c:v>1.5064490802476742E-3</c:v>
                </c:pt>
                <c:pt idx="789">
                  <c:v>1.4228050052628265E-3</c:v>
                </c:pt>
                <c:pt idx="790">
                  <c:v>1.3434692743838901E-3</c:v>
                </c:pt>
                <c:pt idx="791">
                  <c:v>1.2682402110724745E-3</c:v>
                </c:pt>
                <c:pt idx="792">
                  <c:v>1.1969244147170372E-3</c:v>
                </c:pt>
                <c:pt idx="793">
                  <c:v>1.129336485149604E-3</c:v>
                </c:pt>
                <c:pt idx="794">
                  <c:v>1.0652987529043668E-3</c:v>
                </c:pt>
                <c:pt idx="795">
                  <c:v>1.0046410152883074E-3</c:v>
                </c:pt>
                <c:pt idx="796">
                  <c:v>9.4720027832024861E-4</c:v>
                </c:pt>
                <c:pt idx="797">
                  <c:v>8.92820504581467E-4</c:v>
                </c:pt>
                <c:pt idx="798">
                  <c:v>8.4135236700859806E-4</c:v>
                </c:pt>
                <c:pt idx="799">
                  <c:v>7.9265300864765262E-4</c:v>
                </c:pt>
                <c:pt idx="800">
                  <c:v>7.4658580837679987E-4</c:v>
                </c:pt>
                <c:pt idx="801">
                  <c:v>7.030201525949504E-4</c:v>
                </c:pt>
                <c:pt idx="802">
                  <c:v>6.6183121286326639E-4</c:v>
                </c:pt>
                <c:pt idx="803">
                  <c:v>6.2289972947729736E-4</c:v>
                </c:pt>
                <c:pt idx="804">
                  <c:v>5.8611180093874312E-4</c:v>
                </c:pt>
                <c:pt idx="805">
                  <c:v>5.5135867928756245E-4</c:v>
                </c:pt>
                <c:pt idx="806">
                  <c:v>5.1853657124756954E-4</c:v>
                </c:pt>
                <c:pt idx="807">
                  <c:v>4.8754644513152083E-4</c:v>
                </c:pt>
                <c:pt idx="808">
                  <c:v>4.5829384344510794E-4</c:v>
                </c:pt>
                <c:pt idx="809">
                  <c:v>4.3068870112323768E-4</c:v>
                </c:pt>
                <c:pt idx="810">
                  <c:v>4.0464516932634719E-4</c:v>
                </c:pt>
                <c:pt idx="811">
                  <c:v>3.8008144471944318E-4</c:v>
                </c:pt>
                <c:pt idx="812">
                  <c:v>3.5691960415186057E-4</c:v>
                </c:pt>
                <c:pt idx="813">
                  <c:v>3.3508544465155385E-4</c:v>
                </c:pt>
                <c:pt idx="814">
                  <c:v>3.1450832864392644E-4</c:v>
                </c:pt>
                <c:pt idx="815">
                  <c:v>2.9512103430181683E-4</c:v>
                </c:pt>
                <c:pt idx="816">
                  <c:v>2.7685961093027643E-4</c:v>
                </c:pt>
                <c:pt idx="817">
                  <c:v>2.5966323928711859E-4</c:v>
                </c:pt>
                <c:pt idx="818">
                  <c:v>2.4347409673797341E-4</c:v>
                </c:pt>
                <c:pt idx="819">
                  <c:v>2.2823722714261245E-4</c:v>
                </c:pt>
                <c:pt idx="820">
                  <c:v>2.1390041536771469E-4</c:v>
                </c:pt>
                <c:pt idx="821">
                  <c:v>2.0041406631990792E-4</c:v>
                </c:pt>
                <c:pt idx="822">
                  <c:v>1.8773108839190866E-4</c:v>
                </c:pt>
                <c:pt idx="823">
                  <c:v>1.7580678121381047E-4</c:v>
                </c:pt>
                <c:pt idx="824">
                  <c:v>1.6459872760108896E-4</c:v>
                </c:pt>
                <c:pt idx="825">
                  <c:v>1.5406668959061376E-4</c:v>
                </c:pt>
                <c:pt idx="826">
                  <c:v>1.4417250845594274E-4</c:v>
                </c:pt>
                <c:pt idx="827">
                  <c:v>1.3488000859334143E-4</c:v>
                </c:pt>
                <c:pt idx="828">
                  <c:v>1.2615490517035876E-4</c:v>
                </c:pt>
                <c:pt idx="829">
                  <c:v>1.1796471542934996E-4</c:v>
                </c:pt>
                <c:pt idx="830">
                  <c:v>1.1027867353907113E-4</c:v>
                </c:pt>
                <c:pt idx="831">
                  <c:v>1.0306764888837498E-4</c:v>
                </c:pt>
                <c:pt idx="832">
                  <c:v>9.6304067717064234E-5</c:v>
                </c:pt>
                <c:pt idx="833">
                  <c:v>8.996183798015311E-5</c:v>
                </c:pt>
                <c:pt idx="834">
                  <c:v>8.4016277343078235E-5</c:v>
                </c:pt>
                <c:pt idx="835">
                  <c:v>7.8444044206815098E-5</c:v>
                </c:pt>
                <c:pt idx="836">
                  <c:v>7.3223071663381325E-5</c:v>
                </c:pt>
                <c:pt idx="837">
                  <c:v>6.8332504283806942E-5</c:v>
                </c:pt>
                <c:pt idx="838">
                  <c:v>6.375263764235173E-5</c:v>
                </c:pt>
                <c:pt idx="839">
                  <c:v>5.9464860482512912E-5</c:v>
                </c:pt>
                <c:pt idx="840">
                  <c:v>5.5451599432196251E-5</c:v>
                </c:pt>
                <c:pt idx="841">
                  <c:v>5.169626617731422E-5</c:v>
                </c:pt>
                <c:pt idx="842">
                  <c:v>4.8183207005008691E-5</c:v>
                </c:pt>
                <c:pt idx="843">
                  <c:v>4.4897654629675453E-5</c:v>
                </c:pt>
                <c:pt idx="844">
                  <c:v>4.1825682216976494E-5</c:v>
                </c:pt>
                <c:pt idx="845">
                  <c:v>3.8954159523070067E-5</c:v>
                </c:pt>
                <c:pt idx="846">
                  <c:v>3.6270711068345294E-5</c:v>
                </c:pt>
                <c:pt idx="847">
                  <c:v>3.3763676267025339E-5</c:v>
                </c:pt>
                <c:pt idx="848">
                  <c:v>3.14220714360896E-5</c:v>
                </c:pt>
                <c:pt idx="849">
                  <c:v>2.9235553609054904E-5</c:v>
                </c:pt>
                <c:pt idx="850">
                  <c:v>2.7194386082245405E-5</c:v>
                </c:pt>
                <c:pt idx="851">
                  <c:v>2.528940562326696E-5</c:v>
                </c:pt>
                <c:pt idx="852">
                  <c:v>2.3511991273477411E-5</c:v>
                </c:pt>
                <c:pt idx="853">
                  <c:v>2.1854034678307421E-5</c:v>
                </c:pt>
                <c:pt idx="854">
                  <c:v>2.0307911881333078E-5</c:v>
                </c:pt>
                <c:pt idx="855">
                  <c:v>1.8866456520030385E-5</c:v>
                </c:pt>
                <c:pt idx="856">
                  <c:v>1.7522934363142893E-5</c:v>
                </c:pt>
                <c:pt idx="857">
                  <c:v>1.6271019131575607E-5</c:v>
                </c:pt>
                <c:pt idx="858">
                  <c:v>1.5104769546677509E-5</c:v>
                </c:pt>
                <c:pt idx="859">
                  <c:v>1.4018607551695773E-5</c:v>
                </c:pt>
                <c:pt idx="860">
                  <c:v>1.300729765407356E-5</c:v>
                </c:pt>
                <c:pt idx="861">
                  <c:v>1.2065927338117248E-5</c:v>
                </c:pt>
                <c:pt idx="862">
                  <c:v>1.118988849937728E-5</c:v>
                </c:pt>
                <c:pt idx="863">
                  <c:v>1.0374859853869422E-5</c:v>
                </c:pt>
                <c:pt idx="864">
                  <c:v>9.6167902770051357E-6</c:v>
                </c:pt>
                <c:pt idx="865">
                  <c:v>8.9118830288055004E-6</c:v>
                </c:pt>
                <c:pt idx="866">
                  <c:v>8.2565808236362287E-6</c:v>
                </c:pt>
                <c:pt idx="867">
                  <c:v>7.6475517043246504E-6</c:v>
                </c:pt>
                <c:pt idx="868">
                  <c:v>7.0816756821022741E-6</c:v>
                </c:pt>
                <c:pt idx="869">
                  <c:v>6.5560321053560913E-6</c:v>
                </c:pt>
                <c:pt idx="870">
                  <c:v>6.0678877216703383E-6</c:v>
                </c:pt>
                <c:pt idx="871">
                  <c:v>5.6146853990968683E-6</c:v>
                </c:pt>
                <c:pt idx="872">
                  <c:v>5.1940334740055979E-6</c:v>
                </c:pt>
                <c:pt idx="873">
                  <c:v>4.8036956942393521E-6</c:v>
                </c:pt>
                <c:pt idx="874">
                  <c:v>4.4415817276261821E-6</c:v>
                </c:pt>
                <c:pt idx="875">
                  <c:v>4.105738207191463E-6</c:v>
                </c:pt>
                <c:pt idx="876">
                  <c:v>3.7943402856581913E-6</c:v>
                </c:pt>
                <c:pt idx="877">
                  <c:v>3.5056836730301414E-6</c:v>
                </c:pt>
                <c:pt idx="878">
                  <c:v>3.2381771322177868E-6</c:v>
                </c:pt>
                <c:pt idx="879">
                  <c:v>2.990335408792277E-6</c:v>
                </c:pt>
                <c:pt idx="880">
                  <c:v>2.7607725720387974E-6</c:v>
                </c:pt>
                <c:pt idx="881">
                  <c:v>2.5481957455281112E-6</c:v>
                </c:pt>
                <c:pt idx="882">
                  <c:v>2.3513992064340539E-6</c:v>
                </c:pt>
                <c:pt idx="883">
                  <c:v>2.1692588337970849E-6</c:v>
                </c:pt>
                <c:pt idx="884">
                  <c:v>2.0007268868689996E-6</c:v>
                </c:pt>
                <c:pt idx="885">
                  <c:v>1.8448270955739553E-6</c:v>
                </c:pt>
                <c:pt idx="886">
                  <c:v>1.7006500459852442E-6</c:v>
                </c:pt>
                <c:pt idx="887">
                  <c:v>1.5673488445481355E-6</c:v>
                </c:pt>
                <c:pt idx="888">
                  <c:v>1.4441350455761917E-6</c:v>
                </c:pt>
                <c:pt idx="889">
                  <c:v>1.3302748273134073E-6</c:v>
                </c:pt>
                <c:pt idx="890">
                  <c:v>1.2250854025879212E-6</c:v>
                </c:pt>
                <c:pt idx="891">
                  <c:v>1.1279316507856924E-6</c:v>
                </c:pt>
                <c:pt idx="892">
                  <c:v>1.0382229585455482E-6</c:v>
                </c:pt>
                <c:pt idx="893">
                  <c:v>9.5541025722106526E-7</c:v>
                </c:pt>
                <c:pt idx="894">
                  <c:v>8.7898324577088825E-7</c:v>
                </c:pt>
                <c:pt idx="895">
                  <c:v>8.0846778832804158E-7</c:v>
                </c:pt>
                <c:pt idx="896">
                  <c:v>7.4342347626168086E-7</c:v>
                </c:pt>
                <c:pt idx="897">
                  <c:v>6.8344134508214392E-7</c:v>
                </c:pt>
                <c:pt idx="898">
                  <c:v>6.281417370530887E-7</c:v>
                </c:pt>
                <c:pt idx="899">
                  <c:v>5.7717230086400458E-7</c:v>
                </c:pt>
                <c:pt idx="900">
                  <c:v>5.3020612018280675E-7</c:v>
                </c:pt>
                <c:pt idx="901">
                  <c:v>4.8693996335295012E-7</c:v>
                </c:pt>
                <c:pt idx="902">
                  <c:v>4.4709264692295524E-7</c:v>
                </c:pt>
                <c:pt idx="903">
                  <c:v>4.1040350609935176E-7</c:v>
                </c:pt>
                <c:pt idx="904">
                  <c:v>3.7663096559768488E-7</c:v>
                </c:pt>
                <c:pt idx="905">
                  <c:v>3.4555120473099091E-7</c:v>
                </c:pt>
                <c:pt idx="906">
                  <c:v>3.1695691092191825E-7</c:v>
                </c:pt>
                <c:pt idx="907">
                  <c:v>2.9065611615411587E-7</c:v>
                </c:pt>
                <c:pt idx="908">
                  <c:v>2.6647111119134886E-7</c:v>
                </c:pt>
                <c:pt idx="909">
                  <c:v>2.4423743268975589E-7</c:v>
                </c:pt>
                <c:pt idx="910">
                  <c:v>2.238029186103558E-7</c:v>
                </c:pt>
                <c:pt idx="911">
                  <c:v>2.0502682760606505E-7</c:v>
                </c:pt>
                <c:pt idx="912">
                  <c:v>1.8777901831066025E-7</c:v>
                </c:pt>
                <c:pt idx="913">
                  <c:v>1.7193918469699892E-7</c:v>
                </c:pt>
                <c:pt idx="914">
                  <c:v>1.5739614389895655E-7</c:v>
                </c:pt>
                <c:pt idx="915">
                  <c:v>1.4404717310651284E-7</c:v>
                </c:pt>
                <c:pt idx="916">
                  <c:v>1.3179739234682645E-7</c:v>
                </c:pt>
                <c:pt idx="917">
                  <c:v>1.2055919015647302E-7</c:v>
                </c:pt>
                <c:pt idx="918">
                  <c:v>1.1025168933183046E-7</c:v>
                </c:pt>
                <c:pt idx="919">
                  <c:v>1.0080025011635749E-7</c:v>
                </c:pt>
                <c:pt idx="920">
                  <c:v>9.2136008345740229E-8</c:v>
                </c:pt>
                <c:pt idx="921">
                  <c:v>8.4195446225000244E-8</c:v>
                </c:pt>
                <c:pt idx="922">
                  <c:v>7.6919993556158396E-8</c:v>
                </c:pt>
                <c:pt idx="923">
                  <c:v>7.0255657371311322E-8</c:v>
                </c:pt>
                <c:pt idx="924">
                  <c:v>6.4152678054463109E-8</c:v>
                </c:pt>
                <c:pt idx="925">
                  <c:v>5.8565210156514665E-8</c:v>
                </c:pt>
                <c:pt idx="926">
                  <c:v>5.3451026221857373E-8</c:v>
                </c:pt>
                <c:pt idx="927">
                  <c:v>4.877124205239657E-8</c:v>
                </c:pt>
                <c:pt idx="928">
                  <c:v>4.4490061935879073E-8</c:v>
                </c:pt>
                <c:pt idx="929">
                  <c:v>4.057454246048625E-8</c:v>
                </c:pt>
                <c:pt idx="930">
                  <c:v>3.6994373627043459E-8</c:v>
                </c:pt>
                <c:pt idx="931">
                  <c:v>3.3721676054250612E-8</c:v>
                </c:pt>
                <c:pt idx="932">
                  <c:v>3.0730813151294943E-8</c:v>
                </c:pt>
                <c:pt idx="933">
                  <c:v>2.799821720637921E-8</c:v>
                </c:pt>
                <c:pt idx="934">
                  <c:v>2.5502228409329435E-8</c:v>
                </c:pt>
                <c:pt idx="935">
                  <c:v>2.3222945891789663E-8</c:v>
                </c:pt>
                <c:pt idx="936">
                  <c:v>2.1142089929821908E-8</c:v>
                </c:pt>
                <c:pt idx="937">
                  <c:v>1.9242874511206038E-8</c:v>
                </c:pt>
                <c:pt idx="938">
                  <c:v>1.750988952362384E-8</c:v>
                </c:pt>
                <c:pt idx="939">
                  <c:v>1.5928991870396601E-8</c:v>
                </c:pt>
                <c:pt idx="940">
                  <c:v>1.4487204867735183E-8</c:v>
                </c:pt>
                <c:pt idx="941">
                  <c:v>1.3172625321734251E-8</c:v>
                </c:pt>
                <c:pt idx="942">
                  <c:v>1.197433772477846E-8</c:v>
                </c:pt>
                <c:pt idx="943">
                  <c:v>1.0882335049790435E-8</c:v>
                </c:pt>
                <c:pt idx="944">
                  <c:v>9.8874456570026117E-9</c:v>
                </c:pt>
                <c:pt idx="945">
                  <c:v>8.9812658618199782E-9</c:v>
                </c:pt>
                <c:pt idx="946">
                  <c:v>8.1560977440085018E-9</c:v>
                </c:pt>
                <c:pt idx="947">
                  <c:v>7.4048918080216363E-9</c:v>
                </c:pt>
                <c:pt idx="948">
                  <c:v>6.7211941318965171E-9</c:v>
                </c:pt>
                <c:pt idx="949">
                  <c:v>6.0990976679307456E-9</c:v>
                </c:pt>
                <c:pt idx="950">
                  <c:v>5.5331973824040675E-9</c:v>
                </c:pt>
                <c:pt idx="951">
                  <c:v>5.0185489440421418E-9</c:v>
                </c:pt>
                <c:pt idx="952">
                  <c:v>4.5506306918374043E-9</c:v>
                </c:pt>
                <c:pt idx="953">
                  <c:v>4.1253086323340018E-9</c:v>
                </c:pt>
                <c:pt idx="954">
                  <c:v>3.7388042346467173E-9</c:v>
                </c:pt>
                <c:pt idx="955">
                  <c:v>3.3876648083965964E-9</c:v>
                </c:pt>
                <c:pt idx="956">
                  <c:v>3.0687362654929154E-9</c:v>
                </c:pt>
                <c:pt idx="957">
                  <c:v>2.7791380813445628E-9</c:v>
                </c:pt>
                <c:pt idx="958">
                  <c:v>2.5162402847163837E-9</c:v>
                </c:pt>
                <c:pt idx="959">
                  <c:v>2.2776423181234448E-9</c:v>
                </c:pt>
                <c:pt idx="960">
                  <c:v>2.061153622440989E-9</c:v>
                </c:pt>
                <c:pt idx="961">
                  <c:v>1.8647758103595225E-9</c:v>
                </c:pt>
                <c:pt idx="962">
                  <c:v>1.6866863034878728E-9</c:v>
                </c:pt>
                <c:pt idx="963">
                  <c:v>1.525223317354002E-9</c:v>
                </c:pt>
                <c:pt idx="964">
                  <c:v>1.3788720873229797E-9</c:v>
                </c:pt>
                <c:pt idx="965">
                  <c:v>1.2462522365892074E-9</c:v>
                </c:pt>
                <c:pt idx="966">
                  <c:v>1.1261061949485389E-9</c:v>
                </c:pt>
                <c:pt idx="967">
                  <c:v>1.01728858405579E-9</c:v>
                </c:pt>
                <c:pt idx="968">
                  <c:v>9.1875649136170764E-10</c:v>
                </c:pt>
                <c:pt idx="969">
                  <c:v>8.2956056093591225E-10</c:v>
                </c:pt>
                <c:pt idx="970">
                  <c:v>7.4883683495186619E-10</c:v>
                </c:pt>
                <c:pt idx="971">
                  <c:v>6.7579928476719943E-10</c:v>
                </c:pt>
                <c:pt idx="972">
                  <c:v>6.0973297530658595E-10</c:v>
                </c:pt>
                <c:pt idx="973">
                  <c:v>5.4998781087189949E-10</c:v>
                </c:pt>
                <c:pt idx="974">
                  <c:v>4.9597281459067538E-10</c:v>
                </c:pt>
                <c:pt idx="975">
                  <c:v>4.4715089749250969E-10</c:v>
                </c:pt>
                <c:pt idx="976">
                  <c:v>4.0303407669586357E-10</c:v>
                </c:pt>
                <c:pt idx="977">
                  <c:v>3.6317910541548235E-10</c:v>
                </c:pt>
                <c:pt idx="978">
                  <c:v>3.2718348048209202E-10</c:v>
                </c:pt>
                <c:pt idx="979">
                  <c:v>2.9468179581936297E-10</c:v>
                </c:pt>
                <c:pt idx="980">
                  <c:v>2.653424128646411E-10</c:v>
                </c:pt>
                <c:pt idx="981">
                  <c:v>2.3886442126538382E-10</c:v>
                </c:pt>
                <c:pt idx="982">
                  <c:v>2.1497486534678828E-10</c:v>
                </c:pt>
                <c:pt idx="983">
                  <c:v>1.9342621384131532E-10</c:v>
                </c:pt>
                <c:pt idx="984">
                  <c:v>1.7399405221014011E-10</c:v>
                </c:pt>
                <c:pt idx="985">
                  <c:v>1.5647497858157616E-10</c:v>
                </c:pt>
                <c:pt idx="986">
                  <c:v>1.4068468589308443E-10</c:v>
                </c:pt>
                <c:pt idx="987">
                  <c:v>1.2645621426152147E-10</c:v>
                </c:pt>
                <c:pt idx="988">
                  <c:v>1.1363835893024479E-10</c:v>
                </c:pt>
                <c:pt idx="989">
                  <c:v>1.0209422036012385E-10</c:v>
                </c:pt>
                <c:pt idx="990">
                  <c:v>9.1699884152490386E-11</c:v>
                </c:pt>
                <c:pt idx="991">
                  <c:v>8.2343219523037133E-11</c:v>
                </c:pt>
                <c:pt idx="992">
                  <c:v>7.3922785993559501E-11</c:v>
                </c:pt>
                <c:pt idx="993">
                  <c:v>6.6346838839629635E-11</c:v>
                </c:pt>
                <c:pt idx="994">
                  <c:v>5.9532424632740711E-11</c:v>
                </c:pt>
                <c:pt idx="995">
                  <c:v>5.3404558950667975E-11</c:v>
                </c:pt>
                <c:pt idx="996">
                  <c:v>4.7895479004849842E-11</c:v>
                </c:pt>
                <c:pt idx="997">
                  <c:v>4.2943964553214474E-11</c:v>
                </c:pt>
                <c:pt idx="998">
                  <c:v>3.8494721035447254E-11</c:v>
                </c:pt>
                <c:pt idx="999">
                  <c:v>3.4497819389217376E-11</c:v>
                </c:pt>
                <c:pt idx="1000">
                  <c:v>3.0908187484131086E-11</c:v>
                </c:pt>
                <c:pt idx="1001">
                  <c:v>2.7685148548562036E-11</c:v>
                </c:pt>
                <c:pt idx="1002">
                  <c:v>2.4792002366264303E-11</c:v>
                </c:pt>
                <c:pt idx="1003">
                  <c:v>2.2195645387694465E-11</c:v>
                </c:pt>
                <c:pt idx="1004">
                  <c:v>1.9866226238017238E-11</c:v>
                </c:pt>
                <c:pt idx="1005">
                  <c:v>1.7776833412328568E-11</c:v>
                </c:pt>
                <c:pt idx="1006">
                  <c:v>1.5903212231028279E-11</c:v>
                </c:pt>
                <c:pt idx="1007">
                  <c:v>1.4223508386639933E-11</c:v>
                </c:pt>
                <c:pt idx="1008">
                  <c:v>1.2718035649684465E-11</c:v>
                </c:pt>
                <c:pt idx="1009">
                  <c:v>1.1369065517271129E-11</c:v>
                </c:pt>
                <c:pt idx="1010">
                  <c:v>1.0160636785558021E-11</c:v>
                </c:pt>
                <c:pt idx="1011">
                  <c:v>9.0783832076791439E-12</c:v>
                </c:pt>
                <c:pt idx="1012">
                  <c:v>8.1093775635684465E-12</c:v>
                </c:pt>
                <c:pt idx="1013">
                  <c:v>7.2419906186234766E-12</c:v>
                </c:pt>
                <c:pt idx="1014">
                  <c:v>6.465763585552193E-12</c:v>
                </c:pt>
                <c:pt idx="1015">
                  <c:v>5.7712928291314155E-12</c:v>
                </c:pt>
                <c:pt idx="1016">
                  <c:v>5.1501256679944712E-12</c:v>
                </c:pt>
                <c:pt idx="1017">
                  <c:v>4.5946662318860008E-12</c:v>
                </c:pt>
                <c:pt idx="1018">
                  <c:v>4.0980904279310994E-12</c:v>
                </c:pt>
                <c:pt idx="1019">
                  <c:v>3.6542691561513495E-12</c:v>
                </c:pt>
                <c:pt idx="1020">
                  <c:v>3.2576989934407966E-12</c:v>
                </c:pt>
                <c:pt idx="1021">
                  <c:v>2.903439637153811E-12</c:v>
                </c:pt>
                <c:pt idx="1022">
                  <c:v>2.5870574649614813E-12</c:v>
                </c:pt>
                <c:pt idx="1023">
                  <c:v>2.3045746272600622E-12</c:v>
                </c:pt>
                <c:pt idx="1024">
                  <c:v>2.0524231426740637E-12</c:v>
                </c:pt>
                <c:pt idx="1025">
                  <c:v>1.8274035165568585E-12</c:v>
                </c:pt>
                <c:pt idx="1026">
                  <c:v>1.6266474472798936E-12</c:v>
                </c:pt>
                <c:pt idx="1027">
                  <c:v>1.4475842259114383E-12</c:v>
                </c:pt>
                <c:pt idx="1028">
                  <c:v>1.2879104719753676E-12</c:v>
                </c:pt>
                <c:pt idx="1029">
                  <c:v>1.1455628816791012E-12</c:v>
                </c:pt>
                <c:pt idx="1030">
                  <c:v>1.0186936956076416E-12</c:v>
                </c:pt>
                <c:pt idx="1031">
                  <c:v>9.0564862067221274E-13</c:v>
                </c:pt>
                <c:pt idx="1032">
                  <c:v>8.0494696632968082E-13</c:v>
                </c:pt>
                <c:pt idx="1033">
                  <c:v>7.1526377798082822E-13</c:v>
                </c:pt>
                <c:pt idx="1034">
                  <c:v>6.3541377122246221E-13</c:v>
                </c:pt>
                <c:pt idx="1035">
                  <c:v>5.6433688946144629E-13</c:v>
                </c:pt>
                <c:pt idx="1036">
                  <c:v>5.0108532447260518E-13</c:v>
                </c:pt>
                <c:pt idx="1037">
                  <c:v>4.4481185495700928E-13</c:v>
                </c:pt>
                <c:pt idx="1038">
                  <c:v>3.9475937217767461E-13</c:v>
                </c:pt>
                <c:pt idx="1039">
                  <c:v>3.5025147444895901E-13</c:v>
                </c:pt>
                <c:pt idx="1040">
                  <c:v>3.1068402375495383E-13</c:v>
                </c:pt>
                <c:pt idx="1041">
                  <c:v>2.7551756818119653E-13</c:v>
                </c:pt>
                <c:pt idx="1042">
                  <c:v>2.442705432633754E-13</c:v>
                </c:pt>
                <c:pt idx="1043">
                  <c:v>2.1651317387807805E-13</c:v>
                </c:pt>
                <c:pt idx="1044">
                  <c:v>1.9186200600710877E-13</c:v>
                </c:pt>
                <c:pt idx="1045">
                  <c:v>1.6997500467434265E-13</c:v>
                </c:pt>
                <c:pt idx="1046">
                  <c:v>1.5054716065151258E-13</c:v>
                </c:pt>
                <c:pt idx="1047">
                  <c:v>1.3330655421927712E-13</c:v>
                </c:pt>
                <c:pt idx="1048">
                  <c:v>1.1801082940965652E-13</c:v>
                </c:pt>
                <c:pt idx="1049">
                  <c:v>1.0444403679699808E-13</c:v>
                </c:pt>
                <c:pt idx="1050">
                  <c:v>9.2413807094373194E-14</c:v>
                </c:pt>
                <c:pt idx="1051">
                  <c:v>8.1748821593312444E-14</c:v>
                </c:pt>
                <c:pt idx="1052">
                  <c:v>7.22965488959533E-14</c:v>
                </c:pt>
                <c:pt idx="1053">
                  <c:v>6.3921220465280438E-14</c:v>
                </c:pt>
                <c:pt idx="1054">
                  <c:v>5.6502020293082363E-14</c:v>
                </c:pt>
                <c:pt idx="1055">
                  <c:v>4.9931466485622069E-14</c:v>
                </c:pt>
                <c:pt idx="1056">
                  <c:v>4.4113964820088299E-14</c:v>
                </c:pt>
                <c:pt idx="1057">
                  <c:v>3.8964516354510172E-14</c:v>
                </c:pt>
                <c:pt idx="1058">
                  <c:v>3.4407563001610947E-14</c:v>
                </c:pt>
                <c:pt idx="1059">
                  <c:v>3.0375956622597446E-14</c:v>
                </c:pt>
                <c:pt idx="1060">
                  <c:v>2.6810038677876513E-14</c:v>
                </c:pt>
                <c:pt idx="1061">
                  <c:v>2.3656818804222421E-14</c:v>
                </c:pt>
                <c:pt idx="1062">
                  <c:v>2.0869241886472049E-14</c:v>
                </c:pt>
                <c:pt idx="1063">
                  <c:v>1.84055342696021E-14</c:v>
                </c:pt>
                <c:pt idx="1064">
                  <c:v>1.6228620725872249E-14</c:v>
                </c:pt>
                <c:pt idx="1065">
                  <c:v>1.4305604662396269E-14</c:v>
                </c:pt>
                <c:pt idx="1066">
                  <c:v>1.2607304836707001E-14</c:v>
                </c:pt>
                <c:pt idx="1067">
                  <c:v>1.1107842550418814E-14</c:v>
                </c:pt>
                <c:pt idx="1068">
                  <c:v>9.7842739218651977E-15</c:v>
                </c:pt>
                <c:pt idx="1069">
                  <c:v>8.6162624047831584E-15</c:v>
                </c:pt>
                <c:pt idx="1070">
                  <c:v>7.5857872281726245E-15</c:v>
                </c:pt>
                <c:pt idx="1071">
                  <c:v>6.6768838882284123E-15</c:v>
                </c:pt>
                <c:pt idx="1072">
                  <c:v>5.8754132319685045E-15</c:v>
                </c:pt>
                <c:pt idx="1073">
                  <c:v>5.1688560386304941E-15</c:v>
                </c:pt>
                <c:pt idx="1074">
                  <c:v>4.5461303333365601E-15</c:v>
                </c:pt>
                <c:pt idx="1075">
                  <c:v>3.9974289618065145E-15</c:v>
                </c:pt>
                <c:pt idx="1076">
                  <c:v>3.5140752184956259E-15</c:v>
                </c:pt>
                <c:pt idx="1077">
                  <c:v>3.0883945565779396E-15</c:v>
                </c:pt>
                <c:pt idx="1078">
                  <c:v>2.7136006195085231E-15</c:v>
                </c:pt>
                <c:pt idx="1079">
                  <c:v>2.3836940230097705E-15</c:v>
                </c:pt>
                <c:pt idx="1080">
                  <c:v>2.0933724855244484E-15</c:v>
                </c:pt>
                <c:pt idx="1081">
                  <c:v>1.8379510565122089E-15</c:v>
                </c:pt>
                <c:pt idx="1082">
                  <c:v>1.6132913272825412E-15</c:v>
                </c:pt>
                <c:pt idx="1083">
                  <c:v>1.4157386300177569E-15</c:v>
                </c:pt>
                <c:pt idx="1084">
                  <c:v>1.2420663387327269E-15</c:v>
                </c:pt>
                <c:pt idx="1085">
                  <c:v>1.0894264824873554E-15</c:v>
                </c:pt>
                <c:pt idx="1086">
                  <c:v>9.553059674141012E-16</c:v>
                </c:pt>
                <c:pt idx="1087">
                  <c:v>8.3748778112837257E-16</c:v>
                </c:pt>
                <c:pt idx="1088">
                  <c:v>7.340166218243264E-16</c:v>
                </c:pt>
                <c:pt idx="1089">
                  <c:v>6.4316845569241353E-16</c:v>
                </c:pt>
                <c:pt idx="1090">
                  <c:v>5.6342356100910973E-16</c:v>
                </c:pt>
                <c:pt idx="1091">
                  <c:v>4.9344266604401589E-16</c:v>
                </c:pt>
                <c:pt idx="1092">
                  <c:v>4.3204583143233731E-16</c:v>
                </c:pt>
                <c:pt idx="1093">
                  <c:v>3.7819376643455835E-16</c:v>
                </c:pt>
                <c:pt idx="1094">
                  <c:v>3.3097130305362642E-16</c:v>
                </c:pt>
                <c:pt idx="1095">
                  <c:v>2.8957278275501598E-16</c:v>
                </c:pt>
                <c:pt idx="1096">
                  <c:v>2.5328913794058303E-16</c:v>
                </c:pt>
                <c:pt idx="1097">
                  <c:v>2.2149647472492711E-16</c:v>
                </c:pt>
                <c:pt idx="1098">
                  <c:v>1.9364598527717198E-16</c:v>
                </c:pt>
                <c:pt idx="1099">
                  <c:v>1.6925503731090868E-16</c:v>
                </c:pt>
                <c:pt idx="1100">
                  <c:v>1.478993054896648E-16</c:v>
                </c:pt>
                <c:pt idx="1101">
                  <c:v>1.2920582479636904E-16</c:v>
                </c:pt>
                <c:pt idx="1102">
                  <c:v>1.1284685949951701E-16</c:v>
                </c:pt>
                <c:pt idx="1103">
                  <c:v>9.8534493421336401E-17</c:v>
                </c:pt>
                <c:pt idx="1104">
                  <c:v>8.6015857939094497E-17</c:v>
                </c:pt>
                <c:pt idx="1105">
                  <c:v>7.5068923677375421E-17</c:v>
                </c:pt>
                <c:pt idx="1106">
                  <c:v>6.5498790308330932E-17</c:v>
                </c:pt>
                <c:pt idx="1107">
                  <c:v>5.7134416385919215E-17</c:v>
                </c:pt>
                <c:pt idx="1108">
                  <c:v>4.9825737803934743E-17</c:v>
                </c:pt>
                <c:pt idx="1109">
                  <c:v>4.3441129379526493E-17</c:v>
                </c:pt>
                <c:pt idx="1110">
                  <c:v>3.7865169307282479E-17</c:v>
                </c:pt>
                <c:pt idx="1111">
                  <c:v>3.2996670878098245E-17</c:v>
                </c:pt>
                <c:pt idx="1112">
                  <c:v>2.8746949978049507E-17</c:v>
                </c:pt>
                <c:pt idx="1113">
                  <c:v>2.5038300534374464E-17</c:v>
                </c:pt>
                <c:pt idx="1114">
                  <c:v>2.180265331084968E-17</c:v>
                </c:pt>
                <c:pt idx="1115">
                  <c:v>1.8980396320087526E-17</c:v>
                </c:pt>
                <c:pt idx="1116">
                  <c:v>1.6519337657141472E-17</c:v>
                </c:pt>
                <c:pt idx="1117">
                  <c:v>1.4373793804284999E-17</c:v>
                </c:pt>
                <c:pt idx="1118">
                  <c:v>1.2503788443819566E-17</c:v>
                </c:pt>
                <c:pt idx="1119">
                  <c:v>1.0874348573527093E-17</c:v>
                </c:pt>
                <c:pt idx="1120">
                  <c:v>9.4548862739141533E-18</c:v>
                </c:pt>
                <c:pt idx="1121">
                  <c:v>8.2186558507942621E-18</c:v>
                </c:pt>
                <c:pt idx="1122">
                  <c:v>7.142277291558194E-18</c:v>
                </c:pt>
                <c:pt idx="1123">
                  <c:v>6.2053180469100475E-18</c:v>
                </c:pt>
                <c:pt idx="1124">
                  <c:v>5.3899260980813109E-18</c:v>
                </c:pt>
                <c:pt idx="1125">
                  <c:v>4.6805081069426295E-18</c:v>
                </c:pt>
                <c:pt idx="1126">
                  <c:v>4.0634471857524969E-18</c:v>
                </c:pt>
                <c:pt idx="1127">
                  <c:v>3.5268554758191925E-18</c:v>
                </c:pt>
                <c:pt idx="1128">
                  <c:v>3.0603573001289917E-18</c:v>
                </c:pt>
                <c:pt idx="1129">
                  <c:v>2.6548991628961671E-18</c:v>
                </c:pt>
                <c:pt idx="1130">
                  <c:v>2.3025833168909405E-18</c:v>
                </c:pt>
                <c:pt idx="1131">
                  <c:v>1.9965220142785636E-18</c:v>
                </c:pt>
                <c:pt idx="1132">
                  <c:v>1.7307099047328647E-18</c:v>
                </c:pt>
                <c:pt idx="1133">
                  <c:v>1.4999123512425004E-18</c:v>
                </c:pt>
                <c:pt idx="1134">
                  <c:v>1.2995677041497236E-18</c:v>
                </c:pt>
                <c:pt idx="1135">
                  <c:v>1.1257018118351136E-18</c:v>
                </c:pt>
                <c:pt idx="1136">
                  <c:v>9.7485325587734694E-19</c:v>
                </c:pt>
                <c:pt idx="1137">
                  <c:v>8.4400798282788923E-19</c:v>
                </c:pt>
                <c:pt idx="1138">
                  <c:v>7.3054216690958223E-19</c:v>
                </c:pt>
                <c:pt idx="1139">
                  <c:v>6.3217228059539259E-19</c:v>
                </c:pt>
                <c:pt idx="1140">
                  <c:v>5.4691147546354689E-19</c:v>
                </c:pt>
                <c:pt idx="1141">
                  <c:v>4.7303148600260014E-19</c:v>
                </c:pt>
                <c:pt idx="1142">
                  <c:v>4.0902936595984836E-19</c:v>
                </c:pt>
                <c:pt idx="1143">
                  <c:v>3.5359845198314738E-19</c:v>
                </c:pt>
                <c:pt idx="1144">
                  <c:v>3.0560302410599413E-19</c:v>
                </c:pt>
                <c:pt idx="1145">
                  <c:v>2.6405619830990747E-19</c:v>
                </c:pt>
                <c:pt idx="1146">
                  <c:v>2.2810064406130715E-19</c:v>
                </c:pt>
                <c:pt idx="1147">
                  <c:v>1.9699177032753295E-19</c:v>
                </c:pt>
                <c:pt idx="1148">
                  <c:v>1.7008306797912018E-19</c:v>
                </c:pt>
                <c:pt idx="1149">
                  <c:v>1.4681333543291051E-19</c:v>
                </c:pt>
                <c:pt idx="1150">
                  <c:v>1.2669554854353668E-19</c:v>
                </c:pt>
                <c:pt idx="1151">
                  <c:v>1.0930716569103282E-19</c:v>
                </c:pt>
                <c:pt idx="1152">
                  <c:v>9.4281685252185313E-20</c:v>
                </c:pt>
                <c:pt idx="1153">
                  <c:v>8.1301295633510706E-20</c:v>
                </c:pt>
                <c:pt idx="1154">
                  <c:v>7.0090478181272063E-20</c:v>
                </c:pt>
                <c:pt idx="1155">
                  <c:v>6.041044091774995E-20</c:v>
                </c:pt>
                <c:pt idx="1156">
                  <c:v>5.2054276490066711E-20</c:v>
                </c:pt>
                <c:pt idx="1157">
                  <c:v>4.4842751228000747E-20</c:v>
                </c:pt>
                <c:pt idx="1158">
                  <c:v>3.8620644027779439E-20</c:v>
                </c:pt>
                <c:pt idx="1159">
                  <c:v>3.3253564118078291E-20</c:v>
                </c:pt>
                <c:pt idx="1160">
                  <c:v>2.8625185805593194E-20</c:v>
                </c:pt>
                <c:pt idx="1161">
                  <c:v>2.4634846201280949E-20</c:v>
                </c:pt>
                <c:pt idx="1162">
                  <c:v>2.11954588358918E-20</c:v>
                </c:pt>
                <c:pt idx="1163">
                  <c:v>1.823170210860218E-20</c:v>
                </c:pt>
                <c:pt idx="1164">
                  <c:v>1.5678446784087251E-20</c:v>
                </c:pt>
                <c:pt idx="1165">
                  <c:v>1.3479391356616721E-20</c:v>
                </c:pt>
                <c:pt idx="1166">
                  <c:v>1.1585878118285651E-20</c:v>
                </c:pt>
                <c:pt idx="1167">
                  <c:v>9.9558662756215126E-21</c:v>
                </c:pt>
                <c:pt idx="1168">
                  <c:v>8.5530415187567351E-21</c:v>
                </c:pt>
                <c:pt idx="1169">
                  <c:v>7.3460441163965038E-21</c:v>
                </c:pt>
                <c:pt idx="1170">
                  <c:v>6.3077999372429233E-21</c:v>
                </c:pt>
                <c:pt idx="1171">
                  <c:v>5.4149408275081093E-21</c:v>
                </c:pt>
                <c:pt idx="1172">
                  <c:v>4.6473025424470514E-21</c:v>
                </c:pt>
                <c:pt idx="1173">
                  <c:v>3.9874899705236661E-21</c:v>
                </c:pt>
                <c:pt idx="1174">
                  <c:v>3.4205007308231487E-21</c:v>
                </c:pt>
                <c:pt idx="1175">
                  <c:v>2.9333993929274577E-21</c:v>
                </c:pt>
                <c:pt idx="1176">
                  <c:v>2.5150355858090708E-21</c:v>
                </c:pt>
                <c:pt idx="1177">
                  <c:v>2.1558001477009535E-21</c:v>
                </c:pt>
                <c:pt idx="1178">
                  <c:v>1.8474142392641416E-21</c:v>
                </c:pt>
                <c:pt idx="1179">
                  <c:v>1.5827470124618559E-21</c:v>
                </c:pt>
                <c:pt idx="1180">
                  <c:v>1.3556580102498567E-21</c:v>
                </c:pt>
                <c:pt idx="1181">
                  <c:v>1.160860978763274E-21</c:v>
                </c:pt>
                <c:pt idx="1182">
                  <c:v>9.9380621394540105E-22</c:v>
                </c:pt>
                <c:pt idx="1183">
                  <c:v>8.5057894709512971E-22</c:v>
                </c:pt>
                <c:pt idx="1184">
                  <c:v>7.2781160608832647E-22</c:v>
                </c:pt>
                <c:pt idx="1185">
                  <c:v>6.2260807757354122E-22</c:v>
                </c:pt>
                <c:pt idx="1186">
                  <c:v>5.3247834594299165E-22</c:v>
                </c:pt>
                <c:pt idx="1187">
                  <c:v>4.5528210229034681E-22</c:v>
                </c:pt>
                <c:pt idx="1188">
                  <c:v>3.8918010520742172E-22</c:v>
                </c:pt>
                <c:pt idx="1189">
                  <c:v>3.3259223890353349E-22</c:v>
                </c:pt>
                <c:pt idx="1190">
                  <c:v>2.8416135603101003E-22</c:v>
                </c:pt>
                <c:pt idx="1191">
                  <c:v>2.4272211562004234E-22</c:v>
                </c:pt>
                <c:pt idx="1192">
                  <c:v>2.0727413314848718E-22</c:v>
                </c:pt>
                <c:pt idx="1193">
                  <c:v>1.7695885215747633E-22</c:v>
                </c:pt>
                <c:pt idx="1194">
                  <c:v>1.5103962685068578E-22</c:v>
                </c:pt>
                <c:pt idx="1195">
                  <c:v>1.2888457441803577E-22</c:v>
                </c:pt>
                <c:pt idx="1196">
                  <c:v>1.0995181582388718E-22</c:v>
                </c:pt>
                <c:pt idx="1197">
                  <c:v>9.3776775730194142E-23</c:v>
                </c:pt>
                <c:pt idx="1198">
                  <c:v>7.9961257159308298E-23</c:v>
                </c:pt>
                <c:pt idx="1199">
                  <c:v>6.8164045371063915E-23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2-4853-A755-751605904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18255"/>
        <c:axId val="42125455"/>
      </c:lineChart>
      <c:catAx>
        <c:axId val="42118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5455"/>
        <c:crosses val="autoZero"/>
        <c:auto val="1"/>
        <c:lblAlgn val="ctr"/>
        <c:lblOffset val="100"/>
        <c:noMultiLvlLbl val="0"/>
      </c:catAx>
      <c:valAx>
        <c:axId val="421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177801</xdr:colOff>
      <xdr:row>7</xdr:row>
      <xdr:rowOff>165100</xdr:rowOff>
    </xdr:from>
    <xdr:to>
      <xdr:col>6</xdr:col>
      <xdr:colOff>704851</xdr:colOff>
      <xdr:row>12</xdr:row>
      <xdr:rowOff>166875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DC08D8-8054-F006-994A-2321C65D6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1" y="717550"/>
          <a:ext cx="4997450" cy="922525"/>
        </a:xfrm>
        <a:prstGeom prst="rect">
          <a:avLst/>
        </a:prstGeom>
      </xdr:spPr>
    </xdr:pic>
    <xdr:clientData/>
  </xdr:twoCellAnchor>
  <xdr:twoCellAnchor>
    <xdr:from>
      <xdr:col>9</xdr:col>
      <xdr:colOff>536574</xdr:colOff>
      <xdr:row>27</xdr:row>
      <xdr:rowOff>85725</xdr:rowOff>
    </xdr:from>
    <xdr:to>
      <xdr:col>20</xdr:col>
      <xdr:colOff>95249</xdr:colOff>
      <xdr:row>42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CAAB6F-2450-E7C9-A41A-60A98DBF9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0</xdr:colOff>
      <xdr:row>19</xdr:row>
      <xdr:rowOff>0</xdr:rowOff>
    </xdr:from>
    <xdr:to>
      <xdr:col>25</xdr:col>
      <xdr:colOff>381208</xdr:colOff>
      <xdr:row>57</xdr:row>
      <xdr:rowOff>108315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258FBE-D69B-37CC-91F0-84F4D09CF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85600" y="2025650"/>
          <a:ext cx="4038808" cy="71060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19</xdr:col>
      <xdr:colOff>25683</xdr:colOff>
      <xdr:row>25</xdr:row>
      <xdr:rowOff>88952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CE253D-354A-ED87-C8F1-870CC8132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99200" y="2209800"/>
          <a:ext cx="5512083" cy="100970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20</xdr:col>
      <xdr:colOff>463918</xdr:colOff>
      <xdr:row>79</xdr:row>
      <xdr:rowOff>57437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EE859B1-EAAC-1782-D4FF-B9083815D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89600" y="9023350"/>
          <a:ext cx="7169518" cy="558193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20</xdr:col>
      <xdr:colOff>463918</xdr:colOff>
      <xdr:row>98</xdr:row>
      <xdr:rowOff>70005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465D4E-23D4-9283-E686-C153E0D5D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89600" y="15100300"/>
          <a:ext cx="7169518" cy="3016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542925</xdr:colOff>
      <xdr:row>12</xdr:row>
      <xdr:rowOff>0</xdr:rowOff>
    </xdr:from>
    <xdr:to>
      <xdr:col>19</xdr:col>
      <xdr:colOff>57763</xdr:colOff>
      <xdr:row>23</xdr:row>
      <xdr:rowOff>28871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D0A165-32D4-D70E-28AA-F0652BE44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2286000"/>
          <a:ext cx="4391638" cy="2124371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33</xdr:row>
      <xdr:rowOff>95250</xdr:rowOff>
    </xdr:from>
    <xdr:to>
      <xdr:col>19</xdr:col>
      <xdr:colOff>381848</xdr:colOff>
      <xdr:row>38</xdr:row>
      <xdr:rowOff>152541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A3A325-252D-E39F-0516-CDA54EC00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6450" y="6381750"/>
          <a:ext cx="6077798" cy="1009791"/>
        </a:xfrm>
        <a:prstGeom prst="rect">
          <a:avLst/>
        </a:prstGeom>
      </xdr:spPr>
    </xdr:pic>
    <xdr:clientData/>
  </xdr:twoCellAnchor>
  <xdr:twoCellAnchor>
    <xdr:from>
      <xdr:col>21</xdr:col>
      <xdr:colOff>257175</xdr:colOff>
      <xdr:row>18</xdr:row>
      <xdr:rowOff>71437</xdr:rowOff>
    </xdr:from>
    <xdr:to>
      <xdr:col>28</xdr:col>
      <xdr:colOff>561975</xdr:colOff>
      <xdr:row>32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F03AEA-961C-DDC2-D2A3-52ABCE1AE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i.org/10.1029/2024JC021036" TargetMode="External"/><Relationship Id="rId1" Type="http://schemas.openxmlformats.org/officeDocument/2006/relationships/hyperlink" Target="https://doi.org/10.1029/2019jc01576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oi.org/10.3389/fmars.2021.787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2"/>
  <sheetViews>
    <sheetView workbookViewId="0">
      <selection activeCell="R13" sqref="R13"/>
    </sheetView>
  </sheetViews>
  <sheetFormatPr defaultRowHeight="15" x14ac:dyDescent="0.25"/>
  <cols>
    <col min="3" max="3" width="11.85546875" bestFit="1" customWidth="1"/>
    <col min="4" max="4" width="11.85546875" customWidth="1"/>
    <col min="6" max="6" width="14.140625" customWidth="1"/>
    <col min="7" max="7" width="11.85546875" bestFit="1" customWidth="1"/>
  </cols>
  <sheetData>
    <row r="2" spans="1:8" x14ac:dyDescent="0.25">
      <c r="A2" t="s">
        <v>7</v>
      </c>
    </row>
    <row r="3" spans="1:8" x14ac:dyDescent="0.25">
      <c r="A3" s="2" t="s">
        <v>8</v>
      </c>
    </row>
    <row r="4" spans="1:8" x14ac:dyDescent="0.25">
      <c r="A4" t="s">
        <v>11</v>
      </c>
    </row>
    <row r="5" spans="1:8" x14ac:dyDescent="0.25">
      <c r="A5" s="2" t="s">
        <v>13</v>
      </c>
    </row>
    <row r="14" spans="1:8" x14ac:dyDescent="0.25">
      <c r="H14" t="s">
        <v>9</v>
      </c>
    </row>
    <row r="15" spans="1:8" x14ac:dyDescent="0.25">
      <c r="F15" t="s">
        <v>1</v>
      </c>
      <c r="G15">
        <v>14</v>
      </c>
      <c r="H15" t="s">
        <v>10</v>
      </c>
    </row>
    <row r="16" spans="1:8" x14ac:dyDescent="0.25">
      <c r="A16" t="s">
        <v>0</v>
      </c>
      <c r="F16" t="s">
        <v>2</v>
      </c>
      <c r="G16">
        <v>26</v>
      </c>
      <c r="H16" t="s">
        <v>10</v>
      </c>
    </row>
    <row r="17" spans="2:11" x14ac:dyDescent="0.25">
      <c r="K17" s="5" t="s">
        <v>36</v>
      </c>
    </row>
    <row r="18" spans="2:11" x14ac:dyDescent="0.25">
      <c r="D18" t="s">
        <v>17</v>
      </c>
    </row>
    <row r="19" spans="2:11" x14ac:dyDescent="0.25">
      <c r="B19" t="s">
        <v>12</v>
      </c>
      <c r="C19" t="s">
        <v>3</v>
      </c>
      <c r="D19" t="s">
        <v>16</v>
      </c>
      <c r="E19" t="s">
        <v>4</v>
      </c>
      <c r="F19" t="s">
        <v>5</v>
      </c>
      <c r="G19" s="3" t="s">
        <v>6</v>
      </c>
    </row>
    <row r="20" spans="2:11" x14ac:dyDescent="0.25">
      <c r="B20">
        <v>0</v>
      </c>
      <c r="C20">
        <f>EXP(0.07*(B20-20))</f>
        <v>0.24659696394160643</v>
      </c>
      <c r="D20">
        <v>1</v>
      </c>
      <c r="E20" s="1">
        <f t="shared" ref="E20:E51" si="0">(O_max_dia-B20)/O_range_dia</f>
        <v>1.8571428571428572</v>
      </c>
      <c r="F20">
        <v>0</v>
      </c>
      <c r="G20" cm="1">
        <f t="array" ref="G20">C20*_xlfn.IFS(B20 &lt;= (O_max_dia - O_range_dia),D20,AND(((O_max_dia - O_range_dia) &lt; B20), (B20 &lt; O_max_dia)),E20, (B20 &gt;= O_max_dia),F20)</f>
        <v>0.24659696394160643</v>
      </c>
    </row>
    <row r="21" spans="2:11" x14ac:dyDescent="0.25">
      <c r="B21">
        <f>(ROUND(B20+0.1666,2))</f>
        <v>0.17</v>
      </c>
      <c r="C21">
        <f t="shared" ref="C21:C84" si="1">EXP(0.07*(B21-20))</f>
        <v>0.24954899757626309</v>
      </c>
      <c r="D21">
        <v>1</v>
      </c>
      <c r="E21" s="1">
        <f t="shared" si="0"/>
        <v>1.845</v>
      </c>
      <c r="F21">
        <v>0</v>
      </c>
      <c r="G21" cm="1">
        <f t="array" ref="G21">C21*_xlfn.IFS(B21 &lt;= (O_max_dia - O_range_dia),D21,AND(((O_max_dia - O_range_dia) &lt; B21), (B21 &lt; O_max_dia)),E21, (B21 &gt;= O_max_dia),F21)</f>
        <v>0.24954899757626309</v>
      </c>
      <c r="I21" t="e">
        <f ca="1">IF(AND(((O_max_dia - O_range_dia) &lt; B21), L11(B21 &lt; O_max_dia)),E21,0)</f>
        <v>#REF!</v>
      </c>
    </row>
    <row r="22" spans="2:11" x14ac:dyDescent="0.25">
      <c r="B22">
        <f t="shared" ref="B22:B85" si="2">(ROUND(B21+0.1666,2))</f>
        <v>0.34</v>
      </c>
      <c r="C22">
        <f t="shared" si="1"/>
        <v>0.25253637026149378</v>
      </c>
      <c r="D22">
        <v>1</v>
      </c>
      <c r="E22" s="1">
        <f t="shared" si="0"/>
        <v>1.832857142857143</v>
      </c>
      <c r="F22">
        <v>0</v>
      </c>
      <c r="G22" cm="1">
        <f t="array" ref="G22">C22*_xlfn.IFS(B22 &lt;= (O_max_dia - O_range_dia),D22,AND(((O_max_dia - O_range_dia) &lt; B22), (B22 &lt; O_max_dia)),E22, (B22 &gt;= O_max_dia),F22)</f>
        <v>0.25253637026149378</v>
      </c>
      <c r="I22">
        <f t="shared" ref="I22:I84" si="3">IF(AND(((O_max_dia - O_range_dia) &lt; B22), (B22 &lt; O_max_dia)),E22,0)</f>
        <v>0</v>
      </c>
    </row>
    <row r="23" spans="2:11" x14ac:dyDescent="0.25">
      <c r="B23">
        <f t="shared" si="2"/>
        <v>0.51</v>
      </c>
      <c r="C23">
        <f t="shared" si="1"/>
        <v>0.25555950504413677</v>
      </c>
      <c r="D23">
        <v>1</v>
      </c>
      <c r="E23" s="1">
        <f t="shared" si="0"/>
        <v>1.8207142857142855</v>
      </c>
      <c r="F23">
        <v>0</v>
      </c>
      <c r="G23" cm="1">
        <f t="array" ref="G23">C23*_xlfn.IFS(B23 &lt;= (O_max_dia - O_range_dia),D23,AND(((O_max_dia - O_range_dia) &lt; B23), (B23 &lt; O_max_dia)),E23, (B23 &gt;= O_max_dia),F23)</f>
        <v>0.25555950504413677</v>
      </c>
      <c r="I23">
        <f t="shared" si="3"/>
        <v>0</v>
      </c>
    </row>
    <row r="24" spans="2:11" x14ac:dyDescent="0.25">
      <c r="B24">
        <f t="shared" si="2"/>
        <v>0.68</v>
      </c>
      <c r="C24">
        <f t="shared" si="1"/>
        <v>0.25861883003536068</v>
      </c>
      <c r="D24">
        <v>1</v>
      </c>
      <c r="E24" s="1">
        <f t="shared" si="0"/>
        <v>1.8085714285714285</v>
      </c>
      <c r="F24">
        <v>0</v>
      </c>
      <c r="G24" cm="1">
        <f t="array" ref="G24">C24*_xlfn.IFS(B24 &lt;= (O_max_dia - O_range_dia),D24,AND(((O_max_dia - O_range_dia) &lt; B24), (B24 &lt; O_max_dia)),E24, (B24 &gt;= O_max_dia),F24)</f>
        <v>0.25861883003536068</v>
      </c>
      <c r="I24">
        <f t="shared" si="3"/>
        <v>0</v>
      </c>
    </row>
    <row r="25" spans="2:11" x14ac:dyDescent="0.25">
      <c r="B25">
        <f t="shared" si="2"/>
        <v>0.85</v>
      </c>
      <c r="C25">
        <f t="shared" si="1"/>
        <v>0.26171477847128999</v>
      </c>
      <c r="D25">
        <v>1</v>
      </c>
      <c r="E25" s="1">
        <f t="shared" si="0"/>
        <v>1.7964285714285713</v>
      </c>
      <c r="F25">
        <v>0</v>
      </c>
      <c r="G25" cm="1">
        <f t="array" ref="G25">C25*_xlfn.IFS(B25 &lt;= (O_max_dia - O_range_dia),D25,AND(((O_max_dia - O_range_dia) &lt; B25), (B25 &lt; O_max_dia)),E25, (B25 &gt;= O_max_dia),F25)</f>
        <v>0.26171477847128999</v>
      </c>
      <c r="I25">
        <f t="shared" si="3"/>
        <v>0</v>
      </c>
    </row>
    <row r="26" spans="2:11" x14ac:dyDescent="0.25">
      <c r="B26">
        <f t="shared" si="2"/>
        <v>1.02</v>
      </c>
      <c r="C26">
        <f t="shared" si="1"/>
        <v>0.26484778877435633</v>
      </c>
      <c r="D26">
        <v>1</v>
      </c>
      <c r="E26" s="1">
        <f t="shared" si="0"/>
        <v>1.7842857142857143</v>
      </c>
      <c r="F26">
        <v>0</v>
      </c>
      <c r="G26" cm="1">
        <f t="array" ref="G26">C26*_xlfn.IFS(B26 &lt;= (O_max_dia - O_range_dia),D26,AND(((O_max_dia - O_range_dia) &lt; B26), (B26 &lt; O_max_dia)),E26, (B26 &gt;= O_max_dia),F26)</f>
        <v>0.26484778877435633</v>
      </c>
      <c r="I26">
        <f t="shared" si="3"/>
        <v>0</v>
      </c>
    </row>
    <row r="27" spans="2:11" x14ac:dyDescent="0.25">
      <c r="B27">
        <f t="shared" si="2"/>
        <v>1.19</v>
      </c>
      <c r="C27">
        <f t="shared" si="1"/>
        <v>0.26801830461538467</v>
      </c>
      <c r="D27">
        <v>1</v>
      </c>
      <c r="E27" s="1">
        <f t="shared" si="0"/>
        <v>1.772142857142857</v>
      </c>
      <c r="F27">
        <v>0</v>
      </c>
      <c r="G27" cm="1">
        <f t="array" ref="G27">C27*_xlfn.IFS(B27 &lt;= (O_max_dia - O_range_dia),D27,AND(((O_max_dia - O_range_dia) &lt; B27), (B27 &lt; O_max_dia)),E27, (B27 &gt;= O_max_dia),F27)</f>
        <v>0.26801830461538467</v>
      </c>
      <c r="I27">
        <f t="shared" si="3"/>
        <v>0</v>
      </c>
    </row>
    <row r="28" spans="2:11" x14ac:dyDescent="0.25">
      <c r="B28">
        <f t="shared" si="2"/>
        <v>1.36</v>
      </c>
      <c r="C28">
        <f t="shared" si="1"/>
        <v>0.27122677497642123</v>
      </c>
      <c r="D28">
        <v>1</v>
      </c>
      <c r="E28" s="1">
        <f t="shared" si="0"/>
        <v>1.76</v>
      </c>
      <c r="F28">
        <v>0</v>
      </c>
      <c r="G28" cm="1">
        <f t="array" ref="G28">C28*_xlfn.IFS(B28 &lt;= (O_max_dia - O_range_dia),D28,AND(((O_max_dia - O_range_dia) &lt; B28), (B28 &lt; O_max_dia)),E28, (B28 &gt;= O_max_dia),F28)</f>
        <v>0.27122677497642123</v>
      </c>
      <c r="I28">
        <f t="shared" si="3"/>
        <v>0</v>
      </c>
    </row>
    <row r="29" spans="2:11" x14ac:dyDescent="0.25">
      <c r="B29">
        <f t="shared" si="2"/>
        <v>1.53</v>
      </c>
      <c r="C29">
        <f t="shared" si="1"/>
        <v>0.27447365421431585</v>
      </c>
      <c r="D29">
        <v>1</v>
      </c>
      <c r="E29" s="1">
        <f t="shared" si="0"/>
        <v>1.7478571428571428</v>
      </c>
      <c r="F29">
        <v>0</v>
      </c>
      <c r="G29" cm="1">
        <f t="array" ref="G29">C29*_xlfn.IFS(B29 &lt;= (O_max_dia - O_range_dia),D29,AND(((O_max_dia - O_range_dia) &lt; B29), (B29 &lt; O_max_dia)),E29, (B29 &gt;= O_max_dia),F29)</f>
        <v>0.27447365421431585</v>
      </c>
      <c r="I29">
        <f t="shared" si="3"/>
        <v>0</v>
      </c>
    </row>
    <row r="30" spans="2:11" x14ac:dyDescent="0.25">
      <c r="B30">
        <f t="shared" si="2"/>
        <v>1.7</v>
      </c>
      <c r="C30">
        <f t="shared" si="1"/>
        <v>0.27775940212506317</v>
      </c>
      <c r="D30">
        <v>1</v>
      </c>
      <c r="E30" s="1">
        <f t="shared" si="0"/>
        <v>1.7357142857142858</v>
      </c>
      <c r="F30">
        <v>0</v>
      </c>
      <c r="G30" cm="1">
        <f t="array" ref="G30">C30*_xlfn.IFS(B30 &lt;= (O_max_dia - O_range_dia),D30,AND(((O_max_dia - O_range_dia) &lt; B30), (B30 &lt; O_max_dia)),E30, (B30 &gt;= O_max_dia),F30)</f>
        <v>0.27775940212506317</v>
      </c>
      <c r="I30">
        <f t="shared" si="3"/>
        <v>0</v>
      </c>
    </row>
    <row r="31" spans="2:11" x14ac:dyDescent="0.25">
      <c r="B31">
        <f t="shared" si="2"/>
        <v>1.87</v>
      </c>
      <c r="C31">
        <f t="shared" si="1"/>
        <v>0.28108448400891584</v>
      </c>
      <c r="D31">
        <v>1</v>
      </c>
      <c r="E31" s="1">
        <f t="shared" si="0"/>
        <v>1.7235714285714285</v>
      </c>
      <c r="F31">
        <v>0</v>
      </c>
      <c r="G31" cm="1">
        <f t="array" ref="G31">C31*_xlfn.IFS(B31 &lt;= (O_max_dia - O_range_dia),D31,AND(((O_max_dia - O_range_dia) &lt; B31), (B31 &lt; O_max_dia)),E31, (B31 &gt;= O_max_dia),F31)</f>
        <v>0.28108448400891584</v>
      </c>
      <c r="I31">
        <f t="shared" si="3"/>
        <v>0</v>
      </c>
    </row>
    <row r="32" spans="2:11" x14ac:dyDescent="0.25">
      <c r="B32">
        <f t="shared" si="2"/>
        <v>2.04</v>
      </c>
      <c r="C32">
        <f t="shared" si="1"/>
        <v>0.28444937073627596</v>
      </c>
      <c r="D32">
        <v>1</v>
      </c>
      <c r="E32" s="1">
        <f t="shared" si="0"/>
        <v>1.7114285714285715</v>
      </c>
      <c r="F32">
        <v>0</v>
      </c>
      <c r="G32" cm="1">
        <f t="array" ref="G32">C32*_xlfn.IFS(B32 &lt;= (O_max_dia - O_range_dia),D32,AND(((O_max_dia - O_range_dia) &lt; B32), (B32 &lt; O_max_dia)),E32, (B32 &gt;= O_max_dia),F32)</f>
        <v>0.28444937073627596</v>
      </c>
      <c r="I32">
        <f t="shared" si="3"/>
        <v>0</v>
      </c>
    </row>
    <row r="33" spans="2:10" x14ac:dyDescent="0.25">
      <c r="B33">
        <f t="shared" si="2"/>
        <v>2.21</v>
      </c>
      <c r="C33">
        <f t="shared" si="1"/>
        <v>0.28785453881437623</v>
      </c>
      <c r="D33">
        <v>1</v>
      </c>
      <c r="E33" s="1">
        <f t="shared" si="0"/>
        <v>1.6992857142857143</v>
      </c>
      <c r="F33">
        <v>0</v>
      </c>
      <c r="G33" cm="1">
        <f t="array" ref="G33">C33*_xlfn.IFS(B33 &lt;= (O_max_dia - O_range_dia),D33,AND(((O_max_dia - O_range_dia) &lt; B33), (B33 &lt; O_max_dia)),E33, (B33 &gt;= O_max_dia),F33)</f>
        <v>0.28785453881437623</v>
      </c>
      <c r="I33">
        <f t="shared" si="3"/>
        <v>0</v>
      </c>
    </row>
    <row r="34" spans="2:10" x14ac:dyDescent="0.25">
      <c r="B34">
        <f t="shared" si="2"/>
        <v>2.38</v>
      </c>
      <c r="C34">
        <f t="shared" si="1"/>
        <v>0.29130047045475854</v>
      </c>
      <c r="D34">
        <v>1</v>
      </c>
      <c r="E34" s="1">
        <f t="shared" si="0"/>
        <v>1.6871428571428573</v>
      </c>
      <c r="F34">
        <v>0</v>
      </c>
      <c r="G34" cm="1">
        <f t="array" ref="G34">C34*_xlfn.IFS(B34 &lt;= (O_max_dia - O_range_dia),D34,AND(((O_max_dia - O_range_dia) &lt; B34), (B34 &lt; O_max_dia)),E34, (B34 &gt;= O_max_dia),F34)</f>
        <v>0.29130047045475854</v>
      </c>
      <c r="I34">
        <f t="shared" si="3"/>
        <v>0</v>
      </c>
    </row>
    <row r="35" spans="2:10" x14ac:dyDescent="0.25">
      <c r="B35">
        <f t="shared" si="2"/>
        <v>2.5499999999999998</v>
      </c>
      <c r="C35">
        <f t="shared" si="1"/>
        <v>0.29478765364156123</v>
      </c>
      <c r="D35">
        <v>1</v>
      </c>
      <c r="E35" s="1">
        <f t="shared" si="0"/>
        <v>1.675</v>
      </c>
      <c r="F35">
        <v>0</v>
      </c>
      <c r="G35" cm="1">
        <f t="array" ref="G35">C35*_xlfn.IFS(B35 &lt;= (O_max_dia - O_range_dia),D35,AND(((O_max_dia - O_range_dia) &lt; B35), (B35 &lt; O_max_dia)),E35, (B35 &gt;= O_max_dia),F35)</f>
        <v>0.29478765364156123</v>
      </c>
      <c r="I35">
        <f t="shared" si="3"/>
        <v>0</v>
      </c>
    </row>
    <row r="36" spans="2:10" x14ac:dyDescent="0.25">
      <c r="B36">
        <f t="shared" si="2"/>
        <v>2.72</v>
      </c>
      <c r="C36">
        <f t="shared" si="1"/>
        <v>0.29831658220062268</v>
      </c>
      <c r="D36">
        <v>1</v>
      </c>
      <c r="E36" s="1">
        <f t="shared" si="0"/>
        <v>1.662857142857143</v>
      </c>
      <c r="F36">
        <v>0</v>
      </c>
      <c r="G36" cm="1">
        <f t="array" ref="G36">C36*_xlfn.IFS(B36 &lt;= (O_max_dia - O_range_dia),D36,AND(((O_max_dia - O_range_dia) &lt; B36), (B36 &lt; O_max_dia)),E36, (B36 &gt;= O_max_dia),F36)</f>
        <v>0.29831658220062268</v>
      </c>
      <c r="I36">
        <f t="shared" si="3"/>
        <v>0</v>
      </c>
    </row>
    <row r="37" spans="2:10" x14ac:dyDescent="0.25">
      <c r="B37">
        <f t="shared" si="2"/>
        <v>2.89</v>
      </c>
      <c r="C37">
        <f t="shared" si="1"/>
        <v>0.30188775586941369</v>
      </c>
      <c r="D37">
        <v>1</v>
      </c>
      <c r="E37" s="1">
        <f t="shared" si="0"/>
        <v>1.6507142857142856</v>
      </c>
      <c r="F37">
        <v>0</v>
      </c>
      <c r="G37" cm="1">
        <f t="array" ref="G37">C37*_xlfn.IFS(B37 &lt;= (O_max_dia - O_range_dia),D37,AND(((O_max_dia - O_range_dia) &lt; B37), (B37 &lt; O_max_dia)),E37, (B37 &gt;= O_max_dia),F37)</f>
        <v>0.30188775586941369</v>
      </c>
      <c r="I37">
        <f t="shared" si="3"/>
        <v>0</v>
      </c>
    </row>
    <row r="38" spans="2:10" x14ac:dyDescent="0.25">
      <c r="B38">
        <f t="shared" si="2"/>
        <v>3.06</v>
      </c>
      <c r="C38">
        <f t="shared" si="1"/>
        <v>0.30550168036780506</v>
      </c>
      <c r="D38">
        <v>1</v>
      </c>
      <c r="E38" s="1">
        <f t="shared" si="0"/>
        <v>1.6385714285714286</v>
      </c>
      <c r="F38">
        <v>0</v>
      </c>
      <c r="G38" cm="1">
        <f t="array" ref="G38">C38*_xlfn.IFS(B38 &lt;= (O_max_dia - O_range_dia),D38,AND(((O_max_dia - O_range_dia) &lt; B38), (B38 &lt; O_max_dia)),E38, (B38 &gt;= O_max_dia),F38)</f>
        <v>0.30550168036780506</v>
      </c>
      <c r="I38">
        <f t="shared" si="3"/>
        <v>0</v>
      </c>
    </row>
    <row r="39" spans="2:10" x14ac:dyDescent="0.25">
      <c r="B39">
        <f t="shared" si="2"/>
        <v>3.23</v>
      </c>
      <c r="C39">
        <f t="shared" si="1"/>
        <v>0.30915886746968452</v>
      </c>
      <c r="D39">
        <v>1</v>
      </c>
      <c r="E39" s="1">
        <f t="shared" si="0"/>
        <v>1.6264285714285713</v>
      </c>
      <c r="F39">
        <v>0</v>
      </c>
      <c r="G39" cm="1">
        <f t="array" ref="G39">C39*_xlfn.IFS(B39 &lt;= (O_max_dia - O_range_dia),D39,AND(((O_max_dia - O_range_dia) &lt; B39), (B39 &lt; O_max_dia)),E39, (B39 &gt;= O_max_dia),F39)</f>
        <v>0.30915886746968452</v>
      </c>
      <c r="I39">
        <f t="shared" si="3"/>
        <v>0</v>
      </c>
    </row>
    <row r="40" spans="2:10" x14ac:dyDescent="0.25">
      <c r="B40">
        <f t="shared" si="2"/>
        <v>3.4</v>
      </c>
      <c r="C40">
        <f t="shared" si="1"/>
        <v>0.31285983507542914</v>
      </c>
      <c r="D40">
        <v>1</v>
      </c>
      <c r="E40" s="1">
        <f t="shared" si="0"/>
        <v>1.6142857142857143</v>
      </c>
      <c r="F40">
        <v>0</v>
      </c>
      <c r="G40" cm="1">
        <f t="array" ref="G40">C40*_xlfn.IFS(B40 &lt;= (O_max_dia - O_range_dia),D40,AND(((O_max_dia - O_range_dia) &lt; B40), (B40 &lt; O_max_dia)),E40, (B40 &gt;= O_max_dia),F40)</f>
        <v>0.31285983507542914</v>
      </c>
      <c r="I40">
        <f t="shared" si="3"/>
        <v>0</v>
      </c>
    </row>
    <row r="41" spans="2:10" x14ac:dyDescent="0.25">
      <c r="B41">
        <f t="shared" si="2"/>
        <v>3.57</v>
      </c>
      <c r="C41">
        <f t="shared" si="1"/>
        <v>0.31660510728524632</v>
      </c>
      <c r="D41">
        <v>1</v>
      </c>
      <c r="E41" s="1">
        <f t="shared" si="0"/>
        <v>1.6021428571428571</v>
      </c>
      <c r="F41">
        <v>0</v>
      </c>
      <c r="G41" cm="1">
        <f t="array" ref="G41">C41*_xlfn.IFS(B41 &lt;= (O_max_dia - O_range_dia),D41,AND(((O_max_dia - O_range_dia) &lt; B41), (B41 &lt; O_max_dia)),E41, (B41 &gt;= O_max_dia),F41)</f>
        <v>0.31660510728524632</v>
      </c>
      <c r="I41">
        <f t="shared" si="3"/>
        <v>0</v>
      </c>
    </row>
    <row r="42" spans="2:10" x14ac:dyDescent="0.25">
      <c r="B42">
        <f t="shared" si="2"/>
        <v>3.74</v>
      </c>
      <c r="C42">
        <f t="shared" si="1"/>
        <v>0.32039521447339264</v>
      </c>
      <c r="D42">
        <v>1</v>
      </c>
      <c r="E42" s="1">
        <f t="shared" si="0"/>
        <v>1.5899999999999999</v>
      </c>
      <c r="F42">
        <v>0</v>
      </c>
      <c r="G42" cm="1">
        <f t="array" ref="G42">C42*_xlfn.IFS(B42 &lt;= (O_max_dia - O_range_dia),D42,AND(((O_max_dia - O_range_dia) &lt; B42), (B42 &lt; O_max_dia)),E42, (B42 &gt;= O_max_dia),F42)</f>
        <v>0.32039521447339264</v>
      </c>
      <c r="I42">
        <f t="shared" si="3"/>
        <v>0</v>
      </c>
    </row>
    <row r="43" spans="2:10" x14ac:dyDescent="0.25">
      <c r="B43">
        <f t="shared" si="2"/>
        <v>3.91</v>
      </c>
      <c r="C43">
        <f t="shared" si="1"/>
        <v>0.32423069336328048</v>
      </c>
      <c r="D43">
        <v>1</v>
      </c>
      <c r="E43" s="1">
        <f t="shared" si="0"/>
        <v>1.5778571428571428</v>
      </c>
      <c r="F43">
        <v>0</v>
      </c>
      <c r="G43" cm="1">
        <f t="array" ref="G43">C43*_xlfn.IFS(B43 &lt;= (O_max_dia - O_range_dia),D43,AND(((O_max_dia - O_range_dia) &lt; B43), (B43 &lt; O_max_dia)),E43, (B43 &gt;= O_max_dia),F43)</f>
        <v>0.32423069336328048</v>
      </c>
      <c r="I43">
        <f t="shared" si="3"/>
        <v>0</v>
      </c>
    </row>
    <row r="44" spans="2:10" x14ac:dyDescent="0.25">
      <c r="B44">
        <f t="shared" si="2"/>
        <v>4.08</v>
      </c>
      <c r="C44">
        <f t="shared" si="1"/>
        <v>0.32811208710348522</v>
      </c>
      <c r="D44">
        <v>1</v>
      </c>
      <c r="E44" s="1">
        <f t="shared" si="0"/>
        <v>1.5657142857142858</v>
      </c>
      <c r="F44">
        <v>0</v>
      </c>
      <c r="G44" cm="1">
        <f t="array" ref="G44">C44*_xlfn.IFS(B44 &lt;= (O_max_dia - O_range_dia),D44,AND(((O_max_dia - O_range_dia) &lt; B44), (B44 &lt; O_max_dia)),E44, (B44 &gt;= O_max_dia),F44)</f>
        <v>0.32811208710348522</v>
      </c>
      <c r="I44">
        <f t="shared" si="3"/>
        <v>0</v>
      </c>
    </row>
    <row r="45" spans="2:10" x14ac:dyDescent="0.25">
      <c r="B45">
        <f t="shared" si="2"/>
        <v>4.25</v>
      </c>
      <c r="C45">
        <f t="shared" si="1"/>
        <v>0.33203994534466064</v>
      </c>
      <c r="D45">
        <v>1</v>
      </c>
      <c r="E45" s="1">
        <f t="shared" si="0"/>
        <v>1.5535714285714286</v>
      </c>
      <c r="F45">
        <v>0</v>
      </c>
      <c r="G45" cm="1">
        <f t="array" ref="G45">C45*_xlfn.IFS(B45 &lt;= (O_max_dia - O_range_dia),D45,AND(((O_max_dia - O_range_dia) &lt; B45), (B45 &lt; O_max_dia)),E45, (B45 &gt;= O_max_dia),F45)</f>
        <v>0.33203994534466064</v>
      </c>
      <c r="I45">
        <f t="shared" si="3"/>
        <v>0</v>
      </c>
    </row>
    <row r="46" spans="2:10" x14ac:dyDescent="0.25">
      <c r="B46">
        <f t="shared" si="2"/>
        <v>4.42</v>
      </c>
      <c r="C46">
        <f t="shared" si="1"/>
        <v>0.33601482431737617</v>
      </c>
      <c r="D46">
        <v>1</v>
      </c>
      <c r="E46" s="1">
        <f t="shared" si="0"/>
        <v>1.5414285714285714</v>
      </c>
      <c r="F46">
        <v>0</v>
      </c>
      <c r="G46" cm="1">
        <f t="array" ref="G46">C46*_xlfn.IFS(B46 &lt;= (O_max_dia - O_range_dia),D46,AND(((O_max_dia - O_range_dia) &lt; B46), (B46 &lt; O_max_dia)),E46, (B46 &gt;= O_max_dia),F46)</f>
        <v>0.33601482431737617</v>
      </c>
      <c r="I46">
        <f t="shared" si="3"/>
        <v>0</v>
      </c>
    </row>
    <row r="47" spans="2:10" x14ac:dyDescent="0.25">
      <c r="B47">
        <f t="shared" si="2"/>
        <v>4.59</v>
      </c>
      <c r="C47">
        <f t="shared" si="1"/>
        <v>0.34003728691088564</v>
      </c>
      <c r="D47">
        <v>1</v>
      </c>
      <c r="E47" s="1">
        <f t="shared" si="0"/>
        <v>1.5292857142857144</v>
      </c>
      <c r="F47">
        <v>0</v>
      </c>
      <c r="G47" cm="1">
        <f t="array" ref="G47">C47*_xlfn.IFS(B47 &lt;= (O_max_dia - O_range_dia),D47,AND(((O_max_dia - O_range_dia) &lt; B47), (B47 &lt; O_max_dia)),E47, (B47 &gt;= O_max_dia),F47)</f>
        <v>0.34003728691088564</v>
      </c>
      <c r="I47">
        <f t="shared" si="3"/>
        <v>0</v>
      </c>
    </row>
    <row r="48" spans="2:10" x14ac:dyDescent="0.25">
      <c r="B48">
        <f t="shared" si="2"/>
        <v>4.76</v>
      </c>
      <c r="C48">
        <f t="shared" si="1"/>
        <v>0.34410790275283909</v>
      </c>
      <c r="D48">
        <v>1</v>
      </c>
      <c r="E48" s="1">
        <f t="shared" si="0"/>
        <v>1.5171428571428573</v>
      </c>
      <c r="F48">
        <v>0</v>
      </c>
      <c r="G48" cm="1">
        <f t="array" ref="G48">C48*_xlfn.IFS(B48 &lt;= (O_max_dia - O_range_dia),D48,AND(((O_max_dia - O_range_dia) &lt; B48), (B48 &lt; O_max_dia)),E48, (B48 &gt;= O_max_dia),F48)</f>
        <v>0.34410790275283909</v>
      </c>
      <c r="I48">
        <f t="shared" si="3"/>
        <v>0</v>
      </c>
      <c r="J48" t="s">
        <v>14</v>
      </c>
    </row>
    <row r="49" spans="2:9" x14ac:dyDescent="0.25">
      <c r="B49">
        <f t="shared" si="2"/>
        <v>4.93</v>
      </c>
      <c r="C49">
        <f t="shared" si="1"/>
        <v>0.34822724828994828</v>
      </c>
      <c r="D49">
        <v>1</v>
      </c>
      <c r="E49" s="1">
        <f t="shared" si="0"/>
        <v>1.5050000000000001</v>
      </c>
      <c r="F49">
        <v>0</v>
      </c>
      <c r="G49" cm="1">
        <f t="array" ref="G49">C49*_xlfn.IFS(B49 &lt;= (O_max_dia - O_range_dia),D49,AND(((O_max_dia - O_range_dia) &lt; B49), (B49 &lt; O_max_dia)),E49, (B49 &gt;= O_max_dia),F49)</f>
        <v>0.34822724828994828</v>
      </c>
      <c r="I49">
        <f t="shared" si="3"/>
        <v>0</v>
      </c>
    </row>
    <row r="50" spans="2:9" x14ac:dyDescent="0.25">
      <c r="B50">
        <f t="shared" si="2"/>
        <v>5.0999999999999996</v>
      </c>
      <c r="C50">
        <f t="shared" si="1"/>
        <v>0.35239590686961869</v>
      </c>
      <c r="D50">
        <v>1</v>
      </c>
      <c r="E50" s="1">
        <f t="shared" si="0"/>
        <v>1.4928571428571427</v>
      </c>
      <c r="F50">
        <v>0</v>
      </c>
      <c r="G50" cm="1">
        <f t="array" ref="G50">C50*_xlfn.IFS(B50 &lt;= (O_max_dia - O_range_dia),D50,AND(((O_max_dia - O_range_dia) &lt; B50), (B50 &lt; O_max_dia)),E50, (B50 &gt;= O_max_dia),F50)</f>
        <v>0.35239590686961869</v>
      </c>
      <c r="I50">
        <f t="shared" si="3"/>
        <v>0</v>
      </c>
    </row>
    <row r="51" spans="2:9" x14ac:dyDescent="0.25">
      <c r="B51">
        <f t="shared" si="2"/>
        <v>5.27</v>
      </c>
      <c r="C51">
        <f t="shared" si="1"/>
        <v>0.35661446882255815</v>
      </c>
      <c r="D51">
        <v>1</v>
      </c>
      <c r="E51" s="1">
        <f t="shared" si="0"/>
        <v>1.4807142857142856</v>
      </c>
      <c r="F51">
        <v>0</v>
      </c>
      <c r="G51" cm="1">
        <f t="array" ref="G51">C51*_xlfn.IFS(B51 &lt;= (O_max_dia - O_range_dia),D51,AND(((O_max_dia - O_range_dia) &lt; B51), (B51 &lt; O_max_dia)),E51, (B51 &gt;= O_max_dia),F51)</f>
        <v>0.35661446882255815</v>
      </c>
      <c r="I51">
        <f t="shared" si="3"/>
        <v>0</v>
      </c>
    </row>
    <row r="52" spans="2:9" x14ac:dyDescent="0.25">
      <c r="B52">
        <f t="shared" si="2"/>
        <v>5.44</v>
      </c>
      <c r="C52">
        <f t="shared" si="1"/>
        <v>0.36088353154637448</v>
      </c>
      <c r="D52">
        <v>1</v>
      </c>
      <c r="E52" s="1">
        <f t="shared" ref="E52:E83" si="4">(O_max_dia-B52)/O_range_dia</f>
        <v>1.4685714285714284</v>
      </c>
      <c r="F52">
        <v>0</v>
      </c>
      <c r="G52" cm="1">
        <f t="array" ref="G52">C52*_xlfn.IFS(B52 &lt;= (O_max_dia - O_range_dia),D52,AND(((O_max_dia - O_range_dia) &lt; B52), (B52 &lt; O_max_dia)),E52, (B52 &gt;= O_max_dia),F52)</f>
        <v>0.36088353154637448</v>
      </c>
      <c r="I52">
        <f t="shared" si="3"/>
        <v>0</v>
      </c>
    </row>
    <row r="53" spans="2:9" x14ac:dyDescent="0.25">
      <c r="B53">
        <f t="shared" si="2"/>
        <v>5.61</v>
      </c>
      <c r="C53">
        <f t="shared" si="1"/>
        <v>0.36520369959017424</v>
      </c>
      <c r="D53">
        <v>1</v>
      </c>
      <c r="E53" s="1">
        <f t="shared" si="4"/>
        <v>1.4564285714285714</v>
      </c>
      <c r="F53">
        <v>0</v>
      </c>
      <c r="G53" cm="1">
        <f t="array" ref="G53">C53*_xlfn.IFS(B53 &lt;= (O_max_dia - O_range_dia),D53,AND(((O_max_dia - O_range_dia) &lt; B53), (B53 &lt; O_max_dia)),E53, (B53 &gt;= O_max_dia),F53)</f>
        <v>0.36520369959017424</v>
      </c>
      <c r="I53">
        <f t="shared" si="3"/>
        <v>0</v>
      </c>
    </row>
    <row r="54" spans="2:9" x14ac:dyDescent="0.25">
      <c r="B54">
        <f t="shared" si="2"/>
        <v>5.78</v>
      </c>
      <c r="C54">
        <f t="shared" si="1"/>
        <v>0.3695755847401736</v>
      </c>
      <c r="D54">
        <v>1</v>
      </c>
      <c r="E54" s="1">
        <f t="shared" si="4"/>
        <v>1.4442857142857142</v>
      </c>
      <c r="F54">
        <v>0</v>
      </c>
      <c r="G54" cm="1">
        <f t="array" ref="G54">C54*_xlfn.IFS(B54 &lt;= (O_max_dia - O_range_dia),D54,AND(((O_max_dia - O_range_dia) &lt; B54), (B54 &lt; O_max_dia)),E54, (B54 &gt;= O_max_dia),F54)</f>
        <v>0.3695755847401736</v>
      </c>
      <c r="I54">
        <f t="shared" si="3"/>
        <v>0</v>
      </c>
    </row>
    <row r="55" spans="2:9" x14ac:dyDescent="0.25">
      <c r="B55">
        <f t="shared" si="2"/>
        <v>5.95</v>
      </c>
      <c r="C55">
        <f t="shared" si="1"/>
        <v>0.37399980610633454</v>
      </c>
      <c r="D55">
        <v>1</v>
      </c>
      <c r="E55" s="1">
        <f t="shared" si="4"/>
        <v>1.4321428571428572</v>
      </c>
      <c r="F55">
        <v>0</v>
      </c>
      <c r="G55" cm="1">
        <f t="array" ref="G55">C55*_xlfn.IFS(B55 &lt;= (O_max_dia - O_range_dia),D55,AND(((O_max_dia - O_range_dia) &lt; B55), (B55 &lt; O_max_dia)),E55, (B55 &gt;= O_max_dia),F55)</f>
        <v>0.37399980610633454</v>
      </c>
      <c r="I55">
        <f t="shared" si="3"/>
        <v>0</v>
      </c>
    </row>
    <row r="56" spans="2:9" x14ac:dyDescent="0.25">
      <c r="B56">
        <f t="shared" si="2"/>
        <v>6.12</v>
      </c>
      <c r="C56">
        <f t="shared" si="1"/>
        <v>0.37847699021003828</v>
      </c>
      <c r="D56">
        <v>1</v>
      </c>
      <c r="E56" s="1">
        <f t="shared" si="4"/>
        <v>1.42</v>
      </c>
      <c r="F56">
        <v>0</v>
      </c>
      <c r="G56" cm="1">
        <f t="array" ref="G56">C56*_xlfn.IFS(B56 &lt;= (O_max_dia - O_range_dia),D56,AND(((O_max_dia - O_range_dia) &lt; B56), (B56 &lt; O_max_dia)),E56, (B56 &gt;= O_max_dia),F56)</f>
        <v>0.37847699021003828</v>
      </c>
      <c r="I56">
        <f t="shared" si="3"/>
        <v>0</v>
      </c>
    </row>
    <row r="57" spans="2:9" x14ac:dyDescent="0.25">
      <c r="B57">
        <f t="shared" si="2"/>
        <v>6.29</v>
      </c>
      <c r="C57">
        <f t="shared" si="1"/>
        <v>0.38300777107280753</v>
      </c>
      <c r="D57">
        <v>1</v>
      </c>
      <c r="E57" s="1">
        <f t="shared" si="4"/>
        <v>1.4078571428571429</v>
      </c>
      <c r="F57">
        <v>0</v>
      </c>
      <c r="G57" cm="1">
        <f t="array" ref="G57">C57*_xlfn.IFS(B57 &lt;= (O_max_dia - O_range_dia),D57,AND(((O_max_dia - O_range_dia) &lt; B57), (B57 &lt; O_max_dia)),E57, (B57 &gt;= O_max_dia),F57)</f>
        <v>0.38300777107280753</v>
      </c>
      <c r="I57">
        <f t="shared" si="3"/>
        <v>0</v>
      </c>
    </row>
    <row r="58" spans="2:9" x14ac:dyDescent="0.25">
      <c r="B58">
        <f t="shared" si="2"/>
        <v>6.46</v>
      </c>
      <c r="C58">
        <f t="shared" si="1"/>
        <v>0.38759279030609195</v>
      </c>
      <c r="D58">
        <v>1</v>
      </c>
      <c r="E58" s="1">
        <f t="shared" si="4"/>
        <v>1.3957142857142857</v>
      </c>
      <c r="F58">
        <v>0</v>
      </c>
      <c r="G58" cm="1">
        <f t="array" ref="G58">C58*_xlfn.IFS(B58 &lt;= (O_max_dia - O_range_dia),D58,AND(((O_max_dia - O_range_dia) &lt; B58), (B58 &lt; O_max_dia)),E58, (B58 &gt;= O_max_dia),F58)</f>
        <v>0.38759279030609195</v>
      </c>
      <c r="I58">
        <f t="shared" si="3"/>
        <v>0</v>
      </c>
    </row>
    <row r="59" spans="2:9" x14ac:dyDescent="0.25">
      <c r="B59">
        <f t="shared" si="2"/>
        <v>6.63</v>
      </c>
      <c r="C59">
        <f t="shared" si="1"/>
        <v>0.392232697202127</v>
      </c>
      <c r="D59">
        <v>1</v>
      </c>
      <c r="E59" s="1">
        <f t="shared" si="4"/>
        <v>1.3835714285714287</v>
      </c>
      <c r="F59">
        <v>0</v>
      </c>
      <c r="G59" cm="1">
        <f t="array" ref="G59">C59*_xlfn.IFS(B59 &lt;= (O_max_dia - O_range_dia),D59,AND(((O_max_dia - O_range_dia) &lt; B59), (B59 &lt; O_max_dia)),E59, (B59 &gt;= O_max_dia),F59)</f>
        <v>0.392232697202127</v>
      </c>
      <c r="I59">
        <f t="shared" si="3"/>
        <v>0</v>
      </c>
    </row>
    <row r="60" spans="2:9" x14ac:dyDescent="0.25">
      <c r="B60">
        <f t="shared" si="2"/>
        <v>6.8</v>
      </c>
      <c r="C60">
        <f t="shared" si="1"/>
        <v>0.39692814882588245</v>
      </c>
      <c r="D60">
        <v>1</v>
      </c>
      <c r="E60" s="1">
        <f t="shared" si="4"/>
        <v>1.3714285714285714</v>
      </c>
      <c r="F60">
        <v>0</v>
      </c>
      <c r="G60" cm="1">
        <f t="array" ref="G60">C60*_xlfn.IFS(B60 &lt;= (O_max_dia - O_range_dia),D60,AND(((O_max_dia - O_range_dia) &lt; B60), (B60 &lt; O_max_dia)),E60, (B60 &gt;= O_max_dia),F60)</f>
        <v>0.39692814882588245</v>
      </c>
      <c r="I60">
        <f t="shared" si="3"/>
        <v>0</v>
      </c>
    </row>
    <row r="61" spans="2:9" x14ac:dyDescent="0.25">
      <c r="B61">
        <f t="shared" si="2"/>
        <v>6.97</v>
      </c>
      <c r="C61">
        <f t="shared" si="1"/>
        <v>0.40167981010810916</v>
      </c>
      <c r="D61">
        <v>1</v>
      </c>
      <c r="E61" s="1">
        <f t="shared" si="4"/>
        <v>1.3592857142857144</v>
      </c>
      <c r="F61">
        <v>0</v>
      </c>
      <c r="G61" cm="1">
        <f t="array" ref="G61">C61*_xlfn.IFS(B61 &lt;= (O_max_dia - O_range_dia),D61,AND(((O_max_dia - O_range_dia) &lt; B61), (B61 &lt; O_max_dia)),E61, (B61 &gt;= O_max_dia),F61)</f>
        <v>0.40167981010810916</v>
      </c>
      <c r="I61">
        <f t="shared" si="3"/>
        <v>0</v>
      </c>
    </row>
    <row r="62" spans="2:9" x14ac:dyDescent="0.25">
      <c r="B62">
        <f t="shared" si="2"/>
        <v>7.14</v>
      </c>
      <c r="C62">
        <f t="shared" si="1"/>
        <v>0.40648835393950211</v>
      </c>
      <c r="D62">
        <v>1</v>
      </c>
      <c r="E62" s="1">
        <f t="shared" si="4"/>
        <v>1.3471428571428572</v>
      </c>
      <c r="F62">
        <v>0</v>
      </c>
      <c r="G62" cm="1">
        <f t="array" ref="G62">C62*_xlfn.IFS(B62 &lt;= (O_max_dia - O_range_dia),D62,AND(((O_max_dia - O_range_dia) &lt; B62), (B62 &lt; O_max_dia)),E62, (B62 &gt;= O_max_dia),F62)</f>
        <v>0.40648835393950211</v>
      </c>
      <c r="I62">
        <f t="shared" si="3"/>
        <v>0</v>
      </c>
    </row>
    <row r="63" spans="2:9" x14ac:dyDescent="0.25">
      <c r="B63">
        <f t="shared" si="2"/>
        <v>7.31</v>
      </c>
      <c r="C63">
        <f t="shared" si="1"/>
        <v>0.41135446126598868</v>
      </c>
      <c r="D63">
        <v>1</v>
      </c>
      <c r="E63" s="1">
        <f t="shared" si="4"/>
        <v>1.3350000000000002</v>
      </c>
      <c r="F63">
        <v>0</v>
      </c>
      <c r="G63" cm="1">
        <f t="array" ref="G63">C63*_xlfn.IFS(B63 &lt;= (O_max_dia - O_range_dia),D63,AND(((O_max_dia - O_range_dia) &lt; B63), (B63 &lt; O_max_dia)),E63, (B63 &gt;= O_max_dia),F63)</f>
        <v>0.41135446126598868</v>
      </c>
      <c r="I63">
        <f t="shared" si="3"/>
        <v>0</v>
      </c>
    </row>
    <row r="64" spans="2:9" x14ac:dyDescent="0.25">
      <c r="B64">
        <f t="shared" si="2"/>
        <v>7.48</v>
      </c>
      <c r="C64">
        <f t="shared" si="1"/>
        <v>0.41627882118515958</v>
      </c>
      <c r="D64">
        <v>1</v>
      </c>
      <c r="E64" s="1">
        <f t="shared" si="4"/>
        <v>1.3228571428571427</v>
      </c>
      <c r="F64">
        <v>0</v>
      </c>
      <c r="G64" cm="1">
        <f t="array" ref="G64">C64*_xlfn.IFS(B64 &lt;= (O_max_dia - O_range_dia),D64,AND(((O_max_dia - O_range_dia) &lt; B64), (B64 &lt; O_max_dia)),E64, (B64 &gt;= O_max_dia),F64)</f>
        <v>0.41627882118515958</v>
      </c>
      <c r="I64">
        <f t="shared" si="3"/>
        <v>0</v>
      </c>
    </row>
    <row r="65" spans="2:9" x14ac:dyDescent="0.25">
      <c r="B65">
        <f t="shared" si="2"/>
        <v>7.65</v>
      </c>
      <c r="C65">
        <f t="shared" si="1"/>
        <v>0.42126213104385191</v>
      </c>
      <c r="D65">
        <v>1</v>
      </c>
      <c r="E65" s="1">
        <f t="shared" si="4"/>
        <v>1.3107142857142857</v>
      </c>
      <c r="F65">
        <v>0</v>
      </c>
      <c r="G65" cm="1">
        <f t="array" ref="G65">C65*_xlfn.IFS(B65 &lt;= (O_max_dia - O_range_dia),D65,AND(((O_max_dia - O_range_dia) &lt; B65), (B65 &lt; O_max_dia)),E65, (B65 &gt;= O_max_dia),F65)</f>
        <v>0.42126213104385191</v>
      </c>
      <c r="I65">
        <f t="shared" si="3"/>
        <v>0</v>
      </c>
    </row>
    <row r="66" spans="2:9" x14ac:dyDescent="0.25">
      <c r="B66">
        <f t="shared" si="2"/>
        <v>7.82</v>
      </c>
      <c r="C66">
        <f t="shared" si="1"/>
        <v>0.42630509653690257</v>
      </c>
      <c r="D66">
        <v>1</v>
      </c>
      <c r="E66" s="1">
        <f t="shared" si="4"/>
        <v>1.2985714285714285</v>
      </c>
      <c r="F66">
        <v>0</v>
      </c>
      <c r="G66" cm="1">
        <f t="array" ref="G66">C66*_xlfn.IFS(B66 &lt;= (O_max_dia - O_range_dia),D66,AND(((O_max_dia - O_range_dia) &lt; B66), (B66 &lt; O_max_dia)),E66, (B66 &gt;= O_max_dia),F66)</f>
        <v>0.42630509653690257</v>
      </c>
      <c r="I66">
        <f t="shared" si="3"/>
        <v>0</v>
      </c>
    </row>
    <row r="67" spans="2:9" x14ac:dyDescent="0.25">
      <c r="B67">
        <f t="shared" si="2"/>
        <v>7.99</v>
      </c>
      <c r="C67">
        <f t="shared" si="1"/>
        <v>0.43140843180708238</v>
      </c>
      <c r="D67">
        <v>1</v>
      </c>
      <c r="E67" s="1">
        <f t="shared" si="4"/>
        <v>1.2864285714285713</v>
      </c>
      <c r="F67">
        <v>0</v>
      </c>
      <c r="G67" cm="1">
        <f t="array" ref="G67">C67*_xlfn.IFS(B67 &lt;= (O_max_dia - O_range_dia),D67,AND(((O_max_dia - O_range_dia) &lt; B67), (B67 &lt; O_max_dia)),E67, (B67 &gt;= O_max_dia),F67)</f>
        <v>0.43140843180708238</v>
      </c>
      <c r="I67">
        <f t="shared" si="3"/>
        <v>0</v>
      </c>
    </row>
    <row r="68" spans="2:9" x14ac:dyDescent="0.25">
      <c r="B68">
        <f t="shared" si="2"/>
        <v>8.16</v>
      </c>
      <c r="C68">
        <f t="shared" si="1"/>
        <v>0.43657285954622743</v>
      </c>
      <c r="D68">
        <v>1</v>
      </c>
      <c r="E68" s="1">
        <f t="shared" si="4"/>
        <v>1.2742857142857142</v>
      </c>
      <c r="F68">
        <v>0</v>
      </c>
      <c r="G68" cm="1">
        <f t="array" ref="G68">C68*_xlfn.IFS(B68 &lt;= (O_max_dia - O_range_dia),D68,AND(((O_max_dia - O_range_dia) &lt; B68), (B68 &lt; O_max_dia)),E68, (B68 &gt;= O_max_dia),F68)</f>
        <v>0.43657285954622743</v>
      </c>
      <c r="I68">
        <f t="shared" si="3"/>
        <v>0</v>
      </c>
    </row>
    <row r="69" spans="2:9" x14ac:dyDescent="0.25">
      <c r="B69">
        <f t="shared" si="2"/>
        <v>8.33</v>
      </c>
      <c r="C69">
        <f t="shared" si="1"/>
        <v>0.44179911109758013</v>
      </c>
      <c r="D69">
        <v>1</v>
      </c>
      <c r="E69" s="1">
        <f t="shared" si="4"/>
        <v>1.2621428571428572</v>
      </c>
      <c r="F69">
        <v>0</v>
      </c>
      <c r="G69" cm="1">
        <f t="array" ref="G69">C69*_xlfn.IFS(B69 &lt;= (O_max_dia - O_range_dia),D69,AND(((O_max_dia - O_range_dia) &lt; B69), (B69 &lt; O_max_dia)),E69, (B69 &gt;= O_max_dia),F69)</f>
        <v>0.44179911109758013</v>
      </c>
      <c r="I69">
        <f t="shared" si="3"/>
        <v>0</v>
      </c>
    </row>
    <row r="70" spans="2:9" x14ac:dyDescent="0.25">
      <c r="B70">
        <f t="shared" si="2"/>
        <v>8.5</v>
      </c>
      <c r="C70">
        <f t="shared" si="1"/>
        <v>0.44708792655935642</v>
      </c>
      <c r="D70">
        <v>1</v>
      </c>
      <c r="E70" s="1">
        <f t="shared" si="4"/>
        <v>1.25</v>
      </c>
      <c r="F70">
        <v>0</v>
      </c>
      <c r="G70" cm="1">
        <f t="array" ref="G70">C70*_xlfn.IFS(B70 &lt;= (O_max_dia - O_range_dia),D70,AND(((O_max_dia - O_range_dia) &lt; B70), (B70 &lt; O_max_dia)),E70, (B70 &gt;= O_max_dia),F70)</f>
        <v>0.44708792655935642</v>
      </c>
      <c r="I70">
        <f t="shared" si="3"/>
        <v>0</v>
      </c>
    </row>
    <row r="71" spans="2:9" x14ac:dyDescent="0.25">
      <c r="B71">
        <f t="shared" si="2"/>
        <v>8.67</v>
      </c>
      <c r="C71">
        <f t="shared" si="1"/>
        <v>0.45244005488955208</v>
      </c>
      <c r="D71">
        <v>1</v>
      </c>
      <c r="E71" s="1">
        <f t="shared" si="4"/>
        <v>1.2378571428571428</v>
      </c>
      <c r="F71">
        <v>0</v>
      </c>
      <c r="G71" cm="1">
        <f t="array" ref="G71">C71*_xlfn.IFS(B71 &lt;= (O_max_dia - O_range_dia),D71,AND(((O_max_dia - O_range_dia) &lt; B71), (B71 &lt; O_max_dia)),E71, (B71 &gt;= O_max_dia),F71)</f>
        <v>0.45244005488955208</v>
      </c>
      <c r="I71">
        <f t="shared" si="3"/>
        <v>0</v>
      </c>
    </row>
    <row r="72" spans="2:9" x14ac:dyDescent="0.25">
      <c r="B72">
        <f t="shared" si="2"/>
        <v>8.84</v>
      </c>
      <c r="C72">
        <f t="shared" si="1"/>
        <v>0.45785625401200403</v>
      </c>
      <c r="D72">
        <v>1</v>
      </c>
      <c r="E72" s="1">
        <f t="shared" si="4"/>
        <v>1.2257142857142858</v>
      </c>
      <c r="F72">
        <v>0</v>
      </c>
      <c r="G72" cm="1">
        <f t="array" ref="G72">C72*_xlfn.IFS(B72 &lt;= (O_max_dia - O_range_dia),D72,AND(((O_max_dia - O_range_dia) &lt; B72), (B72 &lt; O_max_dia)),E72, (B72 &gt;= O_max_dia),F72)</f>
        <v>0.45785625401200403</v>
      </c>
      <c r="I72">
        <f t="shared" si="3"/>
        <v>0</v>
      </c>
    </row>
    <row r="73" spans="2:9" x14ac:dyDescent="0.25">
      <c r="B73">
        <f t="shared" si="2"/>
        <v>9.01</v>
      </c>
      <c r="C73">
        <f t="shared" si="1"/>
        <v>0.46333729092372117</v>
      </c>
      <c r="D73">
        <v>1</v>
      </c>
      <c r="E73" s="1">
        <f t="shared" si="4"/>
        <v>1.2135714285714287</v>
      </c>
      <c r="F73">
        <v>0</v>
      </c>
      <c r="G73" cm="1">
        <f t="array" ref="G73">C73*_xlfn.IFS(B73 &lt;= (O_max_dia - O_range_dia),D73,AND(((O_max_dia - O_range_dia) &lt; B73), (B73 &lt; O_max_dia)),E73, (B73 &gt;= O_max_dia),F73)</f>
        <v>0.46333729092372117</v>
      </c>
      <c r="I73">
        <f t="shared" si="3"/>
        <v>0</v>
      </c>
    </row>
    <row r="74" spans="2:9" x14ac:dyDescent="0.25">
      <c r="B74">
        <f t="shared" si="2"/>
        <v>9.18</v>
      </c>
      <c r="C74">
        <f t="shared" si="1"/>
        <v>0.46888394180350002</v>
      </c>
      <c r="D74">
        <v>1</v>
      </c>
      <c r="E74" s="1">
        <f t="shared" si="4"/>
        <v>1.2014285714285715</v>
      </c>
      <c r="F74">
        <v>0</v>
      </c>
      <c r="G74" cm="1">
        <f t="array" ref="G74">C74*_xlfn.IFS(B74 &lt;= (O_max_dia - O_range_dia),D74,AND(((O_max_dia - O_range_dia) &lt; B74), (B74 &lt; O_max_dia)),E74, (B74 &gt;= O_max_dia),F74)</f>
        <v>0.46888394180350002</v>
      </c>
      <c r="I74">
        <f t="shared" si="3"/>
        <v>0</v>
      </c>
    </row>
    <row r="75" spans="2:9" x14ac:dyDescent="0.25">
      <c r="B75">
        <f t="shared" si="2"/>
        <v>9.35</v>
      </c>
      <c r="C75">
        <f t="shared" si="1"/>
        <v>0.47449699212184088</v>
      </c>
      <c r="D75">
        <v>1</v>
      </c>
      <c r="E75" s="1">
        <f t="shared" si="4"/>
        <v>1.1892857142857143</v>
      </c>
      <c r="F75">
        <v>0</v>
      </c>
      <c r="G75" cm="1">
        <f t="array" ref="G75">C75*_xlfn.IFS(B75 &lt;= (O_max_dia - O_range_dia),D75,AND(((O_max_dia - O_range_dia) &lt; B75), (B75 &lt; O_max_dia)),E75, (B75 &gt;= O_max_dia),F75)</f>
        <v>0.47449699212184088</v>
      </c>
      <c r="I75">
        <f t="shared" si="3"/>
        <v>0</v>
      </c>
    </row>
    <row r="76" spans="2:9" x14ac:dyDescent="0.25">
      <c r="B76">
        <f t="shared" si="2"/>
        <v>9.52</v>
      </c>
      <c r="C76">
        <f t="shared" si="1"/>
        <v>0.48017723675217927</v>
      </c>
      <c r="D76">
        <v>1</v>
      </c>
      <c r="E76" s="1">
        <f t="shared" si="4"/>
        <v>1.1771428571428573</v>
      </c>
      <c r="F76">
        <v>0</v>
      </c>
      <c r="G76" cm="1">
        <f t="array" ref="G76">C76*_xlfn.IFS(B76 &lt;= (O_max_dia - O_range_dia),D76,AND(((O_max_dia - O_range_dia) &lt; B76), (B76 &lt; O_max_dia)),E76, (B76 &gt;= O_max_dia),F76)</f>
        <v>0.48017723675217927</v>
      </c>
      <c r="I76">
        <f t="shared" si="3"/>
        <v>0</v>
      </c>
    </row>
    <row r="77" spans="2:9" x14ac:dyDescent="0.25">
      <c r="B77">
        <f t="shared" si="2"/>
        <v>9.69</v>
      </c>
      <c r="C77">
        <f t="shared" si="1"/>
        <v>0.48592548008344988</v>
      </c>
      <c r="D77">
        <v>1</v>
      </c>
      <c r="E77" s="1">
        <f t="shared" si="4"/>
        <v>1.1650000000000003</v>
      </c>
      <c r="F77">
        <v>0</v>
      </c>
      <c r="G77" cm="1">
        <f t="array" ref="G77">C77*_xlfn.IFS(B77 &lt;= (O_max_dia - O_range_dia),D77,AND(((O_max_dia - O_range_dia) &lt; B77), (B77 &lt; O_max_dia)),E77, (B77 &gt;= O_max_dia),F77)</f>
        <v>0.48592548008344988</v>
      </c>
      <c r="I77">
        <f t="shared" si="3"/>
        <v>0</v>
      </c>
    </row>
    <row r="78" spans="2:9" x14ac:dyDescent="0.25">
      <c r="B78">
        <f t="shared" si="2"/>
        <v>9.86</v>
      </c>
      <c r="C78">
        <f t="shared" si="1"/>
        <v>0.49174253613399677</v>
      </c>
      <c r="D78">
        <v>1</v>
      </c>
      <c r="E78" s="1">
        <f t="shared" si="4"/>
        <v>1.1528571428571428</v>
      </c>
      <c r="F78">
        <v>0</v>
      </c>
      <c r="G78" cm="1">
        <f t="array" ref="G78">C78*_xlfn.IFS(B78 &lt;= (O_max_dia - O_range_dia),D78,AND(((O_max_dia - O_range_dia) &lt; B78), (B78 &lt; O_max_dia)),E78, (B78 &gt;= O_max_dia),F78)</f>
        <v>0.49174253613399677</v>
      </c>
      <c r="I78">
        <f t="shared" si="3"/>
        <v>0</v>
      </c>
    </row>
    <row r="79" spans="2:9" x14ac:dyDescent="0.25">
      <c r="B79">
        <f t="shared" si="2"/>
        <v>10.029999999999999</v>
      </c>
      <c r="C79">
        <f t="shared" si="1"/>
        <v>0.49762922866684828</v>
      </c>
      <c r="D79">
        <v>1</v>
      </c>
      <c r="E79" s="1">
        <f t="shared" si="4"/>
        <v>1.1407142857142858</v>
      </c>
      <c r="F79">
        <v>0</v>
      </c>
      <c r="G79" cm="1">
        <f t="array" ref="G79">C79*_xlfn.IFS(B79 &lt;= (O_max_dia - O_range_dia),D79,AND(((O_max_dia - O_range_dia) &lt; B79), (B79 &lt; O_max_dia)),E79, (B79 &gt;= O_max_dia),F79)</f>
        <v>0.49762922866684828</v>
      </c>
      <c r="I79">
        <f t="shared" si="3"/>
        <v>0</v>
      </c>
    </row>
    <row r="80" spans="2:9" x14ac:dyDescent="0.25">
      <c r="B80">
        <f t="shared" si="2"/>
        <v>10.199999999999999</v>
      </c>
      <c r="C80">
        <f t="shared" si="1"/>
        <v>0.50358639130637139</v>
      </c>
      <c r="D80">
        <v>1</v>
      </c>
      <c r="E80" s="1">
        <f t="shared" si="4"/>
        <v>1.1285714285714286</v>
      </c>
      <c r="F80">
        <v>0</v>
      </c>
      <c r="G80" cm="1">
        <f t="array" ref="G80">C80*_xlfn.IFS(B80 &lt;= (O_max_dia - O_range_dia),D80,AND(((O_max_dia - O_range_dia) &lt; B80), (B80 &lt; O_max_dia)),E80, (B80 &gt;= O_max_dia),F80)</f>
        <v>0.50358639130637139</v>
      </c>
      <c r="I80">
        <f t="shared" si="3"/>
        <v>0</v>
      </c>
    </row>
    <row r="81" spans="2:10" x14ac:dyDescent="0.25">
      <c r="B81">
        <f t="shared" si="2"/>
        <v>10.37</v>
      </c>
      <c r="C81">
        <f t="shared" si="1"/>
        <v>0.50961486765632269</v>
      </c>
      <c r="D81">
        <v>1</v>
      </c>
      <c r="E81" s="1">
        <f t="shared" si="4"/>
        <v>1.1164285714285715</v>
      </c>
      <c r="F81">
        <v>0</v>
      </c>
      <c r="G81" cm="1">
        <f t="array" ref="G81">C81*_xlfn.IFS(B81 &lt;= (O_max_dia - O_range_dia),D81,AND(((O_max_dia - O_range_dia) &lt; B81), (B81 &lt; O_max_dia)),E81, (B81 &gt;= O_max_dia),F81)</f>
        <v>0.50961486765632269</v>
      </c>
      <c r="I81">
        <f t="shared" si="3"/>
        <v>0</v>
      </c>
      <c r="J81" t="s">
        <v>15</v>
      </c>
    </row>
    <row r="82" spans="2:10" x14ac:dyDescent="0.25">
      <c r="B82">
        <f t="shared" si="2"/>
        <v>10.54</v>
      </c>
      <c r="C82">
        <f t="shared" si="1"/>
        <v>0.51571551141931238</v>
      </c>
      <c r="D82">
        <v>1</v>
      </c>
      <c r="E82" s="1">
        <f t="shared" si="4"/>
        <v>1.1042857142857143</v>
      </c>
      <c r="F82">
        <v>0</v>
      </c>
      <c r="G82" cm="1">
        <f t="array" ref="G82">C82*_xlfn.IFS(B82 &lt;= (O_max_dia - O_range_dia),D82,AND(((O_max_dia - O_range_dia) &lt; B82), (B82 &lt; O_max_dia)),E82, (B82 &gt;= O_max_dia),F82)</f>
        <v>0.51571551141931238</v>
      </c>
      <c r="I82">
        <f t="shared" si="3"/>
        <v>0</v>
      </c>
    </row>
    <row r="83" spans="2:10" x14ac:dyDescent="0.25">
      <c r="B83">
        <f t="shared" si="2"/>
        <v>10.71</v>
      </c>
      <c r="C83">
        <f t="shared" si="1"/>
        <v>0.52188918651769867</v>
      </c>
      <c r="D83">
        <v>1</v>
      </c>
      <c r="E83" s="1">
        <f t="shared" si="4"/>
        <v>1.0921428571428571</v>
      </c>
      <c r="F83">
        <v>0</v>
      </c>
      <c r="G83" cm="1">
        <f t="array" ref="G83">C83*_xlfn.IFS(B83 &lt;= (O_max_dia - O_range_dia),D83,AND(((O_max_dia - O_range_dia) &lt; B83), (B83 &lt; O_max_dia)),E83, (B83 &gt;= O_max_dia),F83)</f>
        <v>0.52188918651769867</v>
      </c>
      <c r="I83">
        <f t="shared" si="3"/>
        <v>0</v>
      </c>
    </row>
    <row r="84" spans="2:10" x14ac:dyDescent="0.25">
      <c r="B84">
        <f t="shared" si="2"/>
        <v>10.88</v>
      </c>
      <c r="C84">
        <f t="shared" si="1"/>
        <v>0.52813676721592917</v>
      </c>
      <c r="D84">
        <v>1</v>
      </c>
      <c r="E84" s="1">
        <f t="shared" ref="E84:E147" si="5">(O_max_dia-B84)/O_range_dia</f>
        <v>1.0799999999999998</v>
      </c>
      <c r="F84">
        <v>0</v>
      </c>
      <c r="G84" cm="1">
        <f t="array" ref="G84">C84*_xlfn.IFS(B84 &lt;= (O_max_dia - O_range_dia),D84,AND(((O_max_dia - O_range_dia) &lt; B84), (B84 &lt; O_max_dia)),E84, (B84 &gt;= O_max_dia),F84)</f>
        <v>0.52813676721592917</v>
      </c>
      <c r="I84">
        <f t="shared" si="3"/>
        <v>0</v>
      </c>
    </row>
    <row r="85" spans="2:10" x14ac:dyDescent="0.25">
      <c r="B85">
        <f t="shared" si="2"/>
        <v>11.05</v>
      </c>
      <c r="C85">
        <f t="shared" ref="C85:C148" si="6">EXP(0.07*(B85-20))</f>
        <v>0.5344591382443471</v>
      </c>
      <c r="D85">
        <v>1</v>
      </c>
      <c r="E85" s="1">
        <f t="shared" si="5"/>
        <v>1.0678571428571428</v>
      </c>
      <c r="F85">
        <v>0</v>
      </c>
      <c r="G85" cm="1">
        <f t="array" ref="G85">C85*_xlfn.IFS(B85 &lt;= (O_max_dia - O_range_dia),D85,AND(((O_max_dia - O_range_dia) &lt; B85), (B85 &lt; O_max_dia)),E85, (B85 &gt;= O_max_dia),F85)</f>
        <v>0.5344591382443471</v>
      </c>
      <c r="I85">
        <f t="shared" ref="I85:I148" si="7">IF(AND(((O_max_dia - O_range_dia) &lt; B85), (B85 &lt; O_max_dia)),E85,0)</f>
        <v>0</v>
      </c>
    </row>
    <row r="86" spans="2:10" x14ac:dyDescent="0.25">
      <c r="B86">
        <f t="shared" ref="B86:B149" si="8">(ROUND(B85+0.1666,2))</f>
        <v>11.22</v>
      </c>
      <c r="C86">
        <f t="shared" si="6"/>
        <v>0.54085719492447937</v>
      </c>
      <c r="D86">
        <v>1</v>
      </c>
      <c r="E86" s="1">
        <f t="shared" si="5"/>
        <v>1.0557142857142856</v>
      </c>
      <c r="F86">
        <v>0</v>
      </c>
      <c r="G86" cm="1">
        <f t="array" ref="G86">C86*_xlfn.IFS(B86 &lt;= (O_max_dia - O_range_dia),D86,AND(((O_max_dia - O_range_dia) &lt; B86), (B86 &lt; O_max_dia)),E86, (B86 &gt;= O_max_dia),F86)</f>
        <v>0.54085719492447937</v>
      </c>
      <c r="I86">
        <f t="shared" si="7"/>
        <v>0</v>
      </c>
    </row>
    <row r="87" spans="2:10" x14ac:dyDescent="0.25">
      <c r="B87">
        <f t="shared" si="8"/>
        <v>11.39</v>
      </c>
      <c r="C87">
        <f t="shared" si="6"/>
        <v>0.54733184329582418</v>
      </c>
      <c r="D87">
        <v>1</v>
      </c>
      <c r="E87" s="1">
        <f t="shared" si="5"/>
        <v>1.0435714285714286</v>
      </c>
      <c r="F87">
        <v>0</v>
      </c>
      <c r="G87" cm="1">
        <f t="array" ref="G87">C87*_xlfn.IFS(B87 &lt;= (O_max_dia - O_range_dia),D87,AND(((O_max_dia - O_range_dia) &lt; B87), (B87 &lt; O_max_dia)),E87, (B87 &gt;= O_max_dia),F87)</f>
        <v>0.54733184329582418</v>
      </c>
      <c r="I87">
        <f t="shared" si="7"/>
        <v>0</v>
      </c>
    </row>
    <row r="88" spans="2:10" x14ac:dyDescent="0.25">
      <c r="B88">
        <f t="shared" si="8"/>
        <v>11.56</v>
      </c>
      <c r="C88">
        <f t="shared" si="6"/>
        <v>0.5538840002441574</v>
      </c>
      <c r="D88">
        <v>1</v>
      </c>
      <c r="E88" s="1">
        <f t="shared" si="5"/>
        <v>1.0314285714285714</v>
      </c>
      <c r="F88">
        <v>0</v>
      </c>
      <c r="G88" cm="1">
        <f t="array" ref="G88">C88*_xlfn.IFS(B88 &lt;= (O_max_dia - O_range_dia),D88,AND(((O_max_dia - O_range_dia) &lt; B88), (B88 &lt; O_max_dia)),E88, (B88 &gt;= O_max_dia),F88)</f>
        <v>0.5538840002441574</v>
      </c>
      <c r="I88">
        <f t="shared" si="7"/>
        <v>0</v>
      </c>
    </row>
    <row r="89" spans="2:10" x14ac:dyDescent="0.25">
      <c r="B89">
        <f t="shared" si="8"/>
        <v>11.73</v>
      </c>
      <c r="C89">
        <f t="shared" si="6"/>
        <v>0.56051459363137401</v>
      </c>
      <c r="D89">
        <v>1</v>
      </c>
      <c r="E89" s="1">
        <f t="shared" si="5"/>
        <v>1.0192857142857144</v>
      </c>
      <c r="F89">
        <v>0</v>
      </c>
      <c r="G89" cm="1">
        <f t="array" ref="G89">C89*_xlfn.IFS(B89 &lt;= (O_max_dia - O_range_dia),D89,AND(((O_max_dia - O_range_dia) &lt; B89), (B89 &lt; O_max_dia)),E89, (B89 &gt;= O_max_dia),F89)</f>
        <v>0.56051459363137401</v>
      </c>
      <c r="I89">
        <f t="shared" si="7"/>
        <v>0</v>
      </c>
    </row>
    <row r="90" spans="2:10" x14ac:dyDescent="0.25">
      <c r="B90">
        <f t="shared" si="8"/>
        <v>11.9</v>
      </c>
      <c r="C90">
        <f t="shared" si="6"/>
        <v>0.56722456242688413</v>
      </c>
      <c r="D90">
        <v>1</v>
      </c>
      <c r="E90" s="1">
        <f t="shared" si="5"/>
        <v>1.0071428571428571</v>
      </c>
      <c r="F90">
        <v>0</v>
      </c>
      <c r="G90" cm="1">
        <f t="array" ref="G90">C90*_xlfn.IFS(B90 &lt;= (O_max_dia - O_range_dia),D90,AND(((O_max_dia - O_range_dia) &lt; B90), (B90 &lt; O_max_dia)),E90, (B90 &gt;= O_max_dia),F90)</f>
        <v>0.56722456242688413</v>
      </c>
      <c r="I90">
        <f t="shared" si="7"/>
        <v>0</v>
      </c>
    </row>
    <row r="91" spans="2:10" x14ac:dyDescent="0.25">
      <c r="B91">
        <f t="shared" si="8"/>
        <v>12.07</v>
      </c>
      <c r="C91">
        <f t="shared" si="6"/>
        <v>0.57401485684058196</v>
      </c>
      <c r="D91">
        <v>1</v>
      </c>
      <c r="E91" s="1">
        <f t="shared" si="5"/>
        <v>0.995</v>
      </c>
      <c r="F91">
        <v>0</v>
      </c>
      <c r="G91" cm="1">
        <f t="array" ref="G91">C91*_xlfn.IFS(B91 &lt;= (O_max_dia - O_range_dia),D91,AND(((O_max_dia - O_range_dia) &lt; B91), (B91 &lt; O_max_dia)),E91, (B91 &gt;= O_max_dia),F91)</f>
        <v>0.57114478255637902</v>
      </c>
      <c r="I91">
        <f t="shared" si="7"/>
        <v>0.995</v>
      </c>
    </row>
    <row r="92" spans="2:10" x14ac:dyDescent="0.25">
      <c r="B92">
        <f t="shared" si="8"/>
        <v>12.24</v>
      </c>
      <c r="C92">
        <f t="shared" si="6"/>
        <v>0.58088643845740706</v>
      </c>
      <c r="D92">
        <v>1</v>
      </c>
      <c r="E92" s="1">
        <f t="shared" si="5"/>
        <v>0.98285714285714287</v>
      </c>
      <c r="F92">
        <v>0</v>
      </c>
      <c r="G92" cm="1">
        <f t="array" ref="G92">C92*_xlfn.IFS(B92 &lt;= (O_max_dia - O_range_dia),D92,AND(((O_max_dia - O_range_dia) &lt; B92), (B92 &lt; O_max_dia)),E92, (B92 &gt;= O_max_dia),F92)</f>
        <v>0.57092838522670863</v>
      </c>
      <c r="I92">
        <f t="shared" si="7"/>
        <v>0.98285714285714287</v>
      </c>
    </row>
    <row r="93" spans="2:10" x14ac:dyDescent="0.25">
      <c r="B93">
        <f t="shared" si="8"/>
        <v>12.41</v>
      </c>
      <c r="C93">
        <f t="shared" si="6"/>
        <v>0.58784028037351521</v>
      </c>
      <c r="D93">
        <v>1</v>
      </c>
      <c r="E93" s="1">
        <f t="shared" si="5"/>
        <v>0.97071428571428575</v>
      </c>
      <c r="F93">
        <v>0</v>
      </c>
      <c r="G93" cm="1">
        <f t="array" ref="G93">C93*_xlfn.IFS(B93 &lt;= (O_max_dia - O_range_dia),D93,AND(((O_max_dia - O_range_dia) &lt; B93), (B93 &lt; O_max_dia)),E93, (B93 &gt;= O_max_dia),F93)</f>
        <v>0.57062495787686229</v>
      </c>
      <c r="I93">
        <f t="shared" si="7"/>
        <v>0.97071428571428575</v>
      </c>
    </row>
    <row r="94" spans="2:10" x14ac:dyDescent="0.25">
      <c r="B94">
        <f t="shared" si="8"/>
        <v>12.58</v>
      </c>
      <c r="C94">
        <f t="shared" si="6"/>
        <v>0.59487736733408103</v>
      </c>
      <c r="D94">
        <v>1</v>
      </c>
      <c r="E94" s="1">
        <f t="shared" si="5"/>
        <v>0.95857142857142852</v>
      </c>
      <c r="F94">
        <v>0</v>
      </c>
      <c r="G94" cm="1">
        <f t="array" ref="G94">C94*_xlfn.IFS(B94 &lt;= (O_max_dia - O_range_dia),D94,AND(((O_max_dia - O_range_dia) &lt; B94), (B94 &lt; O_max_dia)),E94, (B94 &gt;= O_max_dia),F94)</f>
        <v>0.57023244783024052</v>
      </c>
      <c r="I94">
        <f t="shared" si="7"/>
        <v>0.95857142857142852</v>
      </c>
    </row>
    <row r="95" spans="2:10" x14ac:dyDescent="0.25">
      <c r="B95">
        <f t="shared" si="8"/>
        <v>12.75</v>
      </c>
      <c r="C95">
        <f t="shared" si="6"/>
        <v>0.60199869587274879</v>
      </c>
      <c r="D95">
        <v>1</v>
      </c>
      <c r="E95" s="1">
        <f t="shared" si="5"/>
        <v>0.9464285714285714</v>
      </c>
      <c r="F95">
        <v>0</v>
      </c>
      <c r="G95" cm="1">
        <f t="array" ref="G95">C95*_xlfn.IFS(B95 &lt;= (O_max_dia - O_range_dia),D95,AND(((O_max_dia - O_range_dia) &lt; B95), (B95 &lt; O_max_dia)),E95, (B95 &gt;= O_max_dia),F95)</f>
        <v>0.56974876573670863</v>
      </c>
      <c r="I95">
        <f t="shared" si="7"/>
        <v>0.9464285714285714</v>
      </c>
    </row>
    <row r="96" spans="2:10" x14ac:dyDescent="0.25">
      <c r="B96">
        <f t="shared" si="8"/>
        <v>12.92</v>
      </c>
      <c r="C96">
        <f t="shared" si="6"/>
        <v>0.60920527445275352</v>
      </c>
      <c r="D96">
        <v>1</v>
      </c>
      <c r="E96" s="1">
        <f t="shared" si="5"/>
        <v>0.93428571428571427</v>
      </c>
      <c r="F96">
        <v>0</v>
      </c>
      <c r="G96" cm="1">
        <f t="array" ref="G96">C96*_xlfn.IFS(B96 &lt;= (O_max_dia - O_range_dia),D96,AND(((O_max_dia - O_range_dia) &lt; B96), (B96 &lt; O_max_dia)),E96, (B96 &gt;= O_max_dia),F96)</f>
        <v>0.56917178498871546</v>
      </c>
      <c r="I96">
        <f t="shared" si="7"/>
        <v>0.93428571428571427</v>
      </c>
    </row>
    <row r="97" spans="2:9" x14ac:dyDescent="0.25">
      <c r="B97">
        <f t="shared" si="8"/>
        <v>13.09</v>
      </c>
      <c r="C97">
        <f t="shared" si="6"/>
        <v>0.616498123609731</v>
      </c>
      <c r="D97">
        <v>1</v>
      </c>
      <c r="E97" s="1">
        <f t="shared" si="5"/>
        <v>0.92214285714285715</v>
      </c>
      <c r="F97">
        <v>0</v>
      </c>
      <c r="G97" cm="1">
        <f t="array" ref="G97">C97*_xlfn.IFS(B97 &lt;= (O_max_dia - O_range_dia),D97,AND(((O_max_dia - O_range_dia) &lt; B97), (B97 &lt; O_max_dia)),E97, (B97 &gt;= O_max_dia),F97)</f>
        <v>0.56849934112868761</v>
      </c>
      <c r="I97">
        <f t="shared" si="7"/>
        <v>0.92214285714285715</v>
      </c>
    </row>
    <row r="98" spans="2:9" x14ac:dyDescent="0.25">
      <c r="B98">
        <f t="shared" si="8"/>
        <v>13.26</v>
      </c>
      <c r="C98">
        <f t="shared" si="6"/>
        <v>0.62387827609623758</v>
      </c>
      <c r="D98">
        <v>1</v>
      </c>
      <c r="E98" s="1">
        <f t="shared" si="5"/>
        <v>0.91</v>
      </c>
      <c r="F98">
        <v>0</v>
      </c>
      <c r="G98" cm="1">
        <f t="array" ref="G98">C98*_xlfn.IFS(B98 &lt;= (O_max_dia - O_range_dia),D98,AND(((O_max_dia - O_range_dia) &lt; B98), (B98 &lt; O_max_dia)),E98, (B98 &gt;= O_max_dia),F98)</f>
        <v>0.56772923124757624</v>
      </c>
      <c r="I98">
        <f t="shared" si="7"/>
        <v>0.91</v>
      </c>
    </row>
    <row r="99" spans="2:9" x14ac:dyDescent="0.25">
      <c r="B99">
        <f t="shared" si="8"/>
        <v>13.43</v>
      </c>
      <c r="C99">
        <f t="shared" si="6"/>
        <v>0.63134677702800002</v>
      </c>
      <c r="D99">
        <v>1</v>
      </c>
      <c r="E99" s="1">
        <f t="shared" si="5"/>
        <v>0.89785714285714291</v>
      </c>
      <c r="F99">
        <v>0</v>
      </c>
      <c r="G99" cm="1">
        <f t="array" ref="G99">C99*_xlfn.IFS(B99 &lt;= (O_max_dia - O_range_dia),D99,AND(((O_max_dia - O_range_dia) &lt; B99), (B99 &lt; O_max_dia)),E99, (B99 &gt;= O_max_dia),F99)</f>
        <v>0.5668592133744258</v>
      </c>
      <c r="I99">
        <f t="shared" si="7"/>
        <v>0.89785714285714291</v>
      </c>
    </row>
    <row r="100" spans="2:9" x14ac:dyDescent="0.25">
      <c r="B100">
        <f t="shared" si="8"/>
        <v>13.6</v>
      </c>
      <c r="C100">
        <f t="shared" si="6"/>
        <v>0.63890468403191614</v>
      </c>
      <c r="D100">
        <v>1</v>
      </c>
      <c r="E100" s="1">
        <f t="shared" si="5"/>
        <v>0.88571428571428579</v>
      </c>
      <c r="F100">
        <v>0</v>
      </c>
      <c r="G100" cm="1">
        <f t="array" ref="G100">C100*_xlfn.IFS(B100 &lt;= (O_max_dia - O_range_dia),D100,AND(((O_max_dia - O_range_dia) &lt; B100), (B100 &lt; O_max_dia)),E100, (B100 &gt;= O_max_dia),F100)</f>
        <v>0.56588700585684004</v>
      </c>
      <c r="I100">
        <f t="shared" si="7"/>
        <v>0.88571428571428579</v>
      </c>
    </row>
    <row r="101" spans="2:9" x14ac:dyDescent="0.25">
      <c r="B101">
        <f t="shared" si="8"/>
        <v>13.77</v>
      </c>
      <c r="C101">
        <f t="shared" si="6"/>
        <v>0.64655306739582685</v>
      </c>
      <c r="D101">
        <v>1</v>
      </c>
      <c r="E101" s="1">
        <f t="shared" si="5"/>
        <v>0.87357142857142855</v>
      </c>
      <c r="F101">
        <v>0</v>
      </c>
      <c r="G101" cm="1">
        <f t="array" ref="G101">C101*_xlfn.IFS(B101 &lt;= (O_max_dia - O_range_dia),D101,AND(((O_max_dia - O_range_dia) &lt; B101), (B101 &lt; O_max_dia)),E101, (B101 &gt;= O_max_dia),F101)</f>
        <v>0.56481028673221156</v>
      </c>
      <c r="I101">
        <f t="shared" si="7"/>
        <v>0.87357142857142855</v>
      </c>
    </row>
    <row r="102" spans="2:9" x14ac:dyDescent="0.25">
      <c r="B102">
        <f t="shared" si="8"/>
        <v>13.94</v>
      </c>
      <c r="C102">
        <f t="shared" si="6"/>
        <v>0.65429301022008191</v>
      </c>
      <c r="D102">
        <v>1</v>
      </c>
      <c r="E102" s="1">
        <f t="shared" si="5"/>
        <v>0.86142857142857143</v>
      </c>
      <c r="F102">
        <v>0</v>
      </c>
      <c r="G102" cm="1">
        <f t="array" ref="G102">C102*_xlfn.IFS(B102 &lt;= (O_max_dia - O_range_dia),D102,AND(((O_max_dia - O_range_dia) &lt; B102), (B102 &lt; O_max_dia)),E102, (B102 &gt;= O_max_dia),F102)</f>
        <v>0.5636266930895848</v>
      </c>
      <c r="I102">
        <f t="shared" si="7"/>
        <v>0.86142857142857143</v>
      </c>
    </row>
    <row r="103" spans="2:9" x14ac:dyDescent="0.25">
      <c r="B103">
        <f t="shared" si="8"/>
        <v>14.11</v>
      </c>
      <c r="C103">
        <f t="shared" si="6"/>
        <v>0.66212560857091873</v>
      </c>
      <c r="D103">
        <v>1</v>
      </c>
      <c r="E103" s="1">
        <f t="shared" si="5"/>
        <v>0.84928571428571431</v>
      </c>
      <c r="F103">
        <v>0</v>
      </c>
      <c r="G103" cm="1">
        <f t="array" ref="G103">C103*_xlfn.IFS(B103 &lt;= (O_max_dia - O_range_dia),D103,AND(((O_max_dia - O_range_dia) &lt; B103), (B103 &lt; O_max_dia)),E103, (B103 &gt;= O_max_dia),F103)</f>
        <v>0.56233382042201596</v>
      </c>
      <c r="I103">
        <f t="shared" si="7"/>
        <v>0.84928571428571431</v>
      </c>
    </row>
    <row r="104" spans="2:9" x14ac:dyDescent="0.25">
      <c r="B104">
        <f t="shared" si="8"/>
        <v>14.28</v>
      </c>
      <c r="C104">
        <f t="shared" si="6"/>
        <v>0.67005197163567931</v>
      </c>
      <c r="D104">
        <v>1</v>
      </c>
      <c r="E104" s="1">
        <f t="shared" si="5"/>
        <v>0.83714285714285719</v>
      </c>
      <c r="F104">
        <v>0</v>
      </c>
      <c r="G104" cm="1">
        <f t="array" ref="G104">C104*_xlfn.IFS(B104 &lt;= (O_max_dia - O_range_dia),D104,AND(((O_max_dia - O_range_dia) &lt; B104), (B104 &lt; O_max_dia)),E104, (B104 &gt;= O_max_dia),F104)</f>
        <v>0.56092922196929729</v>
      </c>
      <c r="I104">
        <f t="shared" si="7"/>
        <v>0.83714285714285719</v>
      </c>
    </row>
    <row r="105" spans="2:9" x14ac:dyDescent="0.25">
      <c r="B105">
        <f t="shared" si="8"/>
        <v>14.45</v>
      </c>
      <c r="C105">
        <f t="shared" si="6"/>
        <v>0.67807322187988306</v>
      </c>
      <c r="D105">
        <v>1</v>
      </c>
      <c r="E105" s="1">
        <f t="shared" si="5"/>
        <v>0.82500000000000007</v>
      </c>
      <c r="F105">
        <v>0</v>
      </c>
      <c r="G105" cm="1">
        <f t="array" ref="G105">C105*_xlfn.IFS(B105 &lt;= (O_max_dia - O_range_dia),D105,AND(((O_max_dia - O_range_dia) &lt; B105), (B105 &lt; O_max_dia)),E105, (B105 &gt;= O_max_dia),F105)</f>
        <v>0.55941040805090358</v>
      </c>
      <c r="I105">
        <f t="shared" si="7"/>
        <v>0.82500000000000007</v>
      </c>
    </row>
    <row r="106" spans="2:9" x14ac:dyDescent="0.25">
      <c r="B106">
        <f t="shared" si="8"/>
        <v>14.62</v>
      </c>
      <c r="C106">
        <f t="shared" si="6"/>
        <v>0.68619049520618158</v>
      </c>
      <c r="D106">
        <v>1</v>
      </c>
      <c r="E106" s="1">
        <f t="shared" si="5"/>
        <v>0.81285714285714294</v>
      </c>
      <c r="F106">
        <v>0</v>
      </c>
      <c r="G106" cm="1">
        <f t="array" ref="G106">C106*_xlfn.IFS(B106 &lt;= (O_max_dia - O_range_dia),D106,AND(((O_max_dia - O_range_dia) &lt; B106), (B106 &lt; O_max_dia)),E106, (B106 &gt;= O_max_dia),F106)</f>
        <v>0.55777484538902478</v>
      </c>
      <c r="I106">
        <f t="shared" si="7"/>
        <v>0.81285714285714294</v>
      </c>
    </row>
    <row r="107" spans="2:9" x14ac:dyDescent="0.25">
      <c r="B107">
        <f t="shared" si="8"/>
        <v>14.79</v>
      </c>
      <c r="C107">
        <f t="shared" si="6"/>
        <v>0.69440494111521556</v>
      </c>
      <c r="D107">
        <v>1</v>
      </c>
      <c r="E107" s="1">
        <f t="shared" si="5"/>
        <v>0.80071428571428582</v>
      </c>
      <c r="F107">
        <v>0</v>
      </c>
      <c r="G107" cm="1">
        <f t="array" ref="G107">C107*_xlfn.IFS(B107 &lt;= (O_max_dia - O_range_dia),D107,AND(((O_max_dia - O_range_dia) &lt; B107), (B107 &lt; O_max_dia)),E107, (B107 &gt;= O_max_dia),F107)</f>
        <v>0.55601995642154056</v>
      </c>
      <c r="I107">
        <f t="shared" si="7"/>
        <v>0.80071428571428582</v>
      </c>
    </row>
    <row r="108" spans="2:9" x14ac:dyDescent="0.25">
      <c r="B108">
        <f t="shared" si="8"/>
        <v>14.96</v>
      </c>
      <c r="C108">
        <f t="shared" si="6"/>
        <v>0.70271772286839773</v>
      </c>
      <c r="D108">
        <v>1</v>
      </c>
      <c r="E108" s="1">
        <f t="shared" si="5"/>
        <v>0.78857142857142848</v>
      </c>
      <c r="F108">
        <v>0</v>
      </c>
      <c r="G108" cm="1">
        <f t="array" ref="G108">C108*_xlfn.IFS(B108 &lt;= (O_max_dia - O_range_dia),D108,AND(((O_max_dia - O_range_dia) &lt; B108), (B108 &lt; O_max_dia)),E108, (B108 &gt;= O_max_dia),F108)</f>
        <v>0.55414311860479359</v>
      </c>
      <c r="I108">
        <f t="shared" si="7"/>
        <v>0.78857142857142848</v>
      </c>
    </row>
    <row r="109" spans="2:9" x14ac:dyDescent="0.25">
      <c r="B109">
        <f t="shared" si="8"/>
        <v>15.13</v>
      </c>
      <c r="C109">
        <f t="shared" si="6"/>
        <v>0.7111300176526435</v>
      </c>
      <c r="D109">
        <v>1</v>
      </c>
      <c r="E109" s="1">
        <f t="shared" si="5"/>
        <v>0.77642857142857136</v>
      </c>
      <c r="F109">
        <v>0</v>
      </c>
      <c r="G109" cm="1">
        <f t="array" ref="G109">C109*_xlfn.IFS(B109 &lt;= (O_max_dia - O_range_dia),D109,AND(((O_max_dia - O_range_dia) &lt; B109), (B109 &lt; O_max_dia)),E109, (B109 &gt;= O_max_dia),F109)</f>
        <v>0.55214166370601669</v>
      </c>
      <c r="I109">
        <f t="shared" si="7"/>
        <v>0.77642857142857136</v>
      </c>
    </row>
    <row r="110" spans="2:9" x14ac:dyDescent="0.25">
      <c r="B110">
        <f t="shared" si="8"/>
        <v>15.3</v>
      </c>
      <c r="C110">
        <f t="shared" si="6"/>
        <v>0.71964301674707543</v>
      </c>
      <c r="D110">
        <v>1</v>
      </c>
      <c r="E110" s="1">
        <f t="shared" si="5"/>
        <v>0.76428571428571423</v>
      </c>
      <c r="F110">
        <v>0</v>
      </c>
      <c r="G110" cm="1">
        <f t="array" ref="G110">C110*_xlfn.IFS(B110 &lt;= (O_max_dia - O_range_dia),D110,AND(((O_max_dia - O_range_dia) &lt; B110), (B110 &lt; O_max_dia)),E110, (B110 &gt;= O_max_dia),F110)</f>
        <v>0.55001287708526481</v>
      </c>
      <c r="I110">
        <f t="shared" si="7"/>
        <v>0.76428571428571423</v>
      </c>
    </row>
    <row r="111" spans="2:9" x14ac:dyDescent="0.25">
      <c r="B111">
        <f t="shared" si="8"/>
        <v>15.47</v>
      </c>
      <c r="C111">
        <f t="shared" si="6"/>
        <v>0.72825792569172154</v>
      </c>
      <c r="D111">
        <v>1</v>
      </c>
      <c r="E111" s="1">
        <f t="shared" si="5"/>
        <v>0.75214285714285711</v>
      </c>
      <c r="F111">
        <v>0</v>
      </c>
      <c r="G111" cm="1">
        <f t="array" ref="G111">C111*_xlfn.IFS(B111 &lt;= (O_max_dia - O_range_dia),D111,AND(((O_max_dia - O_range_dia) &lt; B111), (B111 &lt; O_max_dia)),E111, (B111 &gt;= O_max_dia),F111)</f>
        <v>0.54775399696670202</v>
      </c>
      <c r="I111">
        <f t="shared" si="7"/>
        <v>0.75214285714285711</v>
      </c>
    </row>
    <row r="112" spans="2:9" x14ac:dyDescent="0.25">
      <c r="B112">
        <f t="shared" si="8"/>
        <v>15.64</v>
      </c>
      <c r="C112">
        <f t="shared" si="6"/>
        <v>0.7369759644582341</v>
      </c>
      <c r="D112">
        <v>1</v>
      </c>
      <c r="E112" s="1">
        <f t="shared" si="5"/>
        <v>0.74</v>
      </c>
      <c r="F112">
        <v>0</v>
      </c>
      <c r="G112" cm="1">
        <f t="array" ref="G112">C112*_xlfn.IFS(B112 &lt;= (O_max_dia - O_range_dia),D112,AND(((O_max_dia - O_range_dia) &lt; B112), (B112 &lt; O_max_dia)),E112, (B112 &gt;= O_max_dia),F112)</f>
        <v>0.54536221369909321</v>
      </c>
      <c r="I112">
        <f t="shared" si="7"/>
        <v>0.74</v>
      </c>
    </row>
    <row r="113" spans="2:9" x14ac:dyDescent="0.25">
      <c r="B113">
        <f t="shared" si="8"/>
        <v>15.81</v>
      </c>
      <c r="C113">
        <f t="shared" si="6"/>
        <v>0.74579836762265173</v>
      </c>
      <c r="D113">
        <v>1</v>
      </c>
      <c r="E113" s="1">
        <f t="shared" si="5"/>
        <v>0.72785714285714287</v>
      </c>
      <c r="F113">
        <v>0</v>
      </c>
      <c r="G113" cm="1">
        <f t="array" ref="G113">C113*_xlfn.IFS(B113 &lt;= (O_max_dia - O_range_dia),D113,AND(((O_max_dia - O_range_dia) &lt; B113), (B113 &lt; O_max_dia)),E113, (B113 &gt;= O_max_dia),F113)</f>
        <v>0.54283466900534438</v>
      </c>
      <c r="I113">
        <f t="shared" si="7"/>
        <v>0.72785714285714287</v>
      </c>
    </row>
    <row r="114" spans="2:9" x14ac:dyDescent="0.25">
      <c r="B114">
        <f t="shared" si="8"/>
        <v>15.98</v>
      </c>
      <c r="C114">
        <f t="shared" si="6"/>
        <v>0.75472638454022989</v>
      </c>
      <c r="D114">
        <v>1</v>
      </c>
      <c r="E114" s="1">
        <f t="shared" si="5"/>
        <v>0.71571428571428564</v>
      </c>
      <c r="F114">
        <v>0</v>
      </c>
      <c r="G114" cm="1">
        <f t="array" ref="G114">C114*_xlfn.IFS(B114 &lt;= (O_max_dia - O_range_dia),D114,AND(((O_max_dia - O_range_dia) &lt; B114), (B114 &lt; O_max_dia)),E114, (B114 &gt;= O_max_dia),F114)</f>
        <v>0.54016845522093593</v>
      </c>
      <c r="I114">
        <f t="shared" si="7"/>
        <v>0.71571428571428564</v>
      </c>
    </row>
    <row r="115" spans="2:9" x14ac:dyDescent="0.25">
      <c r="B115">
        <f t="shared" si="8"/>
        <v>16.149999999999999</v>
      </c>
      <c r="C115">
        <f t="shared" si="6"/>
        <v>0.76376127952236406</v>
      </c>
      <c r="D115">
        <v>1</v>
      </c>
      <c r="E115" s="1">
        <f t="shared" si="5"/>
        <v>0.70357142857142863</v>
      </c>
      <c r="F115">
        <v>0</v>
      </c>
      <c r="G115" cm="1">
        <f t="array" ref="G115">C115*_xlfn.IFS(B115 &lt;= (O_max_dia - O_range_dia),D115,AND(((O_max_dia - O_range_dia) &lt; B115), (B115 &lt; O_max_dia)),E115, (B115 &gt;= O_max_dia),F115)</f>
        <v>0.53736061452109185</v>
      </c>
      <c r="I115">
        <f t="shared" si="7"/>
        <v>0.70357142857142863</v>
      </c>
    </row>
    <row r="116" spans="2:9" x14ac:dyDescent="0.25">
      <c r="B116">
        <f t="shared" si="8"/>
        <v>16.32</v>
      </c>
      <c r="C116">
        <f t="shared" si="6"/>
        <v>0.77290433201563125</v>
      </c>
      <c r="D116">
        <v>1</v>
      </c>
      <c r="E116" s="1">
        <f t="shared" si="5"/>
        <v>0.69142857142857139</v>
      </c>
      <c r="F116">
        <v>0</v>
      </c>
      <c r="G116" cm="1">
        <f t="array" ref="G116">C116*_xlfn.IFS(B116 &lt;= (O_max_dia - O_range_dia),D116,AND(((O_max_dia - O_range_dia) &lt; B116), (B116 &lt; O_max_dia)),E116, (B116 &gt;= O_max_dia),F116)</f>
        <v>0.5344081381365221</v>
      </c>
      <c r="I116">
        <f t="shared" si="7"/>
        <v>0.69142857142857139</v>
      </c>
    </row>
    <row r="117" spans="2:9" x14ac:dyDescent="0.25">
      <c r="B117">
        <f t="shared" si="8"/>
        <v>16.489999999999998</v>
      </c>
      <c r="C117">
        <f t="shared" si="6"/>
        <v>0.78215683678297387</v>
      </c>
      <c r="D117">
        <v>1</v>
      </c>
      <c r="E117" s="1">
        <f t="shared" si="5"/>
        <v>0.67928571428571438</v>
      </c>
      <c r="F117">
        <v>0</v>
      </c>
      <c r="G117" cm="1">
        <f t="array" ref="G117">C117*_xlfn.IFS(B117 &lt;= (O_max_dia - O_range_dia),D117,AND(((O_max_dia - O_range_dia) &lt; B117), (B117 &lt; O_max_dia)),E117, (B117 &gt;= O_max_dia),F117)</f>
        <v>0.53130796555757731</v>
      </c>
      <c r="I117">
        <f t="shared" si="7"/>
        <v>0.67928571428571438</v>
      </c>
    </row>
    <row r="118" spans="2:9" x14ac:dyDescent="0.25">
      <c r="B118">
        <f t="shared" si="8"/>
        <v>16.66</v>
      </c>
      <c r="C118">
        <f t="shared" si="6"/>
        <v>0.79152010408705453</v>
      </c>
      <c r="D118">
        <v>1</v>
      </c>
      <c r="E118" s="1">
        <f t="shared" si="5"/>
        <v>0.66714285714285715</v>
      </c>
      <c r="F118">
        <v>0</v>
      </c>
      <c r="G118" cm="1">
        <f t="array" ref="G118">C118*_xlfn.IFS(B118 &lt;= (O_max_dia - O_range_dia),D118,AND(((O_max_dia - O_range_dia) &lt; B118), (B118 &lt; O_max_dia)),E118, (B118 &gt;= O_max_dia),F118)</f>
        <v>0.52805698372664922</v>
      </c>
      <c r="I118">
        <f t="shared" si="7"/>
        <v>0.66714285714285715</v>
      </c>
    </row>
    <row r="119" spans="2:9" x14ac:dyDescent="0.25">
      <c r="B119">
        <f t="shared" si="8"/>
        <v>16.829999999999998</v>
      </c>
      <c r="C119">
        <f t="shared" si="6"/>
        <v>0.8009954598758029</v>
      </c>
      <c r="D119">
        <v>1</v>
      </c>
      <c r="E119" s="1">
        <f t="shared" si="5"/>
        <v>0.65500000000000014</v>
      </c>
      <c r="F119">
        <v>0</v>
      </c>
      <c r="G119" cm="1">
        <f t="array" ref="G119">C119*_xlfn.IFS(B119 &lt;= (O_max_dia - O_range_dia),D119,AND(((O_max_dia - O_range_dia) &lt; B119), (B119 &lt; O_max_dia)),E119, (B119 &gt;= O_max_dia),F119)</f>
        <v>0.52465202621865104</v>
      </c>
      <c r="I119">
        <f t="shared" si="7"/>
        <v>0.65500000000000014</v>
      </c>
    </row>
    <row r="120" spans="2:9" x14ac:dyDescent="0.25">
      <c r="B120">
        <f t="shared" si="8"/>
        <v>17</v>
      </c>
      <c r="C120">
        <f t="shared" si="6"/>
        <v>0.81058424597018708</v>
      </c>
      <c r="D120">
        <v>1</v>
      </c>
      <c r="E120" s="1">
        <f t="shared" si="5"/>
        <v>0.6428571428571429</v>
      </c>
      <c r="F120">
        <v>0</v>
      </c>
      <c r="G120" cm="1">
        <f t="array" ref="G120">C120*_xlfn.IFS(B120 &lt;= (O_max_dia - O_range_dia),D120,AND(((O_max_dia - O_range_dia) &lt; B120), (B120 &lt; O_max_dia)),E120, (B120 &gt;= O_max_dia),F120)</f>
        <v>0.52108987240940596</v>
      </c>
      <c r="I120">
        <f t="shared" si="7"/>
        <v>0.6428571428571429</v>
      </c>
    </row>
    <row r="121" spans="2:9" x14ac:dyDescent="0.25">
      <c r="B121">
        <f t="shared" si="8"/>
        <v>17.170000000000002</v>
      </c>
      <c r="C121">
        <f t="shared" si="6"/>
        <v>0.82028782025422986</v>
      </c>
      <c r="D121">
        <v>1</v>
      </c>
      <c r="E121" s="1">
        <f t="shared" si="5"/>
        <v>0.63071428571428556</v>
      </c>
      <c r="F121">
        <v>0</v>
      </c>
      <c r="G121" cm="1">
        <f t="array" ref="G121">C121*_xlfn.IFS(B121 &lt;= (O_max_dia - O_range_dia),D121,AND(((O_max_dia - O_range_dia) &lt; B121), (B121 &lt; O_max_dia)),E121, (B121 &gt;= O_max_dia),F121)</f>
        <v>0.5173672466317748</v>
      </c>
      <c r="I121">
        <f t="shared" si="7"/>
        <v>0.63071428571428556</v>
      </c>
    </row>
    <row r="122" spans="2:9" x14ac:dyDescent="0.25">
      <c r="B122">
        <f t="shared" si="8"/>
        <v>17.34</v>
      </c>
      <c r="C122">
        <f t="shared" si="6"/>
        <v>0.8301075568673012</v>
      </c>
      <c r="D122">
        <v>1</v>
      </c>
      <c r="E122" s="1">
        <f t="shared" si="5"/>
        <v>0.61857142857142855</v>
      </c>
      <c r="F122">
        <v>0</v>
      </c>
      <c r="G122" cm="1">
        <f t="array" ref="G122">C122*_xlfn.IFS(B122 &lt;= (O_max_dia - O_range_dia),D122,AND(((O_max_dia - O_range_dia) &lt; B122), (B122 &lt; O_max_dia)),E122, (B122 &gt;= O_max_dia),F122)</f>
        <v>0.51348081731934492</v>
      </c>
      <c r="I122">
        <f t="shared" si="7"/>
        <v>0.61857142857142855</v>
      </c>
    </row>
    <row r="123" spans="2:9" x14ac:dyDescent="0.25">
      <c r="B123">
        <f t="shared" si="8"/>
        <v>17.510000000000002</v>
      </c>
      <c r="C123">
        <f t="shared" si="6"/>
        <v>0.84004484639871335</v>
      </c>
      <c r="D123">
        <v>1</v>
      </c>
      <c r="E123" s="1">
        <f t="shared" si="5"/>
        <v>0.60642857142857132</v>
      </c>
      <c r="F123">
        <v>0</v>
      </c>
      <c r="G123" cm="1">
        <f t="array" ref="G123">C123*_xlfn.IFS(B123 &lt;= (O_max_dia - O_range_dia),D123,AND(((O_max_dia - O_range_dia) &lt; B123), (B123 &lt; O_max_dia)),E123, (B123 &gt;= O_max_dia),F123)</f>
        <v>0.50942719613750531</v>
      </c>
      <c r="I123">
        <f t="shared" si="7"/>
        <v>0.60642857142857132</v>
      </c>
    </row>
    <row r="124" spans="2:9" x14ac:dyDescent="0.25">
      <c r="B124">
        <f t="shared" si="8"/>
        <v>17.68</v>
      </c>
      <c r="C124">
        <f t="shared" si="6"/>
        <v>0.85010109608464279</v>
      </c>
      <c r="D124">
        <v>1</v>
      </c>
      <c r="E124" s="1">
        <f t="shared" si="5"/>
        <v>0.59428571428571431</v>
      </c>
      <c r="F124">
        <v>0</v>
      </c>
      <c r="G124" cm="1">
        <f t="array" ref="G124">C124*_xlfn.IFS(B124 &lt;= (O_max_dia - O_range_dia),D124,AND(((O_max_dia - O_range_dia) &lt; B124), (B124 &lt; O_max_dia)),E124, (B124 &gt;= O_max_dia),F124)</f>
        <v>0.50520293710173059</v>
      </c>
      <c r="I124">
        <f t="shared" si="7"/>
        <v>0.59428571428571431</v>
      </c>
    </row>
    <row r="125" spans="2:9" x14ac:dyDescent="0.25">
      <c r="B125">
        <f t="shared" si="8"/>
        <v>17.850000000000001</v>
      </c>
      <c r="C125">
        <f t="shared" si="6"/>
        <v>0.86027773000741325</v>
      </c>
      <c r="D125">
        <v>1</v>
      </c>
      <c r="E125" s="1">
        <f t="shared" si="5"/>
        <v>0.58214285714285707</v>
      </c>
      <c r="F125">
        <v>0</v>
      </c>
      <c r="G125" cm="1">
        <f t="array" ref="G125">C125*_xlfn.IFS(B125 &lt;= (O_max_dia - O_range_dia),D125,AND(((O_max_dia - O_range_dia) &lt; B125), (B125 &lt; O_max_dia)),E125, (B125 &gt;= O_max_dia),F125)</f>
        <v>0.50080453568288696</v>
      </c>
      <c r="I125">
        <f t="shared" si="7"/>
        <v>0.58214285714285707</v>
      </c>
    </row>
    <row r="126" spans="2:9" x14ac:dyDescent="0.25">
      <c r="B126">
        <f t="shared" si="8"/>
        <v>18.02</v>
      </c>
      <c r="C126">
        <f t="shared" si="6"/>
        <v>0.87057618929716052</v>
      </c>
      <c r="D126">
        <v>1</v>
      </c>
      <c r="E126" s="1">
        <f t="shared" si="5"/>
        <v>0.57000000000000006</v>
      </c>
      <c r="F126">
        <v>0</v>
      </c>
      <c r="G126" cm="1">
        <f t="array" ref="G126">C126*_xlfn.IFS(B126 &lt;= (O_max_dia - O_range_dia),D126,AND(((O_max_dia - O_range_dia) &lt; B126), (B126 &lt; O_max_dia)),E126, (B126 &gt;= O_max_dia),F126)</f>
        <v>0.49622842789938154</v>
      </c>
      <c r="I126">
        <f t="shared" si="7"/>
        <v>0.57000000000000006</v>
      </c>
    </row>
    <row r="127" spans="2:9" x14ac:dyDescent="0.25">
      <c r="B127">
        <f t="shared" si="8"/>
        <v>18.190000000000001</v>
      </c>
      <c r="C127">
        <f t="shared" si="6"/>
        <v>0.88099793233591506</v>
      </c>
      <c r="D127">
        <v>1</v>
      </c>
      <c r="E127" s="1">
        <f t="shared" si="5"/>
        <v>0.55785714285714272</v>
      </c>
      <c r="F127">
        <v>0</v>
      </c>
      <c r="G127" cm="1">
        <f t="array" ref="G127">C127*_xlfn.IFS(B127 &lt;= (O_max_dia - O_range_dia),D127,AND(((O_max_dia - O_range_dia) &lt; B127), (B127 &lt; O_max_dia)),E127, (B127 &gt;= O_max_dia),F127)</f>
        <v>0.4914709893959639</v>
      </c>
      <c r="I127">
        <f t="shared" si="7"/>
        <v>0.55785714285714272</v>
      </c>
    </row>
    <row r="128" spans="2:9" x14ac:dyDescent="0.25">
      <c r="B128">
        <f t="shared" si="8"/>
        <v>18.36</v>
      </c>
      <c r="C128">
        <f t="shared" si="6"/>
        <v>0.89154443496412417</v>
      </c>
      <c r="D128">
        <v>1</v>
      </c>
      <c r="E128" s="1">
        <f t="shared" si="5"/>
        <v>0.54571428571428571</v>
      </c>
      <c r="F128">
        <v>0</v>
      </c>
      <c r="G128" cm="1">
        <f t="array" ref="G128">C128*_xlfn.IFS(B128 &lt;= (O_max_dia - O_range_dia),D128,AND(((O_max_dia - O_range_dia) &lt; B128), (B128 &lt; O_max_dia)),E128, (B128 &gt;= O_max_dia),F128)</f>
        <v>0.48652853450899347</v>
      </c>
      <c r="I128">
        <f t="shared" si="7"/>
        <v>0.54571428571428571</v>
      </c>
    </row>
    <row r="129" spans="2:9" x14ac:dyDescent="0.25">
      <c r="B129">
        <f t="shared" si="8"/>
        <v>18.53</v>
      </c>
      <c r="C129">
        <f t="shared" si="6"/>
        <v>0.90221719068964989</v>
      </c>
      <c r="D129">
        <v>1</v>
      </c>
      <c r="E129" s="1">
        <f t="shared" si="5"/>
        <v>0.53357142857142847</v>
      </c>
      <c r="F129">
        <v>0</v>
      </c>
      <c r="G129" cm="1">
        <f t="array" ref="G129">C129*_xlfn.IFS(B129 &lt;= (O_max_dia - O_range_dia),D129,AND(((O_max_dia - O_range_dia) &lt; B129), (B129 &lt; O_max_dia)),E129, (B129 &gt;= O_max_dia),F129)</f>
        <v>0.48139731531797741</v>
      </c>
      <c r="I129">
        <f t="shared" si="7"/>
        <v>0.53357142857142847</v>
      </c>
    </row>
    <row r="130" spans="2:9" x14ac:dyDescent="0.25">
      <c r="B130">
        <f t="shared" si="8"/>
        <v>18.7</v>
      </c>
      <c r="C130">
        <f t="shared" si="6"/>
        <v>0.91301771089926576</v>
      </c>
      <c r="D130">
        <v>1</v>
      </c>
      <c r="E130" s="1">
        <f t="shared" si="5"/>
        <v>0.52142857142857146</v>
      </c>
      <c r="F130">
        <v>0</v>
      </c>
      <c r="G130" cm="1">
        <f t="array" ref="G130">C130*_xlfn.IFS(B130 &lt;= (O_max_dia - O_range_dia),D130,AND(((O_max_dia - O_range_dia) &lt; B130), (B130 &lt; O_max_dia)),E130, (B130 &gt;= O_max_dia),F130)</f>
        <v>0.47607352068318859</v>
      </c>
      <c r="I130">
        <f t="shared" si="7"/>
        <v>0.52142857142857146</v>
      </c>
    </row>
    <row r="131" spans="2:9" x14ac:dyDescent="0.25">
      <c r="B131">
        <f t="shared" si="8"/>
        <v>18.87</v>
      </c>
      <c r="C131">
        <f t="shared" si="6"/>
        <v>0.92394752507268796</v>
      </c>
      <c r="D131">
        <v>1</v>
      </c>
      <c r="E131" s="1">
        <f t="shared" si="5"/>
        <v>0.50928571428571423</v>
      </c>
      <c r="F131">
        <v>0</v>
      </c>
      <c r="G131" cm="1">
        <f t="array" ref="G131">C131*_xlfn.IFS(B131 &lt;= (O_max_dia - O_range_dia),D131,AND(((O_max_dia - O_range_dia) &lt; B131), (B131 &lt; O_max_dia)),E131, (B131 &gt;= O_max_dia),F131)</f>
        <v>0.47055327526916174</v>
      </c>
      <c r="I131">
        <f t="shared" si="7"/>
        <v>0.50928571428571423</v>
      </c>
    </row>
    <row r="132" spans="2:9" x14ac:dyDescent="0.25">
      <c r="B132">
        <f t="shared" si="8"/>
        <v>19.04</v>
      </c>
      <c r="C132">
        <f t="shared" si="6"/>
        <v>0.93500818099916627</v>
      </c>
      <c r="D132">
        <v>1</v>
      </c>
      <c r="E132" s="1">
        <f t="shared" si="5"/>
        <v>0.49714285714285722</v>
      </c>
      <c r="F132">
        <v>0</v>
      </c>
      <c r="G132" cm="1">
        <f t="array" ref="G132">C132*_xlfn.IFS(B132 &lt;= (O_max_dia - O_range_dia),D132,AND(((O_max_dia - O_range_dia) &lt; B132), (B132 &lt; O_max_dia)),E132, (B132 &gt;= O_max_dia),F132)</f>
        <v>0.4648326385538713</v>
      </c>
      <c r="I132">
        <f t="shared" si="7"/>
        <v>0.49714285714285722</v>
      </c>
    </row>
    <row r="133" spans="2:9" x14ac:dyDescent="0.25">
      <c r="B133">
        <f t="shared" si="8"/>
        <v>19.21</v>
      </c>
      <c r="C133">
        <f t="shared" si="6"/>
        <v>0.94620124499667069</v>
      </c>
      <c r="D133">
        <v>1</v>
      </c>
      <c r="E133" s="1">
        <f t="shared" si="5"/>
        <v>0.48499999999999993</v>
      </c>
      <c r="F133">
        <v>0</v>
      </c>
      <c r="G133" cm="1">
        <f t="array" ref="G133">C133*_xlfn.IFS(B133 &lt;= (O_max_dia - O_range_dia),D133,AND(((O_max_dia - O_range_dia) &lt; B133), (B133 &lt; O_max_dia)),E133, (B133 &gt;= O_max_dia),F133)</f>
        <v>0.45890760382338519</v>
      </c>
      <c r="I133">
        <f t="shared" si="7"/>
        <v>0.48499999999999993</v>
      </c>
    </row>
    <row r="134" spans="2:9" x14ac:dyDescent="0.25">
      <c r="B134">
        <f t="shared" si="8"/>
        <v>19.38</v>
      </c>
      <c r="C134">
        <f t="shared" si="6"/>
        <v>0.95752830213369833</v>
      </c>
      <c r="D134">
        <v>1</v>
      </c>
      <c r="E134" s="1">
        <f t="shared" si="5"/>
        <v>0.47285714285714292</v>
      </c>
      <c r="F134">
        <v>0</v>
      </c>
      <c r="G134" cm="1">
        <f t="array" ref="G134">C134*_xlfn.IFS(B134 &lt;= (O_max_dia - O_range_dia),D134,AND(((O_max_dia - O_range_dia) &lt; B134), (B134 &lt; O_max_dia)),E134, (B134 &gt;= O_max_dia),F134)</f>
        <v>0.45277409715179168</v>
      </c>
      <c r="I134">
        <f t="shared" si="7"/>
        <v>0.47285714285714292</v>
      </c>
    </row>
    <row r="135" spans="2:9" x14ac:dyDescent="0.25">
      <c r="B135">
        <f t="shared" si="8"/>
        <v>19.55</v>
      </c>
      <c r="C135">
        <f t="shared" si="6"/>
        <v>0.96899095645373978</v>
      </c>
      <c r="D135">
        <v>1</v>
      </c>
      <c r="E135" s="1">
        <f t="shared" si="5"/>
        <v>0.46071428571428569</v>
      </c>
      <c r="F135">
        <v>0</v>
      </c>
      <c r="G135" cm="1">
        <f t="array" ref="G135">C135*_xlfn.IFS(B135 &lt;= (O_max_dia - O_range_dia),D135,AND(((O_max_dia - O_range_dia) &lt; B135), (B135 &lt; O_max_dia)),E135, (B135 &gt;= O_max_dia),F135)</f>
        <v>0.44642797636618725</v>
      </c>
      <c r="I135">
        <f t="shared" si="7"/>
        <v>0.46071428571428569</v>
      </c>
    </row>
    <row r="136" spans="2:9" x14ac:dyDescent="0.25">
      <c r="B136">
        <f t="shared" si="8"/>
        <v>19.72</v>
      </c>
      <c r="C136">
        <f t="shared" si="6"/>
        <v>0.98059083120242829</v>
      </c>
      <c r="D136">
        <v>1</v>
      </c>
      <c r="E136" s="1">
        <f t="shared" si="5"/>
        <v>0.44857142857142868</v>
      </c>
      <c r="F136">
        <v>0</v>
      </c>
      <c r="G136" cm="1">
        <f t="array" ref="G136">C136*_xlfn.IFS(B136 &lt;= (O_max_dia - O_range_dia),D136,AND(((O_max_dia - O_range_dia) &lt; B136), (B136 &lt; O_max_dia)),E136, (B136 &gt;= O_max_dia),F136)</f>
        <v>0.43986502999651794</v>
      </c>
      <c r="I136">
        <f t="shared" si="7"/>
        <v>0.44857142857142868</v>
      </c>
    </row>
    <row r="137" spans="2:9" x14ac:dyDescent="0.25">
      <c r="B137">
        <f t="shared" si="8"/>
        <v>19.89</v>
      </c>
      <c r="C137">
        <f t="shared" si="6"/>
        <v>0.99232956905741243</v>
      </c>
      <c r="D137">
        <v>1</v>
      </c>
      <c r="E137" s="1">
        <f t="shared" si="5"/>
        <v>0.43642857142857139</v>
      </c>
      <c r="F137">
        <v>0</v>
      </c>
      <c r="G137" cm="1">
        <f t="array" ref="G137">C137*_xlfn.IFS(B137 &lt;= (O_max_dia - O_range_dia),D137,AND(((O_max_dia - O_range_dia) &lt; B137), (B137 &lt; O_max_dia)),E137, (B137 &gt;= O_max_dia),F137)</f>
        <v>0.43308097621005637</v>
      </c>
      <c r="I137">
        <f t="shared" si="7"/>
        <v>0.43642857142857139</v>
      </c>
    </row>
    <row r="138" spans="2:9" x14ac:dyDescent="0.25">
      <c r="B138">
        <f t="shared" si="8"/>
        <v>20.059999999999999</v>
      </c>
      <c r="C138">
        <f t="shared" si="6"/>
        <v>1.0042088323609761</v>
      </c>
      <c r="D138">
        <v>1</v>
      </c>
      <c r="E138" s="1">
        <f t="shared" si="5"/>
        <v>0.42428571428571438</v>
      </c>
      <c r="F138">
        <v>0</v>
      </c>
      <c r="G138" cm="1">
        <f t="array" ref="G138">C138*_xlfn.IFS(B138 &lt;= (O_max_dia - O_range_dia),D138,AND(((O_max_dia - O_range_dia) &lt; B138), (B138 &lt; O_max_dia)),E138, (B138 &gt;= O_max_dia),F138)</f>
        <v>0.42607146173029997</v>
      </c>
      <c r="I138">
        <f t="shared" si="7"/>
        <v>0.42428571428571438</v>
      </c>
    </row>
    <row r="139" spans="2:9" x14ac:dyDescent="0.25">
      <c r="B139">
        <f t="shared" si="8"/>
        <v>20.23</v>
      </c>
      <c r="C139">
        <f t="shared" si="6"/>
        <v>1.0162303033554483</v>
      </c>
      <c r="D139">
        <v>1</v>
      </c>
      <c r="E139" s="1">
        <f t="shared" si="5"/>
        <v>0.41214285714285709</v>
      </c>
      <c r="F139">
        <v>0</v>
      </c>
      <c r="G139" cm="1">
        <f t="array" ref="G139">C139*_xlfn.IFS(B139 &lt;= (O_max_dia - O_range_dia),D139,AND(((O_max_dia - O_range_dia) &lt; B139), (B139 &lt; O_max_dia)),E139, (B139 &gt;= O_max_dia),F139)</f>
        <v>0.41883206074006685</v>
      </c>
      <c r="I139">
        <f t="shared" si="7"/>
        <v>0.41214285714285709</v>
      </c>
    </row>
    <row r="140" spans="2:9" x14ac:dyDescent="0.25">
      <c r="B140">
        <f t="shared" si="8"/>
        <v>20.399999999999999</v>
      </c>
      <c r="C140">
        <f t="shared" si="6"/>
        <v>1.028395684421425</v>
      </c>
      <c r="D140">
        <v>1</v>
      </c>
      <c r="E140" s="1">
        <f t="shared" si="5"/>
        <v>0.40000000000000008</v>
      </c>
      <c r="F140">
        <v>0</v>
      </c>
      <c r="G140" cm="1">
        <f t="array" ref="G140">C140*_xlfn.IFS(B140 &lt;= (O_max_dia - O_range_dia),D140,AND(((O_max_dia - O_range_dia) &lt; B140), (B140 &lt; O_max_dia)),E140, (B140 &gt;= O_max_dia),F140)</f>
        <v>0.41135827376857009</v>
      </c>
      <c r="I140">
        <f t="shared" si="7"/>
        <v>0.40000000000000008</v>
      </c>
    </row>
    <row r="141" spans="2:9" x14ac:dyDescent="0.25">
      <c r="B141">
        <f t="shared" si="8"/>
        <v>20.57</v>
      </c>
      <c r="C141">
        <f t="shared" si="6"/>
        <v>1.0407066983188493</v>
      </c>
      <c r="D141">
        <v>1</v>
      </c>
      <c r="E141" s="1">
        <f t="shared" si="5"/>
        <v>0.38785714285714284</v>
      </c>
      <c r="F141">
        <v>0</v>
      </c>
      <c r="G141" cm="1">
        <f t="array" ref="G141">C141*_xlfn.IFS(B141 &lt;= (O_max_dia - O_range_dia),D141,AND(((O_max_dia - O_range_dia) &lt; B141), (B141 &lt; O_max_dia)),E141, (B141 &gt;= O_max_dia),F141)</f>
        <v>0.4036455265622394</v>
      </c>
      <c r="I141">
        <f t="shared" si="7"/>
        <v>0.38785714285714284</v>
      </c>
    </row>
    <row r="142" spans="2:9" x14ac:dyDescent="0.25">
      <c r="B142">
        <f t="shared" si="8"/>
        <v>20.74</v>
      </c>
      <c r="C142">
        <f t="shared" si="6"/>
        <v>1.0531650884309725</v>
      </c>
      <c r="D142">
        <v>1</v>
      </c>
      <c r="E142" s="1">
        <f t="shared" si="5"/>
        <v>0.37571428571428583</v>
      </c>
      <c r="F142">
        <v>0</v>
      </c>
      <c r="G142" cm="1">
        <f t="array" ref="G142">C142*_xlfn.IFS(B142 &lt;= (O_max_dia - O_range_dia),D142,AND(((O_max_dia - O_range_dia) &lt; B142), (B142 &lt; O_max_dia)),E142, (B142 &gt;= O_max_dia),F142)</f>
        <v>0.39568916893906547</v>
      </c>
      <c r="I142">
        <f t="shared" si="7"/>
        <v>0.37571428571428583</v>
      </c>
    </row>
    <row r="143" spans="2:9" x14ac:dyDescent="0.25">
      <c r="B143">
        <f t="shared" si="8"/>
        <v>20.91</v>
      </c>
      <c r="C143">
        <f t="shared" si="6"/>
        <v>1.0657726190112378</v>
      </c>
      <c r="D143">
        <v>1</v>
      </c>
      <c r="E143" s="1">
        <f t="shared" si="5"/>
        <v>0.36357142857142855</v>
      </c>
      <c r="F143">
        <v>0</v>
      </c>
      <c r="G143" cm="1">
        <f t="array" ref="G143">C143*_xlfn.IFS(B143 &lt;= (O_max_dia - O_range_dia),D143,AND(((O_max_dia - O_range_dia) &lt; B143), (B143 &lt; O_max_dia)),E143, (B143 &gt;= O_max_dia),F143)</f>
        <v>0.38748447362622856</v>
      </c>
      <c r="I143">
        <f t="shared" si="7"/>
        <v>0.36357142857142855</v>
      </c>
    </row>
    <row r="144" spans="2:9" x14ac:dyDescent="0.25">
      <c r="B144">
        <f t="shared" si="8"/>
        <v>21.08</v>
      </c>
      <c r="C144">
        <f t="shared" si="6"/>
        <v>1.078531075433119</v>
      </c>
      <c r="D144">
        <v>1</v>
      </c>
      <c r="E144" s="1">
        <f t="shared" si="5"/>
        <v>0.35142857142857153</v>
      </c>
      <c r="F144">
        <v>0</v>
      </c>
      <c r="G144" cm="1">
        <f t="array" ref="G144">C144*_xlfn.IFS(B144 &lt;= (O_max_dia - O_range_dia),D144,AND(((O_max_dia - O_range_dia) &lt; B144), (B144 &lt; O_max_dia)),E144, (B144 &gt;= O_max_dia),F144)</f>
        <v>0.37902663508078194</v>
      </c>
      <c r="I144">
        <f t="shared" si="7"/>
        <v>0.35142857142857153</v>
      </c>
    </row>
    <row r="145" spans="2:9" x14ac:dyDescent="0.25">
      <c r="B145">
        <f t="shared" si="8"/>
        <v>21.25</v>
      </c>
      <c r="C145">
        <f t="shared" si="6"/>
        <v>1.0914422644429518</v>
      </c>
      <c r="D145">
        <v>1</v>
      </c>
      <c r="E145" s="1">
        <f t="shared" si="5"/>
        <v>0.3392857142857143</v>
      </c>
      <c r="F145">
        <v>0</v>
      </c>
      <c r="G145" cm="1">
        <f t="array" ref="G145">C145*_xlfn.IFS(B145 &lt;= (O_max_dia - O_range_dia),D145,AND(((O_max_dia - O_range_dia) &lt; B145), (B145 &lt; O_max_dia)),E145, (B145 &gt;= O_max_dia),F145)</f>
        <v>0.37031076829314435</v>
      </c>
      <c r="I145">
        <f t="shared" si="7"/>
        <v>0.3392857142857143</v>
      </c>
    </row>
    <row r="146" spans="2:9" x14ac:dyDescent="0.25">
      <c r="B146">
        <f t="shared" si="8"/>
        <v>21.42</v>
      </c>
      <c r="C146">
        <f t="shared" si="6"/>
        <v>1.1045080144157875</v>
      </c>
      <c r="D146">
        <v>1</v>
      </c>
      <c r="E146" s="1">
        <f t="shared" si="5"/>
        <v>0.32714285714285701</v>
      </c>
      <c r="F146">
        <v>0</v>
      </c>
      <c r="G146" cm="1">
        <f t="array" ref="G146">C146*_xlfn.IFS(B146 &lt;= (O_max_dia - O_range_dia),D146,AND(((O_max_dia - O_range_dia) &lt; B146), (B146 &lt; O_max_dia)),E146, (B146 &gt;= O_max_dia),F146)</f>
        <v>0.36133190757316463</v>
      </c>
      <c r="I146">
        <f t="shared" si="7"/>
        <v>0.32714285714285701</v>
      </c>
    </row>
    <row r="147" spans="2:9" x14ac:dyDescent="0.25">
      <c r="B147">
        <f t="shared" si="8"/>
        <v>21.59</v>
      </c>
      <c r="C147">
        <f t="shared" si="6"/>
        <v>1.1177301756143141</v>
      </c>
      <c r="D147">
        <v>1</v>
      </c>
      <c r="E147" s="1">
        <f t="shared" si="5"/>
        <v>0.315</v>
      </c>
      <c r="F147">
        <v>0</v>
      </c>
      <c r="G147" cm="1">
        <f t="array" ref="G147">C147*_xlfn.IFS(B147 &lt;= (O_max_dia - O_range_dia),D147,AND(((O_max_dia - O_range_dia) &lt; B147), (B147 &lt; O_max_dia)),E147, (B147 &gt;= O_max_dia),F147)</f>
        <v>0.35208500531850895</v>
      </c>
      <c r="I147">
        <f t="shared" si="7"/>
        <v>0.315</v>
      </c>
    </row>
    <row r="148" spans="2:9" x14ac:dyDescent="0.25">
      <c r="B148">
        <f t="shared" si="8"/>
        <v>21.76</v>
      </c>
      <c r="C148">
        <f t="shared" si="6"/>
        <v>1.1311106204508752</v>
      </c>
      <c r="D148">
        <v>1</v>
      </c>
      <c r="E148" s="1">
        <f t="shared" ref="E148:E211" si="9">(O_max_dia-B148)/O_range_dia</f>
        <v>0.30285714285714277</v>
      </c>
      <c r="F148">
        <v>0</v>
      </c>
      <c r="G148" cm="1">
        <f t="array" ref="G148">C148*_xlfn.IFS(B148 &lt;= (O_max_dia - O_range_dia),D148,AND(((O_max_dia - O_range_dia) &lt; B148), (B148 &lt; O_max_dia)),E148, (B148 &gt;= O_max_dia),F148)</f>
        <v>0.34256493076512212</v>
      </c>
      <c r="I148">
        <f t="shared" si="7"/>
        <v>0.30285714285714277</v>
      </c>
    </row>
    <row r="149" spans="2:9" x14ac:dyDescent="0.25">
      <c r="B149">
        <f t="shared" si="8"/>
        <v>21.93</v>
      </c>
      <c r="C149">
        <f t="shared" ref="C149:C212" si="10">EXP(0.07*(B149-20))</f>
        <v>1.1446512437526244</v>
      </c>
      <c r="D149">
        <v>1</v>
      </c>
      <c r="E149" s="1">
        <f t="shared" si="9"/>
        <v>0.29071428571428576</v>
      </c>
      <c r="F149">
        <v>0</v>
      </c>
      <c r="G149" cm="1">
        <f t="array" ref="G149">C149*_xlfn.IFS(B149 &lt;= (O_max_dia - O_range_dia),D149,AND(((O_max_dia - O_range_dia) &lt; B149), (B149 &lt; O_max_dia)),E149, (B149 &gt;= O_max_dia),F149)</f>
        <v>0.33276646871951299</v>
      </c>
      <c r="I149">
        <f t="shared" ref="I149:I212" si="11">IF(AND(((O_max_dia - O_range_dia) &lt; B149), (B149 &lt; O_max_dia)),E149,0)</f>
        <v>0.29071428571428576</v>
      </c>
    </row>
    <row r="150" spans="2:9" x14ac:dyDescent="0.25">
      <c r="B150">
        <f t="shared" ref="B150:B213" si="12">(ROUND(B149+0.1666,2))</f>
        <v>22.1</v>
      </c>
      <c r="C150">
        <f t="shared" si="10"/>
        <v>1.1583539630298554</v>
      </c>
      <c r="D150">
        <v>1</v>
      </c>
      <c r="E150" s="1">
        <f t="shared" si="9"/>
        <v>0.27857142857142847</v>
      </c>
      <c r="F150">
        <v>0</v>
      </c>
      <c r="G150" cm="1">
        <f t="array" ref="G150">C150*_xlfn.IFS(B150 &lt;= (O_max_dia - O_range_dia),D150,AND(((O_max_dia - O_range_dia) &lt; B150), (B150 &lt; O_max_dia)),E150, (B150 &gt;= O_max_dia),F150)</f>
        <v>0.32268431827260247</v>
      </c>
      <c r="I150">
        <f t="shared" si="11"/>
        <v>0.27857142857142847</v>
      </c>
    </row>
    <row r="151" spans="2:9" x14ac:dyDescent="0.25">
      <c r="B151">
        <f t="shared" si="12"/>
        <v>22.27</v>
      </c>
      <c r="C151">
        <f t="shared" si="10"/>
        <v>1.172220718747544</v>
      </c>
      <c r="D151">
        <v>1</v>
      </c>
      <c r="E151" s="1">
        <f t="shared" si="9"/>
        <v>0.26642857142857146</v>
      </c>
      <c r="F151">
        <v>0</v>
      </c>
      <c r="G151" cm="1">
        <f t="array" ref="G151">C151*_xlfn.IFS(B151 &lt;= (O_max_dia - O_range_dia),D151,AND(((O_max_dia - O_range_dia) &lt; B151), (B151 &lt; O_max_dia)),E151, (B151 &gt;= O_max_dia),F151)</f>
        <v>0.3123130914948814</v>
      </c>
      <c r="I151">
        <f t="shared" si="11"/>
        <v>0.26642857142857146</v>
      </c>
    </row>
    <row r="152" spans="2:9" x14ac:dyDescent="0.25">
      <c r="B152">
        <f t="shared" si="12"/>
        <v>22.44</v>
      </c>
      <c r="C152">
        <f t="shared" si="10"/>
        <v>1.1862534746001405</v>
      </c>
      <c r="D152">
        <v>1</v>
      </c>
      <c r="E152" s="1">
        <f t="shared" si="9"/>
        <v>0.25428571428571417</v>
      </c>
      <c r="F152">
        <v>0</v>
      </c>
      <c r="G152" cm="1">
        <f t="array" ref="G152">C152*_xlfn.IFS(B152 &lt;= (O_max_dia - O_range_dia),D152,AND(((O_max_dia - O_range_dia) &lt; B152), (B152 &lt; O_max_dia)),E152, (B152 &gt;= O_max_dia),F152)</f>
        <v>0.30164731211260704</v>
      </c>
      <c r="I152">
        <f t="shared" si="11"/>
        <v>0.25428571428571417</v>
      </c>
    </row>
    <row r="153" spans="2:9" x14ac:dyDescent="0.25">
      <c r="B153">
        <f t="shared" si="12"/>
        <v>22.61</v>
      </c>
      <c r="C153">
        <f t="shared" si="10"/>
        <v>1.2004542177896516</v>
      </c>
      <c r="D153">
        <v>1</v>
      </c>
      <c r="E153" s="1">
        <f t="shared" si="9"/>
        <v>0.24214285714285719</v>
      </c>
      <c r="F153">
        <v>0</v>
      </c>
      <c r="G153" cm="1">
        <f t="array" ref="G153">C153*_xlfn.IFS(B153 &lt;= (O_max_dia - O_range_dia),D153,AND(((O_max_dia - O_range_dia) &lt; B153), (B153 &lt; O_max_dia)),E153, (B153 &gt;= O_max_dia),F153)</f>
        <v>0.29068141416477994</v>
      </c>
      <c r="I153">
        <f t="shared" si="11"/>
        <v>0.24214285714285719</v>
      </c>
    </row>
    <row r="154" spans="2:9" x14ac:dyDescent="0.25">
      <c r="B154">
        <f t="shared" si="12"/>
        <v>22.78</v>
      </c>
      <c r="C154">
        <f t="shared" si="10"/>
        <v>1.2148249593070519</v>
      </c>
      <c r="D154">
        <v>1</v>
      </c>
      <c r="E154" s="1">
        <f t="shared" si="9"/>
        <v>0.22999999999999993</v>
      </c>
      <c r="F154">
        <v>0</v>
      </c>
      <c r="G154" cm="1">
        <f t="array" ref="G154">C154*_xlfn.IFS(B154 &lt;= (O_max_dia - O_range_dia),D154,AND(((O_max_dia - O_range_dia) &lt; B154), (B154 &lt; O_max_dia)),E154, (B154 &gt;= O_max_dia),F154)</f>
        <v>0.27940974064062185</v>
      </c>
      <c r="I154">
        <f t="shared" si="11"/>
        <v>0.22999999999999993</v>
      </c>
    </row>
    <row r="155" spans="2:9" x14ac:dyDescent="0.25">
      <c r="B155">
        <f t="shared" si="12"/>
        <v>22.95</v>
      </c>
      <c r="C155">
        <f t="shared" si="10"/>
        <v>1.2293677342170624</v>
      </c>
      <c r="D155">
        <v>1</v>
      </c>
      <c r="E155" s="1">
        <f t="shared" si="9"/>
        <v>0.21785714285714292</v>
      </c>
      <c r="F155">
        <v>0</v>
      </c>
      <c r="G155" cm="1">
        <f t="array" ref="G155">C155*_xlfn.IFS(B155 &lt;= (O_max_dia - O_range_dia),D155,AND(((O_max_dia - O_range_dia) &lt; B155), (B155 &lt; O_max_dia)),E155, (B155 &gt;= O_max_dia),F155)</f>
        <v>0.26782654209728868</v>
      </c>
      <c r="I155">
        <f t="shared" si="11"/>
        <v>0.21785714285714292</v>
      </c>
    </row>
    <row r="156" spans="2:9" x14ac:dyDescent="0.25">
      <c r="B156">
        <f t="shared" si="12"/>
        <v>23.12</v>
      </c>
      <c r="C156">
        <f t="shared" si="10"/>
        <v>1.2440846019463414</v>
      </c>
      <c r="D156">
        <v>1</v>
      </c>
      <c r="E156" s="1">
        <f t="shared" si="9"/>
        <v>0.20571428571428566</v>
      </c>
      <c r="F156">
        <v>0</v>
      </c>
      <c r="G156" cm="1">
        <f t="array" ref="G156">C156*_xlfn.IFS(B156 &lt;= (O_max_dia - O_range_dia),D156,AND(((O_max_dia - O_range_dia) &lt; B156), (B156 &lt; O_max_dia)),E156, (B156 &gt;= O_max_dia),F156)</f>
        <v>0.25592597525753302</v>
      </c>
      <c r="I156">
        <f t="shared" si="11"/>
        <v>0.20571428571428566</v>
      </c>
    </row>
    <row r="157" spans="2:9" x14ac:dyDescent="0.25">
      <c r="B157">
        <f t="shared" si="12"/>
        <v>23.29</v>
      </c>
      <c r="C157">
        <f t="shared" si="10"/>
        <v>1.2589776465751212</v>
      </c>
      <c r="D157">
        <v>1</v>
      </c>
      <c r="E157" s="1">
        <f t="shared" si="9"/>
        <v>0.19357142857142864</v>
      </c>
      <c r="F157">
        <v>0</v>
      </c>
      <c r="G157" cm="1">
        <f t="array" ref="G157">C157*_xlfn.IFS(B157 &lt;= (O_max_dia - O_range_dia),D157,AND(((O_max_dia - O_range_dia) &lt; B157), (B157 &lt; O_max_dia)),E157, (B157 &gt;= O_max_dia),F157)</f>
        <v>0.24370210158704142</v>
      </c>
      <c r="I157">
        <f t="shared" si="11"/>
        <v>0.19357142857142864</v>
      </c>
    </row>
    <row r="158" spans="2:9" x14ac:dyDescent="0.25">
      <c r="B158">
        <f t="shared" si="12"/>
        <v>23.46</v>
      </c>
      <c r="C158">
        <f t="shared" si="10"/>
        <v>1.2740489771323404</v>
      </c>
      <c r="D158">
        <v>1</v>
      </c>
      <c r="E158" s="1">
        <f t="shared" si="9"/>
        <v>0.18142857142857136</v>
      </c>
      <c r="F158">
        <v>0</v>
      </c>
      <c r="G158" cm="1">
        <f t="array" ref="G158">C158*_xlfn.IFS(B158 &lt;= (O_max_dia - O_range_dia),D158,AND(((O_max_dia - O_range_dia) &lt; B158), (B158 &lt; O_max_dia)),E158, (B158 &gt;= O_max_dia),F158)</f>
        <v>0.23114888585115309</v>
      </c>
      <c r="I158">
        <f t="shared" si="11"/>
        <v>0.18142857142857136</v>
      </c>
    </row>
    <row r="159" spans="2:9" x14ac:dyDescent="0.25">
      <c r="B159">
        <f t="shared" si="12"/>
        <v>23.63</v>
      </c>
      <c r="C159">
        <f t="shared" si="10"/>
        <v>1.2893007278943049</v>
      </c>
      <c r="D159">
        <v>1</v>
      </c>
      <c r="E159" s="1">
        <f t="shared" si="9"/>
        <v>0.16928571428571434</v>
      </c>
      <c r="F159">
        <v>0</v>
      </c>
      <c r="G159" cm="1">
        <f t="array" ref="G159">C159*_xlfn.IFS(B159 &lt;= (O_max_dia - O_range_dia),D159,AND(((O_max_dia - O_range_dia) &lt; B159), (B159 &lt; O_max_dia)),E159, (B159 &gt;= O_max_dia),F159)</f>
        <v>0.21826019465067883</v>
      </c>
      <c r="I159">
        <f t="shared" si="11"/>
        <v>0.16928571428571434</v>
      </c>
    </row>
    <row r="160" spans="2:9" x14ac:dyDescent="0.25">
      <c r="B160">
        <f t="shared" si="12"/>
        <v>23.8</v>
      </c>
      <c r="C160">
        <f t="shared" si="10"/>
        <v>1.304735058686928</v>
      </c>
      <c r="D160">
        <v>1</v>
      </c>
      <c r="E160" s="1">
        <f t="shared" si="9"/>
        <v>0.15714285714285708</v>
      </c>
      <c r="F160">
        <v>0</v>
      </c>
      <c r="G160" cm="1">
        <f t="array" ref="G160">C160*_xlfn.IFS(B160 &lt;= (O_max_dia - O_range_dia),D160,AND(((O_max_dia - O_range_dia) &lt; B160), (B160 &lt; O_max_dia)),E160, (B160 &gt;= O_max_dia),F160)</f>
        <v>0.20502979493651718</v>
      </c>
      <c r="I160">
        <f t="shared" si="11"/>
        <v>0.15714285714285708</v>
      </c>
    </row>
    <row r="161" spans="2:9" x14ac:dyDescent="0.25">
      <c r="B161">
        <f t="shared" si="12"/>
        <v>23.97</v>
      </c>
      <c r="C161">
        <f t="shared" si="10"/>
        <v>1.3203541551915854</v>
      </c>
      <c r="D161">
        <v>1</v>
      </c>
      <c r="E161" s="1">
        <f t="shared" si="9"/>
        <v>0.14500000000000007</v>
      </c>
      <c r="F161">
        <v>0</v>
      </c>
      <c r="G161" cm="1">
        <f t="array" ref="G161">C161*_xlfn.IFS(B161 &lt;= (O_max_dia - O_range_dia),D161,AND(((O_max_dia - O_range_dia) &lt; B161), (B161 &lt; O_max_dia)),E161, (B161 &gt;= O_max_dia),F161)</f>
        <v>0.19145135250277998</v>
      </c>
      <c r="I161">
        <f t="shared" si="11"/>
        <v>0.14500000000000007</v>
      </c>
    </row>
    <row r="162" spans="2:9" x14ac:dyDescent="0.25">
      <c r="B162">
        <f t="shared" si="12"/>
        <v>24.14</v>
      </c>
      <c r="C162">
        <f t="shared" si="10"/>
        <v>1.3361602292546351</v>
      </c>
      <c r="D162">
        <v>1</v>
      </c>
      <c r="E162" s="1">
        <f t="shared" si="9"/>
        <v>0.13285714285714281</v>
      </c>
      <c r="F162">
        <v>0</v>
      </c>
      <c r="G162" cm="1">
        <f t="array" ref="G162">C162*_xlfn.IFS(B162 &lt;= (O_max_dia - O_range_dia),D162,AND(((O_max_dia - O_range_dia) &lt; B162), (B162 &lt; O_max_dia)),E162, (B162 &gt;= O_max_dia),F162)</f>
        <v>0.17751843045811574</v>
      </c>
      <c r="I162">
        <f t="shared" si="11"/>
        <v>0.13285714285714281</v>
      </c>
    </row>
    <row r="163" spans="2:9" x14ac:dyDescent="0.25">
      <c r="B163">
        <f t="shared" si="12"/>
        <v>24.31</v>
      </c>
      <c r="C163">
        <f t="shared" si="10"/>
        <v>1.3521555192006385</v>
      </c>
      <c r="D163">
        <v>1</v>
      </c>
      <c r="E163" s="1">
        <f t="shared" si="9"/>
        <v>0.1207142857142858</v>
      </c>
      <c r="F163">
        <v>0</v>
      </c>
      <c r="G163" cm="1">
        <f t="array" ref="G163">C163*_xlfn.IFS(B163 &lt;= (O_max_dia - O_range_dia),D163,AND(((O_max_dia - O_range_dia) &lt; B163), (B163 &lt; O_max_dia)),E163, (B163 &gt;= O_max_dia),F163)</f>
        <v>0.16322448767493433</v>
      </c>
      <c r="I163">
        <f t="shared" si="11"/>
        <v>0.1207142857142858</v>
      </c>
    </row>
    <row r="164" spans="2:9" x14ac:dyDescent="0.25">
      <c r="B164">
        <f t="shared" si="12"/>
        <v>24.48</v>
      </c>
      <c r="C164">
        <f t="shared" si="10"/>
        <v>1.3683422901493356</v>
      </c>
      <c r="D164">
        <v>1</v>
      </c>
      <c r="E164" s="1">
        <f t="shared" si="9"/>
        <v>0.10857142857142854</v>
      </c>
      <c r="F164">
        <v>0</v>
      </c>
      <c r="G164" cm="1">
        <f t="array" ref="G164">C164*_xlfn.IFS(B164 &lt;= (O_max_dia - O_range_dia),D164,AND(((O_max_dia - O_range_dia) &lt; B164), (B164 &lt; O_max_dia)),E164, (B164 &gt;= O_max_dia),F164)</f>
        <v>0.14856287721621353</v>
      </c>
      <c r="I164">
        <f t="shared" si="11"/>
        <v>0.10857142857142854</v>
      </c>
    </row>
    <row r="165" spans="2:9" x14ac:dyDescent="0.25">
      <c r="B165">
        <f t="shared" si="12"/>
        <v>24.65</v>
      </c>
      <c r="C165">
        <f t="shared" si="10"/>
        <v>1.38472283433641</v>
      </c>
      <c r="D165">
        <v>1</v>
      </c>
      <c r="E165" s="1">
        <f t="shared" si="9"/>
        <v>9.642857142857153E-2</v>
      </c>
      <c r="F165">
        <v>0</v>
      </c>
      <c r="G165" cm="1">
        <f t="array" ref="G165">C165*_xlfn.IFS(B165 &lt;= (O_max_dia - O_range_dia),D165,AND(((O_max_dia - O_range_dia) &lt; B165), (B165 &lt; O_max_dia)),E165, (B165 &gt;= O_max_dia),F165)</f>
        <v>0.13352684473958254</v>
      </c>
      <c r="I165">
        <f t="shared" si="11"/>
        <v>9.642857142857153E-2</v>
      </c>
    </row>
    <row r="166" spans="2:9" x14ac:dyDescent="0.25">
      <c r="B166">
        <f t="shared" si="12"/>
        <v>24.82</v>
      </c>
      <c r="C166">
        <f t="shared" si="10"/>
        <v>1.4012994714380984</v>
      </c>
      <c r="D166">
        <v>1</v>
      </c>
      <c r="E166" s="1">
        <f t="shared" si="9"/>
        <v>8.4285714285714269E-2</v>
      </c>
      <c r="F166">
        <v>0</v>
      </c>
      <c r="G166" cm="1">
        <f t="array" ref="G166">C166*_xlfn.IFS(B166 &lt;= (O_max_dia - O_range_dia),D166,AND(((O_max_dia - O_range_dia) &lt; B166), (B166 &lt; O_max_dia)),E166, (B166 &gt;= O_max_dia),F166)</f>
        <v>0.11810952687835398</v>
      </c>
      <c r="I166">
        <f t="shared" si="11"/>
        <v>8.4285714285714269E-2</v>
      </c>
    </row>
    <row r="167" spans="2:9" x14ac:dyDescent="0.25">
      <c r="B167">
        <f t="shared" si="12"/>
        <v>24.99</v>
      </c>
      <c r="C167">
        <f t="shared" si="10"/>
        <v>1.4180745488996822</v>
      </c>
      <c r="D167">
        <v>1</v>
      </c>
      <c r="E167" s="1">
        <f t="shared" si="9"/>
        <v>7.2142857142857258E-2</v>
      </c>
      <c r="F167">
        <v>0</v>
      </c>
      <c r="G167" cm="1">
        <f t="array" ref="G167">C167*_xlfn.IFS(B167 &lt;= (O_max_dia - O_range_dia),D167,AND(((O_max_dia - O_range_dia) &lt; B167), (B167 &lt; O_max_dia)),E167, (B167 &gt;= O_max_dia),F167)</f>
        <v>0.10230394959919152</v>
      </c>
      <c r="I167">
        <f t="shared" si="11"/>
        <v>7.2142857142857258E-2</v>
      </c>
    </row>
    <row r="168" spans="2:9" x14ac:dyDescent="0.25">
      <c r="B168">
        <f t="shared" si="12"/>
        <v>25.16</v>
      </c>
      <c r="C168">
        <f t="shared" si="10"/>
        <v>1.435050442267914</v>
      </c>
      <c r="D168">
        <v>1</v>
      </c>
      <c r="E168" s="1">
        <f t="shared" si="9"/>
        <v>5.9999999999999991E-2</v>
      </c>
      <c r="F168">
        <v>0</v>
      </c>
      <c r="G168" cm="1">
        <f t="array" ref="G168">C168*_xlfn.IFS(B168 &lt;= (O_max_dia - O_range_dia),D168,AND(((O_max_dia - O_range_dia) &lt; B168), (B168 &lt; O_max_dia)),E168, (B168 &gt;= O_max_dia),F168)</f>
        <v>8.6103026536074823E-2</v>
      </c>
      <c r="I168">
        <f t="shared" si="11"/>
        <v>5.9999999999999991E-2</v>
      </c>
    </row>
    <row r="169" spans="2:9" x14ac:dyDescent="0.25">
      <c r="B169">
        <f t="shared" si="12"/>
        <v>25.33</v>
      </c>
      <c r="C169">
        <f t="shared" si="10"/>
        <v>1.4522295555274221</v>
      </c>
      <c r="D169">
        <v>1</v>
      </c>
      <c r="E169" s="1">
        <f t="shared" si="9"/>
        <v>4.785714285714298E-2</v>
      </c>
      <c r="F169">
        <v>0</v>
      </c>
      <c r="G169" cm="1">
        <f t="array" ref="G169">C169*_xlfn.IFS(B169 &lt;= (O_max_dia - O_range_dia),D169,AND(((O_max_dia - O_range_dia) &lt; B169), (B169 &lt; O_max_dia)),E169, (B169 &gt;= O_max_dia),F169)</f>
        <v>6.9499557300241085E-2</v>
      </c>
      <c r="I169">
        <f t="shared" si="11"/>
        <v>4.785714285714298E-2</v>
      </c>
    </row>
    <row r="170" spans="2:9" x14ac:dyDescent="0.25">
      <c r="B170">
        <f t="shared" si="12"/>
        <v>25.5</v>
      </c>
      <c r="C170">
        <f t="shared" si="10"/>
        <v>1.4696143214411443</v>
      </c>
      <c r="D170">
        <v>1</v>
      </c>
      <c r="E170" s="1">
        <f t="shared" si="9"/>
        <v>3.5714285714285712E-2</v>
      </c>
      <c r="F170">
        <v>0</v>
      </c>
      <c r="G170" cm="1">
        <f t="array" ref="G170">C170*_xlfn.IFS(B170 &lt;= (O_max_dia - O_range_dia),D170,AND(((O_max_dia - O_range_dia) &lt; B170), (B170 &lt; O_max_dia)),E170, (B170 &gt;= O_max_dia),F170)</f>
        <v>5.2486225765755151E-2</v>
      </c>
      <c r="I170">
        <f t="shared" si="11"/>
        <v>3.5714285714285712E-2</v>
      </c>
    </row>
    <row r="171" spans="2:9" x14ac:dyDescent="0.25">
      <c r="B171">
        <f t="shared" si="12"/>
        <v>25.67</v>
      </c>
      <c r="C171">
        <f t="shared" si="10"/>
        <v>1.4872072018948335</v>
      </c>
      <c r="D171">
        <v>1</v>
      </c>
      <c r="E171" s="1">
        <f t="shared" si="9"/>
        <v>2.3571428571428448E-2</v>
      </c>
      <c r="F171">
        <v>0</v>
      </c>
      <c r="G171" cm="1">
        <f t="array" ref="G171">C171*_xlfn.IFS(B171 &lt;= (O_max_dia - O_range_dia),D171,AND(((O_max_dia - O_range_dia) &lt; B171), (B171 &lt; O_max_dia)),E171, (B171 &gt;= O_max_dia),F171)</f>
        <v>3.5055598330378031E-2</v>
      </c>
      <c r="I171">
        <f t="shared" si="11"/>
        <v>2.3571428571428448E-2</v>
      </c>
    </row>
    <row r="172" spans="2:9" x14ac:dyDescent="0.25">
      <c r="B172">
        <f t="shared" si="12"/>
        <v>25.84</v>
      </c>
      <c r="C172">
        <f t="shared" si="10"/>
        <v>1.5050106882456902</v>
      </c>
      <c r="D172">
        <v>1</v>
      </c>
      <c r="E172" s="1">
        <f t="shared" si="9"/>
        <v>1.1428571428571439E-2</v>
      </c>
      <c r="F172">
        <v>0</v>
      </c>
      <c r="G172" cm="1">
        <f t="array" ref="G172">C172*_xlfn.IFS(B172 &lt;= (O_max_dia - O_range_dia),D172,AND(((O_max_dia - O_range_dia) &lt; B172), (B172 &lt; O_max_dia)),E172, (B172 &gt;= O_max_dia),F172)</f>
        <v>1.7200122151379331E-2</v>
      </c>
      <c r="I172">
        <f t="shared" si="11"/>
        <v>1.1428571428571439E-2</v>
      </c>
    </row>
    <row r="173" spans="2:9" x14ac:dyDescent="0.25">
      <c r="B173">
        <f t="shared" si="12"/>
        <v>26.01</v>
      </c>
      <c r="C173">
        <f t="shared" si="10"/>
        <v>1.5230273016751688</v>
      </c>
      <c r="D173">
        <v>1</v>
      </c>
      <c r="E173" s="1">
        <f t="shared" si="9"/>
        <v>-7.1428571428582596E-4</v>
      </c>
      <c r="F173">
        <v>0</v>
      </c>
      <c r="G173" cm="1">
        <f t="array" ref="G173">C173*_xlfn.IFS(B173 &lt;= (O_max_dia - O_range_dia),D173,AND(((O_max_dia - O_range_dia) &lt; B173), (B173 &lt; O_max_dia)),E173, (B173 &gt;= O_max_dia),F173)</f>
        <v>0</v>
      </c>
      <c r="I173">
        <f t="shared" si="11"/>
        <v>0</v>
      </c>
    </row>
    <row r="174" spans="2:9" x14ac:dyDescent="0.25">
      <c r="B174">
        <f t="shared" si="12"/>
        <v>26.18</v>
      </c>
      <c r="C174">
        <f t="shared" si="10"/>
        <v>1.5412595935460049</v>
      </c>
      <c r="D174">
        <v>1</v>
      </c>
      <c r="E174" s="1">
        <f t="shared" si="9"/>
        <v>-1.2857142857142836E-2</v>
      </c>
      <c r="F174">
        <v>0</v>
      </c>
      <c r="G174" cm="1">
        <f t="array" ref="G174">C174*_xlfn.IFS(B174 &lt;= (O_max_dia - O_range_dia),D174,AND(((O_max_dia - O_range_dia) &lt; B174), (B174 &lt; O_max_dia)),E174, (B174 &gt;= O_max_dia),F174)</f>
        <v>0</v>
      </c>
      <c r="I174">
        <f t="shared" si="11"/>
        <v>0</v>
      </c>
    </row>
    <row r="175" spans="2:9" x14ac:dyDescent="0.25">
      <c r="B175">
        <f t="shared" si="12"/>
        <v>26.35</v>
      </c>
      <c r="C175">
        <f t="shared" si="10"/>
        <v>1.559710145763519</v>
      </c>
      <c r="D175">
        <v>1</v>
      </c>
      <c r="E175" s="1">
        <f t="shared" si="9"/>
        <v>-2.5000000000000102E-2</v>
      </c>
      <c r="F175">
        <v>0</v>
      </c>
      <c r="G175" cm="1">
        <f t="array" ref="G175">C175*_xlfn.IFS(B175 &lt;= (O_max_dia - O_range_dia),D175,AND(((O_max_dia - O_range_dia) &lt; B175), (B175 &lt; O_max_dia)),E175, (B175 &gt;= O_max_dia),F175)</f>
        <v>0</v>
      </c>
      <c r="I175">
        <f t="shared" si="11"/>
        <v>0</v>
      </c>
    </row>
    <row r="176" spans="2:9" x14ac:dyDescent="0.25">
      <c r="B176">
        <f t="shared" si="12"/>
        <v>26.52</v>
      </c>
      <c r="C176">
        <f t="shared" si="10"/>
        <v>1.5783815711412432</v>
      </c>
      <c r="D176">
        <v>1</v>
      </c>
      <c r="E176" s="1">
        <f t="shared" si="9"/>
        <v>-3.7142857142857109E-2</v>
      </c>
      <c r="F176">
        <v>0</v>
      </c>
      <c r="G176" cm="1">
        <f t="array" ref="G176">C176*_xlfn.IFS(B176 &lt;= (O_max_dia - O_range_dia),D176,AND(((O_max_dia - O_range_dia) &lt; B176), (B176 &lt; O_max_dia)),E176, (B176 &gt;= O_max_dia),F176)</f>
        <v>0</v>
      </c>
      <c r="I176">
        <f t="shared" si="11"/>
        <v>0</v>
      </c>
    </row>
    <row r="177" spans="2:9" x14ac:dyDescent="0.25">
      <c r="B177">
        <f t="shared" si="12"/>
        <v>26.69</v>
      </c>
      <c r="C177">
        <f t="shared" si="10"/>
        <v>1.5972765137709282</v>
      </c>
      <c r="D177">
        <v>1</v>
      </c>
      <c r="E177" s="1">
        <f t="shared" si="9"/>
        <v>-4.9285714285714377E-2</v>
      </c>
      <c r="F177">
        <v>0</v>
      </c>
      <c r="G177" cm="1">
        <f t="array" ref="G177">C177*_xlfn.IFS(B177 &lt;= (O_max_dia - O_range_dia),D177,AND(((O_max_dia - O_range_dia) &lt; B177), (B177 &lt; O_max_dia)),E177, (B177 &gt;= O_max_dia),F177)</f>
        <v>0</v>
      </c>
      <c r="I177">
        <f t="shared" si="11"/>
        <v>0</v>
      </c>
    </row>
    <row r="178" spans="2:9" x14ac:dyDescent="0.25">
      <c r="B178">
        <f t="shared" si="12"/>
        <v>26.86</v>
      </c>
      <c r="C178">
        <f t="shared" si="10"/>
        <v>1.6163976493969749</v>
      </c>
      <c r="D178">
        <v>1</v>
      </c>
      <c r="E178" s="1">
        <f t="shared" si="9"/>
        <v>-6.1428571428571388E-2</v>
      </c>
      <c r="F178">
        <v>0</v>
      </c>
      <c r="G178" cm="1">
        <f t="array" ref="G178">C178*_xlfn.IFS(B178 &lt;= (O_max_dia - O_range_dia),D178,AND(((O_max_dia - O_range_dia) &lt; B178), (B178 &lt; O_max_dia)),E178, (B178 &gt;= O_max_dia),F178)</f>
        <v>0</v>
      </c>
      <c r="I178">
        <f t="shared" si="11"/>
        <v>0</v>
      </c>
    </row>
    <row r="179" spans="2:9" x14ac:dyDescent="0.25">
      <c r="B179">
        <f t="shared" si="12"/>
        <v>27.03</v>
      </c>
      <c r="C179">
        <f t="shared" si="10"/>
        <v>1.6357476857953539</v>
      </c>
      <c r="D179">
        <v>1</v>
      </c>
      <c r="E179" s="1">
        <f t="shared" si="9"/>
        <v>-7.3571428571428649E-2</v>
      </c>
      <c r="F179">
        <v>0</v>
      </c>
      <c r="G179" cm="1">
        <f t="array" ref="G179">C179*_xlfn.IFS(B179 &lt;= (O_max_dia - O_range_dia),D179,AND(((O_max_dia - O_range_dia) &lt; B179), (B179 &lt; O_max_dia)),E179, (B179 &gt;= O_max_dia),F179)</f>
        <v>0</v>
      </c>
      <c r="I179">
        <f t="shared" si="11"/>
        <v>0</v>
      </c>
    </row>
    <row r="180" spans="2:9" x14ac:dyDescent="0.25">
      <c r="B180">
        <f t="shared" si="12"/>
        <v>27.2</v>
      </c>
      <c r="C180">
        <f t="shared" si="10"/>
        <v>1.6553293631570549</v>
      </c>
      <c r="D180">
        <v>1</v>
      </c>
      <c r="E180" s="1">
        <f t="shared" si="9"/>
        <v>-8.571428571428566E-2</v>
      </c>
      <c r="F180">
        <v>0</v>
      </c>
      <c r="G180" cm="1">
        <f t="array" ref="G180">C180*_xlfn.IFS(B180 &lt;= (O_max_dia - O_range_dia),D180,AND(((O_max_dia - O_range_dia) &lt; B180), (B180 &lt; O_max_dia)),E180, (B180 &gt;= O_max_dia),F180)</f>
        <v>0</v>
      </c>
      <c r="I180">
        <f t="shared" si="11"/>
        <v>0</v>
      </c>
    </row>
    <row r="181" spans="2:9" x14ac:dyDescent="0.25">
      <c r="B181">
        <f t="shared" si="12"/>
        <v>27.37</v>
      </c>
      <c r="C181">
        <f t="shared" si="10"/>
        <v>1.6751454544761335</v>
      </c>
      <c r="D181">
        <v>1</v>
      </c>
      <c r="E181" s="1">
        <f t="shared" si="9"/>
        <v>-9.7857142857142934E-2</v>
      </c>
      <c r="F181">
        <v>0</v>
      </c>
      <c r="G181" cm="1">
        <f t="array" ref="G181">C181*_xlfn.IFS(B181 &lt;= (O_max_dia - O_range_dia),D181,AND(((O_max_dia - O_range_dia) &lt; B181), (B181 &lt; O_max_dia)),E181, (B181 &gt;= O_max_dia),F181)</f>
        <v>0</v>
      </c>
      <c r="I181">
        <f t="shared" si="11"/>
        <v>0</v>
      </c>
    </row>
    <row r="182" spans="2:9" x14ac:dyDescent="0.25">
      <c r="B182">
        <f t="shared" si="12"/>
        <v>27.54</v>
      </c>
      <c r="C182">
        <f t="shared" si="10"/>
        <v>1.6951987659423955</v>
      </c>
      <c r="D182">
        <v>1</v>
      </c>
      <c r="E182" s="1">
        <f t="shared" si="9"/>
        <v>-0.10999999999999995</v>
      </c>
      <c r="F182">
        <v>0</v>
      </c>
      <c r="G182" cm="1">
        <f t="array" ref="G182">C182*_xlfn.IFS(B182 &lt;= (O_max_dia - O_range_dia),D182,AND(((O_max_dia - O_range_dia) &lt; B182), (B182 &lt; O_max_dia)),E182, (B182 &gt;= O_max_dia),F182)</f>
        <v>0</v>
      </c>
      <c r="I182">
        <f t="shared" si="11"/>
        <v>0</v>
      </c>
    </row>
    <row r="183" spans="2:9" x14ac:dyDescent="0.25">
      <c r="B183">
        <f t="shared" si="12"/>
        <v>27.71</v>
      </c>
      <c r="C183">
        <f t="shared" si="10"/>
        <v>1.7154921373387904</v>
      </c>
      <c r="D183">
        <v>1</v>
      </c>
      <c r="E183" s="1">
        <f t="shared" si="9"/>
        <v>-0.12214285714285721</v>
      </c>
      <c r="F183">
        <v>0</v>
      </c>
      <c r="G183" cm="1">
        <f t="array" ref="G183">C183*_xlfn.IFS(B183 &lt;= (O_max_dia - O_range_dia),D183,AND(((O_max_dia - O_range_dia) &lt; B183), (B183 &lt; O_max_dia)),E183, (B183 &gt;= O_max_dia),F183)</f>
        <v>0</v>
      </c>
      <c r="I183">
        <f t="shared" si="11"/>
        <v>0</v>
      </c>
    </row>
    <row r="184" spans="2:9" x14ac:dyDescent="0.25">
      <c r="B184">
        <f t="shared" si="12"/>
        <v>27.88</v>
      </c>
      <c r="C184">
        <f t="shared" si="10"/>
        <v>1.7360284424435535</v>
      </c>
      <c r="D184">
        <v>1</v>
      </c>
      <c r="E184" s="1">
        <f t="shared" si="9"/>
        <v>-0.1342857142857142</v>
      </c>
      <c r="F184">
        <v>0</v>
      </c>
      <c r="G184" cm="1">
        <f t="array" ref="G184">C184*_xlfn.IFS(B184 &lt;= (O_max_dia - O_range_dia),D184,AND(((O_max_dia - O_range_dia) &lt; B184), (B184 &lt; O_max_dia)),E184, (B184 &gt;= O_max_dia),F184)</f>
        <v>0</v>
      </c>
      <c r="I184">
        <f t="shared" si="11"/>
        <v>0</v>
      </c>
    </row>
    <row r="185" spans="2:9" x14ac:dyDescent="0.25">
      <c r="B185">
        <f t="shared" si="12"/>
        <v>28.05</v>
      </c>
      <c r="C185">
        <f t="shared" si="10"/>
        <v>1.7568105894371697</v>
      </c>
      <c r="D185">
        <v>1</v>
      </c>
      <c r="E185" s="1">
        <f t="shared" si="9"/>
        <v>-0.14642857142857149</v>
      </c>
      <c r="F185">
        <v>0</v>
      </c>
      <c r="G185" cm="1">
        <f t="array" ref="G185">C185*_xlfn.IFS(B185 &lt;= (O_max_dia - O_range_dia),D185,AND(((O_max_dia - O_range_dia) &lt; B185), (B185 &lt; O_max_dia)),E185, (B185 &gt;= O_max_dia),F185)</f>
        <v>0</v>
      </c>
      <c r="I185">
        <f t="shared" si="11"/>
        <v>0</v>
      </c>
    </row>
    <row r="186" spans="2:9" x14ac:dyDescent="0.25">
      <c r="B186">
        <f t="shared" si="12"/>
        <v>28.22</v>
      </c>
      <c r="C186">
        <f t="shared" si="10"/>
        <v>1.777841521314204</v>
      </c>
      <c r="D186">
        <v>1</v>
      </c>
      <c r="E186" s="1">
        <f t="shared" si="9"/>
        <v>-0.1585714285714285</v>
      </c>
      <c r="F186">
        <v>0</v>
      </c>
      <c r="G186" cm="1">
        <f t="array" ref="G186">C186*_xlfn.IFS(B186 &lt;= (O_max_dia - O_range_dia),D186,AND(((O_max_dia - O_range_dia) &lt; B186), (B186 &lt; O_max_dia)),E186, (B186 &gt;= O_max_dia),F186)</f>
        <v>0</v>
      </c>
      <c r="I186">
        <f t="shared" si="11"/>
        <v>0</v>
      </c>
    </row>
    <row r="187" spans="2:9" x14ac:dyDescent="0.25">
      <c r="B187">
        <f t="shared" si="12"/>
        <v>28.39</v>
      </c>
      <c r="C187">
        <f t="shared" si="10"/>
        <v>1.7991242163000654</v>
      </c>
      <c r="D187">
        <v>1</v>
      </c>
      <c r="E187" s="1">
        <f t="shared" si="9"/>
        <v>-0.17071428571428576</v>
      </c>
      <c r="F187">
        <v>0</v>
      </c>
      <c r="G187" cm="1">
        <f t="array" ref="G187">C187*_xlfn.IFS(B187 &lt;= (O_max_dia - O_range_dia),D187,AND(((O_max_dia - O_range_dia) &lt; B187), (B187 &lt; O_max_dia)),E187, (B187 &gt;= O_max_dia),F187)</f>
        <v>0</v>
      </c>
      <c r="I187">
        <f t="shared" si="11"/>
        <v>0</v>
      </c>
    </row>
    <row r="188" spans="2:9" x14ac:dyDescent="0.25">
      <c r="B188">
        <f t="shared" si="12"/>
        <v>28.56</v>
      </c>
      <c r="C188">
        <f t="shared" si="10"/>
        <v>1.8206616882727562</v>
      </c>
      <c r="D188">
        <v>1</v>
      </c>
      <c r="E188" s="1">
        <f t="shared" si="9"/>
        <v>-0.18285714285714277</v>
      </c>
      <c r="F188">
        <v>0</v>
      </c>
      <c r="G188" cm="1">
        <f t="array" ref="G188">C188*_xlfn.IFS(B188 &lt;= (O_max_dia - O_range_dia),D188,AND(((O_max_dia - O_range_dia) &lt; B188), (B188 &lt; O_max_dia)),E188, (B188 &gt;= O_max_dia),F188)</f>
        <v>0</v>
      </c>
      <c r="I188">
        <f t="shared" si="11"/>
        <v>0</v>
      </c>
    </row>
    <row r="189" spans="2:9" x14ac:dyDescent="0.25">
      <c r="B189">
        <f t="shared" si="12"/>
        <v>28.73</v>
      </c>
      <c r="C189">
        <f t="shared" si="10"/>
        <v>1.842456987189675</v>
      </c>
      <c r="D189">
        <v>1</v>
      </c>
      <c r="E189" s="1">
        <f t="shared" si="9"/>
        <v>-0.19500000000000003</v>
      </c>
      <c r="F189">
        <v>0</v>
      </c>
      <c r="G189" cm="1">
        <f t="array" ref="G189">C189*_xlfn.IFS(B189 &lt;= (O_max_dia - O_range_dia),D189,AND(((O_max_dia - O_range_dia) &lt; B189), (B189 &lt; O_max_dia)),E189, (B189 &gt;= O_max_dia),F189)</f>
        <v>0</v>
      </c>
      <c r="I189">
        <f t="shared" si="11"/>
        <v>0</v>
      </c>
    </row>
    <row r="190" spans="2:9" x14ac:dyDescent="0.25">
      <c r="B190">
        <f t="shared" si="12"/>
        <v>28.9</v>
      </c>
      <c r="C190">
        <f t="shared" si="10"/>
        <v>1.8645131995195232</v>
      </c>
      <c r="D190">
        <v>1</v>
      </c>
      <c r="E190" s="1">
        <f t="shared" si="9"/>
        <v>-0.20714285714285705</v>
      </c>
      <c r="F190">
        <v>0</v>
      </c>
      <c r="G190" cm="1">
        <f t="array" ref="G190">C190*_xlfn.IFS(B190 &lt;= (O_max_dia - O_range_dia),D190,AND(((O_max_dia - O_range_dia) &lt; B190), (B190 &lt; O_max_dia)),E190, (B190 &gt;= O_max_dia),F190)</f>
        <v>0</v>
      </c>
      <c r="I190">
        <f t="shared" si="11"/>
        <v>0</v>
      </c>
    </row>
    <row r="191" spans="2:9" x14ac:dyDescent="0.25">
      <c r="B191">
        <f t="shared" si="12"/>
        <v>29.07</v>
      </c>
      <c r="C191">
        <f t="shared" si="10"/>
        <v>1.8868334486793883</v>
      </c>
      <c r="D191">
        <v>1</v>
      </c>
      <c r="E191" s="1">
        <f t="shared" si="9"/>
        <v>-0.21928571428571431</v>
      </c>
      <c r="F191">
        <v>0</v>
      </c>
      <c r="G191" cm="1">
        <f t="array" ref="G191">C191*_xlfn.IFS(B191 &lt;= (O_max_dia - O_range_dia),D191,AND(((O_max_dia - O_range_dia) &lt; B191), (B191 &lt; O_max_dia)),E191, (B191 &gt;= O_max_dia),F191)</f>
        <v>0</v>
      </c>
      <c r="I191">
        <f t="shared" si="11"/>
        <v>0</v>
      </c>
    </row>
    <row r="192" spans="2:9" x14ac:dyDescent="0.25">
      <c r="B192">
        <f t="shared" si="12"/>
        <v>29.24</v>
      </c>
      <c r="C192">
        <f t="shared" si="10"/>
        <v>1.9094208954770528</v>
      </c>
      <c r="D192">
        <v>1</v>
      </c>
      <c r="E192" s="1">
        <f t="shared" si="9"/>
        <v>-0.23142857142857132</v>
      </c>
      <c r="F192">
        <v>0</v>
      </c>
      <c r="G192" cm="1">
        <f t="array" ref="G192">C192*_xlfn.IFS(B192 &lt;= (O_max_dia - O_range_dia),D192,AND(((O_max_dia - O_range_dia) &lt; B192), (B192 &lt; O_max_dia)),E192, (B192 &gt;= O_max_dia),F192)</f>
        <v>0</v>
      </c>
      <c r="I192">
        <f t="shared" si="11"/>
        <v>0</v>
      </c>
    </row>
    <row r="193" spans="2:9" x14ac:dyDescent="0.25">
      <c r="B193">
        <f t="shared" si="12"/>
        <v>29.41</v>
      </c>
      <c r="C193">
        <f t="shared" si="10"/>
        <v>1.9322787385586053</v>
      </c>
      <c r="D193">
        <v>1</v>
      </c>
      <c r="E193" s="1">
        <f t="shared" si="9"/>
        <v>-0.24357142857142858</v>
      </c>
      <c r="F193">
        <v>0</v>
      </c>
      <c r="G193" cm="1">
        <f t="array" ref="G193">C193*_xlfn.IFS(B193 &lt;= (O_max_dia - O_range_dia),D193,AND(((O_max_dia - O_range_dia) &lt; B193), (B193 &lt; O_max_dia)),E193, (B193 &gt;= O_max_dia),F193)</f>
        <v>0</v>
      </c>
      <c r="I193">
        <f t="shared" si="11"/>
        <v>0</v>
      </c>
    </row>
    <row r="194" spans="2:9" x14ac:dyDescent="0.25">
      <c r="B194">
        <f t="shared" si="12"/>
        <v>29.58</v>
      </c>
      <c r="C194">
        <f t="shared" si="10"/>
        <v>1.9554102148614019</v>
      </c>
      <c r="D194">
        <v>1</v>
      </c>
      <c r="E194" s="1">
        <f t="shared" si="9"/>
        <v>-0.25571428571428562</v>
      </c>
      <c r="F194">
        <v>0</v>
      </c>
      <c r="G194" cm="1">
        <f t="array" ref="G194">C194*_xlfn.IFS(B194 &lt;= (O_max_dia - O_range_dia),D194,AND(((O_max_dia - O_range_dia) &lt; B194), (B194 &lt; O_max_dia)),E194, (B194 &gt;= O_max_dia),F194)</f>
        <v>0</v>
      </c>
      <c r="I194">
        <f t="shared" si="11"/>
        <v>0</v>
      </c>
    </row>
    <row r="195" spans="2:9" x14ac:dyDescent="0.25">
      <c r="B195">
        <f t="shared" si="12"/>
        <v>29.75</v>
      </c>
      <c r="C195">
        <f t="shared" si="10"/>
        <v>1.9788186000724581</v>
      </c>
      <c r="D195">
        <v>1</v>
      </c>
      <c r="E195" s="1">
        <f t="shared" si="9"/>
        <v>-0.26785714285714285</v>
      </c>
      <c r="F195">
        <v>0</v>
      </c>
      <c r="G195" cm="1">
        <f t="array" ref="G195">C195*_xlfn.IFS(B195 &lt;= (O_max_dia - O_range_dia),D195,AND(((O_max_dia - O_range_dia) &lt; B195), (B195 &lt; O_max_dia)),E195, (B195 &gt;= O_max_dia),F195)</f>
        <v>0</v>
      </c>
      <c r="I195">
        <f t="shared" si="11"/>
        <v>0</v>
      </c>
    </row>
    <row r="196" spans="2:9" x14ac:dyDescent="0.25">
      <c r="B196">
        <f t="shared" si="12"/>
        <v>29.92</v>
      </c>
      <c r="C196">
        <f t="shared" si="10"/>
        <v>2.0025072090923217</v>
      </c>
      <c r="D196">
        <v>1</v>
      </c>
      <c r="E196" s="1">
        <f t="shared" si="9"/>
        <v>-0.28000000000000014</v>
      </c>
      <c r="F196">
        <v>0</v>
      </c>
      <c r="G196" cm="1">
        <f t="array" ref="G196">C196*_xlfn.IFS(B196 &lt;= (O_max_dia - O_range_dia),D196,AND(((O_max_dia - O_range_dia) &lt; B196), (B196 &lt; O_max_dia)),E196, (B196 &gt;= O_max_dia),F196)</f>
        <v>0</v>
      </c>
      <c r="I196">
        <f t="shared" si="11"/>
        <v>0</v>
      </c>
    </row>
    <row r="197" spans="2:9" x14ac:dyDescent="0.25">
      <c r="B197">
        <f t="shared" si="12"/>
        <v>30.09</v>
      </c>
      <c r="C197">
        <f t="shared" si="10"/>
        <v>2.0264793965045018</v>
      </c>
      <c r="D197">
        <v>1</v>
      </c>
      <c r="E197" s="1">
        <f t="shared" si="9"/>
        <v>-0.29214285714285715</v>
      </c>
      <c r="F197">
        <v>0</v>
      </c>
      <c r="G197" cm="1">
        <f t="array" ref="G197">C197*_xlfn.IFS(B197 &lt;= (O_max_dia - O_range_dia),D197,AND(((O_max_dia - O_range_dia) &lt; B197), (B197 &lt; O_max_dia)),E197, (B197 &gt;= O_max_dia),F197)</f>
        <v>0</v>
      </c>
      <c r="I197">
        <f t="shared" si="11"/>
        <v>0</v>
      </c>
    </row>
    <row r="198" spans="2:9" x14ac:dyDescent="0.25">
      <c r="B198">
        <f t="shared" si="12"/>
        <v>30.26</v>
      </c>
      <c r="C198">
        <f t="shared" si="10"/>
        <v>2.0507385570505194</v>
      </c>
      <c r="D198">
        <v>1</v>
      </c>
      <c r="E198" s="1">
        <f t="shared" si="9"/>
        <v>-0.30428571428571438</v>
      </c>
      <c r="F198">
        <v>0</v>
      </c>
      <c r="G198" cm="1">
        <f t="array" ref="G198">C198*_xlfn.IFS(B198 &lt;= (O_max_dia - O_range_dia),D198,AND(((O_max_dia - O_range_dia) &lt; B198), (B198 &lt; O_max_dia)),E198, (B198 &gt;= O_max_dia),F198)</f>
        <v>0</v>
      </c>
      <c r="I198">
        <f t="shared" si="11"/>
        <v>0</v>
      </c>
    </row>
    <row r="199" spans="2:9" x14ac:dyDescent="0.25">
      <c r="B199">
        <f t="shared" si="12"/>
        <v>30.43</v>
      </c>
      <c r="C199">
        <f t="shared" si="10"/>
        <v>2.0752881261106393</v>
      </c>
      <c r="D199">
        <v>1</v>
      </c>
      <c r="E199" s="1">
        <f t="shared" si="9"/>
        <v>-0.31642857142857139</v>
      </c>
      <c r="F199">
        <v>0</v>
      </c>
      <c r="G199" cm="1">
        <f t="array" ref="G199">C199*_xlfn.IFS(B199 &lt;= (O_max_dia - O_range_dia),D199,AND(((O_max_dia - O_range_dia) &lt; B199), (B199 &lt; O_max_dia)),E199, (B199 &gt;= O_max_dia),F199)</f>
        <v>0</v>
      </c>
      <c r="I199">
        <f t="shared" si="11"/>
        <v>0</v>
      </c>
    </row>
    <row r="200" spans="2:9" x14ac:dyDescent="0.25">
      <c r="B200">
        <f t="shared" si="12"/>
        <v>30.6</v>
      </c>
      <c r="C200">
        <f t="shared" si="10"/>
        <v>2.1001315801903613</v>
      </c>
      <c r="D200">
        <v>1</v>
      </c>
      <c r="E200" s="1">
        <f t="shared" si="9"/>
        <v>-0.32857142857142868</v>
      </c>
      <c r="F200">
        <v>0</v>
      </c>
      <c r="G200" cm="1">
        <f t="array" ref="G200">C200*_xlfn.IFS(B200 &lt;= (O_max_dia - O_range_dia),D200,AND(((O_max_dia - O_range_dia) &lt; B200), (B200 &lt; O_max_dia)),E200, (B200 &gt;= O_max_dia),F200)</f>
        <v>0</v>
      </c>
      <c r="I200">
        <f t="shared" si="11"/>
        <v>0</v>
      </c>
    </row>
    <row r="201" spans="2:9" x14ac:dyDescent="0.25">
      <c r="B201">
        <f t="shared" si="12"/>
        <v>30.77</v>
      </c>
      <c r="C201">
        <f t="shared" si="10"/>
        <v>2.1252724374127334</v>
      </c>
      <c r="D201">
        <v>1</v>
      </c>
      <c r="E201" s="1">
        <f t="shared" si="9"/>
        <v>-0.34071428571428569</v>
      </c>
      <c r="F201">
        <v>0</v>
      </c>
      <c r="G201" cm="1">
        <f t="array" ref="G201">C201*_xlfn.IFS(B201 &lt;= (O_max_dia - O_range_dia),D201,AND(((O_max_dia - O_range_dia) &lt; B201), (B201 &lt; O_max_dia)),E201, (B201 &gt;= O_max_dia),F201)</f>
        <v>0</v>
      </c>
      <c r="I201">
        <f t="shared" si="11"/>
        <v>0</v>
      </c>
    </row>
    <row r="202" spans="2:9" x14ac:dyDescent="0.25">
      <c r="B202">
        <f t="shared" si="12"/>
        <v>30.94</v>
      </c>
      <c r="C202">
        <f t="shared" si="10"/>
        <v>2.1507142580165621</v>
      </c>
      <c r="D202">
        <v>1</v>
      </c>
      <c r="E202" s="1">
        <f t="shared" si="9"/>
        <v>-0.35285714285714292</v>
      </c>
      <c r="F202">
        <v>0</v>
      </c>
      <c r="G202" cm="1">
        <f t="array" ref="G202">C202*_xlfn.IFS(B202 &lt;= (O_max_dia - O_range_dia),D202,AND(((O_max_dia - O_range_dia) &lt; B202), (B202 &lt; O_max_dia)),E202, (B202 &gt;= O_max_dia),F202)</f>
        <v>0</v>
      </c>
      <c r="I202">
        <f t="shared" si="11"/>
        <v>0</v>
      </c>
    </row>
    <row r="203" spans="2:9" x14ac:dyDescent="0.25">
      <c r="B203">
        <f t="shared" si="12"/>
        <v>31.11</v>
      </c>
      <c r="C203">
        <f t="shared" si="10"/>
        <v>2.1764606448605779</v>
      </c>
      <c r="D203">
        <v>1</v>
      </c>
      <c r="E203" s="1">
        <f t="shared" si="9"/>
        <v>-0.36499999999999994</v>
      </c>
      <c r="F203">
        <v>0</v>
      </c>
      <c r="G203" cm="1">
        <f t="array" ref="G203">C203*_xlfn.IFS(B203 &lt;= (O_max_dia - O_range_dia),D203,AND(((O_max_dia - O_range_dia) &lt; B203), (B203 &lt; O_max_dia)),E203, (B203 &gt;= O_max_dia),F203)</f>
        <v>0</v>
      </c>
      <c r="I203">
        <f t="shared" si="11"/>
        <v>0</v>
      </c>
    </row>
    <row r="204" spans="2:9" x14ac:dyDescent="0.25">
      <c r="B204">
        <f t="shared" si="12"/>
        <v>31.28</v>
      </c>
      <c r="C204">
        <f t="shared" si="10"/>
        <v>2.2025152439336484</v>
      </c>
      <c r="D204">
        <v>1</v>
      </c>
      <c r="E204" s="1">
        <f t="shared" si="9"/>
        <v>-0.37714285714285722</v>
      </c>
      <c r="F204">
        <v>0</v>
      </c>
      <c r="G204" cm="1">
        <f t="array" ref="G204">C204*_xlfn.IFS(B204 &lt;= (O_max_dia - O_range_dia),D204,AND(((O_max_dia - O_range_dia) &lt; B204), (B204 &lt; O_max_dia)),E204, (B204 &gt;= O_max_dia),F204)</f>
        <v>0</v>
      </c>
      <c r="I204">
        <f t="shared" si="11"/>
        <v>0</v>
      </c>
    </row>
    <row r="205" spans="2:9" x14ac:dyDescent="0.25">
      <c r="B205">
        <f t="shared" si="12"/>
        <v>31.45</v>
      </c>
      <c r="C205">
        <f t="shared" si="10"/>
        <v>2.2288817448710874</v>
      </c>
      <c r="D205">
        <v>1</v>
      </c>
      <c r="E205" s="1">
        <f t="shared" si="9"/>
        <v>-0.38928571428571423</v>
      </c>
      <c r="F205">
        <v>0</v>
      </c>
      <c r="G205" cm="1">
        <f t="array" ref="G205">C205*_xlfn.IFS(B205 &lt;= (O_max_dia - O_range_dia),D205,AND(((O_max_dia - O_range_dia) &lt; B205), (B205 &lt; O_max_dia)),E205, (B205 &gt;= O_max_dia),F205)</f>
        <v>0</v>
      </c>
      <c r="I205">
        <f t="shared" si="11"/>
        <v>0</v>
      </c>
    </row>
    <row r="206" spans="2:9" x14ac:dyDescent="0.25">
      <c r="B206">
        <f t="shared" si="12"/>
        <v>31.62</v>
      </c>
      <c r="C206">
        <f t="shared" si="10"/>
        <v>2.2555638814771557</v>
      </c>
      <c r="D206">
        <v>1</v>
      </c>
      <c r="E206" s="1">
        <f t="shared" si="9"/>
        <v>-0.40142857142857152</v>
      </c>
      <c r="F206">
        <v>0</v>
      </c>
      <c r="G206" cm="1">
        <f t="array" ref="G206">C206*_xlfn.IFS(B206 &lt;= (O_max_dia - O_range_dia),D206,AND(((O_max_dia - O_range_dia) &lt; B206), (B206 &lt; O_max_dia)),E206, (B206 &gt;= O_max_dia),F206)</f>
        <v>0</v>
      </c>
      <c r="I206">
        <f t="shared" si="11"/>
        <v>0</v>
      </c>
    </row>
    <row r="207" spans="2:9" x14ac:dyDescent="0.25">
      <c r="B207">
        <f t="shared" si="12"/>
        <v>31.79</v>
      </c>
      <c r="C207">
        <f t="shared" si="10"/>
        <v>2.282565432253806</v>
      </c>
      <c r="D207">
        <v>1</v>
      </c>
      <c r="E207" s="1">
        <f t="shared" si="9"/>
        <v>-0.41357142857142853</v>
      </c>
      <c r="F207">
        <v>0</v>
      </c>
      <c r="G207" cm="1">
        <f t="array" ref="G207">C207*_xlfn.IFS(B207 &lt;= (O_max_dia - O_range_dia),D207,AND(((O_max_dia - O_range_dia) &lt; B207), (B207 &lt; O_max_dia)),E207, (B207 &gt;= O_max_dia),F207)</f>
        <v>0</v>
      </c>
      <c r="I207">
        <f t="shared" si="11"/>
        <v>0</v>
      </c>
    </row>
    <row r="208" spans="2:9" x14ac:dyDescent="0.25">
      <c r="B208">
        <f t="shared" si="12"/>
        <v>31.96</v>
      </c>
      <c r="C208">
        <f t="shared" si="10"/>
        <v>2.3098902209357686</v>
      </c>
      <c r="D208">
        <v>1</v>
      </c>
      <c r="E208" s="1">
        <f t="shared" si="9"/>
        <v>-0.42571428571428577</v>
      </c>
      <c r="F208">
        <v>0</v>
      </c>
      <c r="G208" cm="1">
        <f t="array" ref="G208">C208*_xlfn.IFS(B208 &lt;= (O_max_dia - O_range_dia),D208,AND(((O_max_dia - O_range_dia) &lt; B208), (B208 &lt; O_max_dia)),E208, (B208 &gt;= O_max_dia),F208)</f>
        <v>0</v>
      </c>
      <c r="I208">
        <f t="shared" si="11"/>
        <v>0</v>
      </c>
    </row>
    <row r="209" spans="2:9" x14ac:dyDescent="0.25">
      <c r="B209">
        <f t="shared" si="12"/>
        <v>32.130000000000003</v>
      </c>
      <c r="C209">
        <f t="shared" si="10"/>
        <v>2.3375421170320303</v>
      </c>
      <c r="D209">
        <v>1</v>
      </c>
      <c r="E209" s="1">
        <f t="shared" si="9"/>
        <v>-0.43785714285714306</v>
      </c>
      <c r="F209">
        <v>0</v>
      </c>
      <c r="G209" cm="1">
        <f t="array" ref="G209">C209*_xlfn.IFS(B209 &lt;= (O_max_dia - O_range_dia),D209,AND(((O_max_dia - O_range_dia) &lt; B209), (B209 &lt; O_max_dia)),E209, (B209 &gt;= O_max_dia),F209)</f>
        <v>0</v>
      </c>
      <c r="I209">
        <f t="shared" si="11"/>
        <v>0</v>
      </c>
    </row>
    <row r="210" spans="2:9" x14ac:dyDescent="0.25">
      <c r="B210">
        <f t="shared" si="12"/>
        <v>32.299999999999997</v>
      </c>
      <c r="C210">
        <f t="shared" si="10"/>
        <v>2.3655250363738061</v>
      </c>
      <c r="D210">
        <v>1</v>
      </c>
      <c r="E210" s="1">
        <f t="shared" si="9"/>
        <v>-0.44999999999999979</v>
      </c>
      <c r="F210">
        <v>0</v>
      </c>
      <c r="G210" cm="1">
        <f t="array" ref="G210">C210*_xlfn.IFS(B210 &lt;= (O_max_dia - O_range_dia),D210,AND(((O_max_dia - O_range_dia) &lt; B210), (B210 &lt; O_max_dia)),E210, (B210 &gt;= O_max_dia),F210)</f>
        <v>0</v>
      </c>
      <c r="I210">
        <f t="shared" si="11"/>
        <v>0</v>
      </c>
    </row>
    <row r="211" spans="2:9" x14ac:dyDescent="0.25">
      <c r="B211">
        <f t="shared" si="12"/>
        <v>32.47</v>
      </c>
      <c r="C211">
        <f t="shared" si="10"/>
        <v>2.3938429416690692</v>
      </c>
      <c r="D211">
        <v>1</v>
      </c>
      <c r="E211" s="1">
        <f t="shared" si="9"/>
        <v>-0.46214285714285708</v>
      </c>
      <c r="F211">
        <v>0</v>
      </c>
      <c r="G211" cm="1">
        <f t="array" ref="G211">C211*_xlfn.IFS(B211 &lt;= (O_max_dia - O_range_dia),D211,AND(((O_max_dia - O_range_dia) &lt; B211), (B211 &lt; O_max_dia)),E211, (B211 &gt;= O_max_dia),F211)</f>
        <v>0</v>
      </c>
      <c r="I211">
        <f t="shared" si="11"/>
        <v>0</v>
      </c>
    </row>
    <row r="212" spans="2:9" x14ac:dyDescent="0.25">
      <c r="B212">
        <f t="shared" si="12"/>
        <v>32.64</v>
      </c>
      <c r="C212">
        <f t="shared" si="10"/>
        <v>2.4224998430637106</v>
      </c>
      <c r="D212">
        <v>1</v>
      </c>
      <c r="E212" s="1">
        <f t="shared" ref="E212:E275" si="13">(O_max_dia-B212)/O_range_dia</f>
        <v>-0.47428571428571431</v>
      </c>
      <c r="F212">
        <v>0</v>
      </c>
      <c r="G212" cm="1">
        <f t="array" ref="G212">C212*_xlfn.IFS(B212 &lt;= (O_max_dia - O_range_dia),D212,AND(((O_max_dia - O_range_dia) &lt; B212), (B212 &lt; O_max_dia)),E212, (B212 &gt;= O_max_dia),F212)</f>
        <v>0</v>
      </c>
      <c r="I212">
        <f t="shared" si="11"/>
        <v>0</v>
      </c>
    </row>
    <row r="213" spans="2:9" x14ac:dyDescent="0.25">
      <c r="B213">
        <f t="shared" si="12"/>
        <v>32.81</v>
      </c>
      <c r="C213">
        <f t="shared" ref="C213:C276" si="14">EXP(0.07*(B213-20))</f>
        <v>2.4514997987094254</v>
      </c>
      <c r="D213">
        <v>1</v>
      </c>
      <c r="E213" s="1">
        <f t="shared" si="13"/>
        <v>-0.4864285714285716</v>
      </c>
      <c r="F213">
        <v>0</v>
      </c>
      <c r="G213" cm="1">
        <f t="array" ref="G213">C213*_xlfn.IFS(B213 &lt;= (O_max_dia - O_range_dia),D213,AND(((O_max_dia - O_range_dia) &lt; B213), (B213 &lt; O_max_dia)),E213, (B213 &gt;= O_max_dia),F213)</f>
        <v>0</v>
      </c>
      <c r="I213">
        <f t="shared" ref="I213:I276" si="15">IF(AND(((O_max_dia - O_range_dia) &lt; B213), (B213 &lt; O_max_dia)),E213,0)</f>
        <v>0</v>
      </c>
    </row>
    <row r="214" spans="2:9" x14ac:dyDescent="0.25">
      <c r="B214">
        <f t="shared" ref="B214:B277" si="16">(ROUND(B213+0.1666,2))</f>
        <v>32.979999999999997</v>
      </c>
      <c r="C214">
        <f t="shared" si="14"/>
        <v>2.4808469153383941</v>
      </c>
      <c r="D214">
        <v>1</v>
      </c>
      <c r="E214" s="1">
        <f t="shared" si="13"/>
        <v>-0.49857142857142833</v>
      </c>
      <c r="F214">
        <v>0</v>
      </c>
      <c r="G214" cm="1">
        <f t="array" ref="G214">C214*_xlfn.IFS(B214 &lt;= (O_max_dia - O_range_dia),D214,AND(((O_max_dia - O_range_dia) &lt; B214), (B214 &lt; O_max_dia)),E214, (B214 &gt;= O_max_dia),F214)</f>
        <v>0</v>
      </c>
      <c r="I214">
        <f t="shared" si="15"/>
        <v>0</v>
      </c>
    </row>
    <row r="215" spans="2:9" x14ac:dyDescent="0.25">
      <c r="B215">
        <f t="shared" si="16"/>
        <v>33.15</v>
      </c>
      <c r="C215">
        <f t="shared" si="14"/>
        <v>2.5105453488448481</v>
      </c>
      <c r="D215">
        <v>1</v>
      </c>
      <c r="E215" s="1">
        <f t="shared" si="13"/>
        <v>-0.51071428571428557</v>
      </c>
      <c r="F215">
        <v>0</v>
      </c>
      <c r="G215" cm="1">
        <f t="array" ref="G215">C215*_xlfn.IFS(B215 &lt;= (O_max_dia - O_range_dia),D215,AND(((O_max_dia - O_range_dia) &lt; B215), (B215 &lt; O_max_dia)),E215, (B215 &gt;= O_max_dia),F215)</f>
        <v>0</v>
      </c>
      <c r="I215">
        <f t="shared" si="15"/>
        <v>0</v>
      </c>
    </row>
    <row r="216" spans="2:9" x14ac:dyDescent="0.25">
      <c r="B216">
        <f t="shared" si="16"/>
        <v>33.32</v>
      </c>
      <c r="C216">
        <f t="shared" si="14"/>
        <v>2.540599304873584</v>
      </c>
      <c r="D216">
        <v>1</v>
      </c>
      <c r="E216" s="1">
        <f t="shared" si="13"/>
        <v>-0.52285714285714291</v>
      </c>
      <c r="F216">
        <v>0</v>
      </c>
      <c r="G216" cm="1">
        <f t="array" ref="G216">C216*_xlfn.IFS(B216 &lt;= (O_max_dia - O_range_dia),D216,AND(((O_max_dia - O_range_dia) &lt; B216), (B216 &lt; O_max_dia)),E216, (B216 &gt;= O_max_dia),F216)</f>
        <v>0</v>
      </c>
      <c r="I216">
        <f t="shared" si="15"/>
        <v>0</v>
      </c>
    </row>
    <row r="217" spans="2:9" x14ac:dyDescent="0.25">
      <c r="B217">
        <f t="shared" si="16"/>
        <v>33.49</v>
      </c>
      <c r="C217">
        <f t="shared" si="14"/>
        <v>2.571013039415539</v>
      </c>
      <c r="D217">
        <v>1</v>
      </c>
      <c r="E217" s="1">
        <f t="shared" si="13"/>
        <v>-0.53500000000000014</v>
      </c>
      <c r="F217">
        <v>0</v>
      </c>
      <c r="G217" cm="1">
        <f t="array" ref="G217">C217*_xlfn.IFS(B217 &lt;= (O_max_dia - O_range_dia),D217,AND(((O_max_dia - O_range_dia) &lt; B217), (B217 &lt; O_max_dia)),E217, (B217 &gt;= O_max_dia),F217)</f>
        <v>0</v>
      </c>
      <c r="I217">
        <f t="shared" si="15"/>
        <v>0</v>
      </c>
    </row>
    <row r="218" spans="2:9" x14ac:dyDescent="0.25">
      <c r="B218">
        <f t="shared" si="16"/>
        <v>33.659999999999997</v>
      </c>
      <c r="C218">
        <f t="shared" si="14"/>
        <v>2.6017908594104862</v>
      </c>
      <c r="D218">
        <v>1</v>
      </c>
      <c r="E218" s="1">
        <f t="shared" si="13"/>
        <v>-0.54714285714285693</v>
      </c>
      <c r="F218">
        <v>0</v>
      </c>
      <c r="G218" cm="1">
        <f t="array" ref="G218">C218*_xlfn.IFS(B218 &lt;= (O_max_dia - O_range_dia),D218,AND(((O_max_dia - O_range_dia) &lt; B218), (B218 &lt; O_max_dia)),E218, (B218 &gt;= O_max_dia),F218)</f>
        <v>0</v>
      </c>
      <c r="I218">
        <f t="shared" si="15"/>
        <v>0</v>
      </c>
    </row>
    <row r="219" spans="2:9" x14ac:dyDescent="0.25">
      <c r="B219">
        <f t="shared" si="16"/>
        <v>33.83</v>
      </c>
      <c r="C219">
        <f t="shared" si="14"/>
        <v>2.6329371233569505</v>
      </c>
      <c r="D219">
        <v>1</v>
      </c>
      <c r="E219" s="1">
        <f t="shared" si="13"/>
        <v>-0.55928571428571416</v>
      </c>
      <c r="F219">
        <v>0</v>
      </c>
      <c r="G219" cm="1">
        <f t="array" ref="G219">C219*_xlfn.IFS(B219 &lt;= (O_max_dia - O_range_dia),D219,AND(((O_max_dia - O_range_dia) &lt; B219), (B219 &lt; O_max_dia)),E219, (B219 &gt;= O_max_dia),F219)</f>
        <v>0</v>
      </c>
      <c r="I219">
        <f t="shared" si="15"/>
        <v>0</v>
      </c>
    </row>
    <row r="220" spans="2:9" x14ac:dyDescent="0.25">
      <c r="B220">
        <f t="shared" si="16"/>
        <v>34</v>
      </c>
      <c r="C220">
        <f t="shared" si="14"/>
        <v>2.6644562419294173</v>
      </c>
      <c r="D220">
        <v>1</v>
      </c>
      <c r="E220" s="1">
        <f t="shared" si="13"/>
        <v>-0.5714285714285714</v>
      </c>
      <c r="F220">
        <v>0</v>
      </c>
      <c r="G220" cm="1">
        <f t="array" ref="G220">C220*_xlfn.IFS(B220 &lt;= (O_max_dia - O_range_dia),D220,AND(((O_max_dia - O_range_dia) &lt; B220), (B220 &lt; O_max_dia)),E220, (B220 &gt;= O_max_dia),F220)</f>
        <v>0</v>
      </c>
      <c r="I220">
        <f t="shared" si="15"/>
        <v>0</v>
      </c>
    </row>
    <row r="221" spans="2:9" x14ac:dyDescent="0.25">
      <c r="B221">
        <f t="shared" si="16"/>
        <v>34.17</v>
      </c>
      <c r="C221">
        <f t="shared" si="14"/>
        <v>2.6963526786029406</v>
      </c>
      <c r="D221">
        <v>1</v>
      </c>
      <c r="E221" s="1">
        <f t="shared" si="13"/>
        <v>-0.58357142857142874</v>
      </c>
      <c r="F221">
        <v>0</v>
      </c>
      <c r="G221" cm="1">
        <f t="array" ref="G221">C221*_xlfn.IFS(B221 &lt;= (O_max_dia - O_range_dia),D221,AND(((O_max_dia - O_range_dia) &lt; B221), (B221 &lt; O_max_dia)),E221, (B221 &gt;= O_max_dia),F221)</f>
        <v>0</v>
      </c>
      <c r="I221">
        <f t="shared" si="15"/>
        <v>0</v>
      </c>
    </row>
    <row r="222" spans="2:9" x14ac:dyDescent="0.25">
      <c r="B222">
        <f t="shared" si="16"/>
        <v>34.340000000000003</v>
      </c>
      <c r="C222">
        <f t="shared" si="14"/>
        <v>2.7286309502852197</v>
      </c>
      <c r="D222">
        <v>1</v>
      </c>
      <c r="E222" s="1">
        <f t="shared" si="13"/>
        <v>-0.59571428571428597</v>
      </c>
      <c r="F222">
        <v>0</v>
      </c>
      <c r="G222" cm="1">
        <f t="array" ref="G222">C222*_xlfn.IFS(B222 &lt;= (O_max_dia - O_range_dia),D222,AND(((O_max_dia - O_range_dia) &lt; B222), (B222 &lt; O_max_dia)),E222, (B222 &gt;= O_max_dia),F222)</f>
        <v>0</v>
      </c>
      <c r="I222">
        <f t="shared" si="15"/>
        <v>0</v>
      </c>
    </row>
    <row r="223" spans="2:9" x14ac:dyDescent="0.25">
      <c r="B223">
        <f t="shared" si="16"/>
        <v>34.51</v>
      </c>
      <c r="C223">
        <f t="shared" si="14"/>
        <v>2.7612956279562488</v>
      </c>
      <c r="D223">
        <v>1</v>
      </c>
      <c r="E223" s="1">
        <f t="shared" si="13"/>
        <v>-0.60785714285714276</v>
      </c>
      <c r="F223">
        <v>0</v>
      </c>
      <c r="G223" cm="1">
        <f t="array" ref="G223">C223*_xlfn.IFS(B223 &lt;= (O_max_dia - O_range_dia),D223,AND(((O_max_dia - O_range_dia) &lt; B223), (B223 &lt; O_max_dia)),E223, (B223 &gt;= O_max_dia),F223)</f>
        <v>0</v>
      </c>
      <c r="I223">
        <f t="shared" si="15"/>
        <v>0</v>
      </c>
    </row>
    <row r="224" spans="2:9" x14ac:dyDescent="0.25">
      <c r="B224">
        <f t="shared" si="16"/>
        <v>34.68</v>
      </c>
      <c r="C224">
        <f t="shared" si="14"/>
        <v>2.7943513373156201</v>
      </c>
      <c r="D224">
        <v>1</v>
      </c>
      <c r="E224" s="1">
        <f t="shared" si="13"/>
        <v>-0.62</v>
      </c>
      <c r="F224">
        <v>0</v>
      </c>
      <c r="G224" cm="1">
        <f t="array" ref="G224">C224*_xlfn.IFS(B224 &lt;= (O_max_dia - O_range_dia),D224,AND(((O_max_dia - O_range_dia) &lt; B224), (B224 &lt; O_max_dia)),E224, (B224 &gt;= O_max_dia),F224)</f>
        <v>0</v>
      </c>
      <c r="I224">
        <f t="shared" si="15"/>
        <v>0</v>
      </c>
    </row>
    <row r="225" spans="2:9" x14ac:dyDescent="0.25">
      <c r="B225">
        <f t="shared" si="16"/>
        <v>34.85</v>
      </c>
      <c r="C225">
        <f t="shared" si="14"/>
        <v>2.8278027594375761</v>
      </c>
      <c r="D225">
        <v>1</v>
      </c>
      <c r="E225" s="1">
        <f t="shared" si="13"/>
        <v>-0.63214285714285723</v>
      </c>
      <c r="F225">
        <v>0</v>
      </c>
      <c r="G225" cm="1">
        <f t="array" ref="G225">C225*_xlfn.IFS(B225 &lt;= (O_max_dia - O_range_dia),D225,AND(((O_max_dia - O_range_dia) &lt; B225), (B225 &lt; O_max_dia)),E225, (B225 &gt;= O_max_dia),F225)</f>
        <v>0</v>
      </c>
      <c r="I225">
        <f t="shared" si="15"/>
        <v>0</v>
      </c>
    </row>
    <row r="226" spans="2:9" x14ac:dyDescent="0.25">
      <c r="B226">
        <f t="shared" si="16"/>
        <v>35.020000000000003</v>
      </c>
      <c r="C226">
        <f t="shared" si="14"/>
        <v>2.8616546314339057</v>
      </c>
      <c r="D226">
        <v>1</v>
      </c>
      <c r="E226" s="1">
        <f t="shared" si="13"/>
        <v>-0.64428571428571446</v>
      </c>
      <c r="F226">
        <v>0</v>
      </c>
      <c r="G226" cm="1">
        <f t="array" ref="G226">C226*_xlfn.IFS(B226 &lt;= (O_max_dia - O_range_dia),D226,AND(((O_max_dia - O_range_dia) &lt; B226), (B226 &lt; O_max_dia)),E226, (B226 &gt;= O_max_dia),F226)</f>
        <v>0</v>
      </c>
      <c r="I226">
        <f t="shared" si="15"/>
        <v>0</v>
      </c>
    </row>
    <row r="227" spans="2:9" x14ac:dyDescent="0.25">
      <c r="B227">
        <f t="shared" si="16"/>
        <v>35.19</v>
      </c>
      <c r="C227">
        <f t="shared" si="14"/>
        <v>2.89591174712477</v>
      </c>
      <c r="D227">
        <v>1</v>
      </c>
      <c r="E227" s="1">
        <f t="shared" si="13"/>
        <v>-0.65642857142857125</v>
      </c>
      <c r="F227">
        <v>0</v>
      </c>
      <c r="G227" cm="1">
        <f t="array" ref="G227">C227*_xlfn.IFS(B227 &lt;= (O_max_dia - O_range_dia),D227,AND(((O_max_dia - O_range_dia) &lt; B227), (B227 &lt; O_max_dia)),E227, (B227 &gt;= O_max_dia),F227)</f>
        <v>0</v>
      </c>
      <c r="I227">
        <f t="shared" si="15"/>
        <v>0</v>
      </c>
    </row>
    <row r="228" spans="2:9" x14ac:dyDescent="0.25">
      <c r="B228">
        <f t="shared" si="16"/>
        <v>35.36</v>
      </c>
      <c r="C228">
        <f t="shared" si="14"/>
        <v>2.9305789577175738</v>
      </c>
      <c r="D228">
        <v>1</v>
      </c>
      <c r="E228" s="1">
        <f t="shared" si="13"/>
        <v>-0.66857142857142848</v>
      </c>
      <c r="F228">
        <v>0</v>
      </c>
      <c r="G228" cm="1">
        <f t="array" ref="G228">C228*_xlfn.IFS(B228 &lt;= (O_max_dia - O_range_dia),D228,AND(((O_max_dia - O_range_dia) &lt; B228), (B228 &lt; O_max_dia)),E228, (B228 &gt;= O_max_dia),F228)</f>
        <v>0</v>
      </c>
      <c r="I228">
        <f t="shared" si="15"/>
        <v>0</v>
      </c>
    </row>
    <row r="229" spans="2:9" x14ac:dyDescent="0.25">
      <c r="B229">
        <f t="shared" si="16"/>
        <v>35.53</v>
      </c>
      <c r="C229">
        <f t="shared" si="14"/>
        <v>2.9656611724939399</v>
      </c>
      <c r="D229">
        <v>1</v>
      </c>
      <c r="E229" s="1">
        <f t="shared" si="13"/>
        <v>-0.68071428571428583</v>
      </c>
      <c r="F229">
        <v>0</v>
      </c>
      <c r="G229" cm="1">
        <f t="array" ref="G229">C229*_xlfn.IFS(B229 &lt;= (O_max_dia - O_range_dia),D229,AND(((O_max_dia - O_range_dia) &lt; B229), (B229 &lt; O_max_dia)),E229, (B229 &gt;= O_max_dia),F229)</f>
        <v>0</v>
      </c>
      <c r="I229">
        <f t="shared" si="15"/>
        <v>0</v>
      </c>
    </row>
    <row r="230" spans="2:9" x14ac:dyDescent="0.25">
      <c r="B230">
        <f t="shared" si="16"/>
        <v>35.700000000000003</v>
      </c>
      <c r="C230">
        <f t="shared" si="14"/>
        <v>3.0011633595049299</v>
      </c>
      <c r="D230">
        <v>1</v>
      </c>
      <c r="E230" s="1">
        <f t="shared" si="13"/>
        <v>-0.69285714285714306</v>
      </c>
      <c r="F230">
        <v>0</v>
      </c>
      <c r="G230" cm="1">
        <f t="array" ref="G230">C230*_xlfn.IFS(B230 &lt;= (O_max_dia - O_range_dia),D230,AND(((O_max_dia - O_range_dia) &lt; B230), (B230 &lt; O_max_dia)),E230, (B230 &gt;= O_max_dia),F230)</f>
        <v>0</v>
      </c>
      <c r="I230">
        <f t="shared" si="15"/>
        <v>0</v>
      </c>
    </row>
    <row r="231" spans="2:9" x14ac:dyDescent="0.25">
      <c r="B231">
        <f t="shared" si="16"/>
        <v>35.869999999999997</v>
      </c>
      <c r="C231">
        <f t="shared" si="14"/>
        <v>3.037090546274575</v>
      </c>
      <c r="D231">
        <v>1</v>
      </c>
      <c r="E231" s="1">
        <f t="shared" si="13"/>
        <v>-0.70499999999999985</v>
      </c>
      <c r="F231">
        <v>0</v>
      </c>
      <c r="G231" cm="1">
        <f t="array" ref="G231">C231*_xlfn.IFS(B231 &lt;= (O_max_dia - O_range_dia),D231,AND(((O_max_dia - O_range_dia) &lt; B231), (B231 &lt; O_max_dia)),E231, (B231 &gt;= O_max_dia),F231)</f>
        <v>0</v>
      </c>
      <c r="I231">
        <f t="shared" si="15"/>
        <v>0</v>
      </c>
    </row>
    <row r="232" spans="2:9" x14ac:dyDescent="0.25">
      <c r="B232">
        <f t="shared" si="16"/>
        <v>36.04</v>
      </c>
      <c r="C232">
        <f t="shared" si="14"/>
        <v>3.073447820511833</v>
      </c>
      <c r="D232">
        <v>1</v>
      </c>
      <c r="E232" s="1">
        <f t="shared" si="13"/>
        <v>-0.71714285714285708</v>
      </c>
      <c r="F232">
        <v>0</v>
      </c>
      <c r="G232" cm="1">
        <f t="array" ref="G232">C232*_xlfn.IFS(B232 &lt;= (O_max_dia - O_range_dia),D232,AND(((O_max_dia - O_range_dia) &lt; B232), (B232 &lt; O_max_dia)),E232, (B232 &gt;= O_max_dia),F232)</f>
        <v>0</v>
      </c>
      <c r="I232">
        <f t="shared" si="15"/>
        <v>0</v>
      </c>
    </row>
    <row r="233" spans="2:9" x14ac:dyDescent="0.25">
      <c r="B233">
        <f t="shared" si="16"/>
        <v>36.21</v>
      </c>
      <c r="C233">
        <f t="shared" si="14"/>
        <v>3.1102403308310667</v>
      </c>
      <c r="D233">
        <v>1</v>
      </c>
      <c r="E233" s="1">
        <f t="shared" si="13"/>
        <v>-0.72928571428571431</v>
      </c>
      <c r="F233">
        <v>0</v>
      </c>
      <c r="G233" cm="1">
        <f t="array" ref="G233">C233*_xlfn.IFS(B233 &lt;= (O_max_dia - O_range_dia),D233,AND(((O_max_dia - O_range_dia) &lt; B233), (B233 &lt; O_max_dia)),E233, (B233 &gt;= O_max_dia),F233)</f>
        <v>0</v>
      </c>
      <c r="I233">
        <f t="shared" si="15"/>
        <v>0</v>
      </c>
    </row>
    <row r="234" spans="2:9" x14ac:dyDescent="0.25">
      <c r="B234">
        <f t="shared" si="16"/>
        <v>36.380000000000003</v>
      </c>
      <c r="C234">
        <f t="shared" si="14"/>
        <v>3.1474732874811453</v>
      </c>
      <c r="D234">
        <v>1</v>
      </c>
      <c r="E234" s="1">
        <f t="shared" si="13"/>
        <v>-0.74142857142857166</v>
      </c>
      <c r="F234">
        <v>0</v>
      </c>
      <c r="G234" cm="1">
        <f t="array" ref="G234">C234*_xlfn.IFS(B234 &lt;= (O_max_dia - O_range_dia),D234,AND(((O_max_dia - O_range_dia) &lt; B234), (B234 &lt; O_max_dia)),E234, (B234 &gt;= O_max_dia),F234)</f>
        <v>0</v>
      </c>
      <c r="I234">
        <f t="shared" si="15"/>
        <v>0</v>
      </c>
    </row>
    <row r="235" spans="2:9" x14ac:dyDescent="0.25">
      <c r="B235">
        <f t="shared" si="16"/>
        <v>36.549999999999997</v>
      </c>
      <c r="C235">
        <f t="shared" si="14"/>
        <v>3.185151963083281</v>
      </c>
      <c r="D235">
        <v>1</v>
      </c>
      <c r="E235" s="1">
        <f t="shared" si="13"/>
        <v>-0.75357142857142834</v>
      </c>
      <c r="F235">
        <v>0</v>
      </c>
      <c r="G235" cm="1">
        <f t="array" ref="G235">C235*_xlfn.IFS(B235 &lt;= (O_max_dia - O_range_dia),D235,AND(((O_max_dia - O_range_dia) &lt; B235), (B235 &lt; O_max_dia)),E235, (B235 &gt;= O_max_dia),F235)</f>
        <v>0</v>
      </c>
      <c r="I235">
        <f t="shared" si="15"/>
        <v>0</v>
      </c>
    </row>
    <row r="236" spans="2:9" x14ac:dyDescent="0.25">
      <c r="B236">
        <f t="shared" si="16"/>
        <v>36.72</v>
      </c>
      <c r="C236">
        <f t="shared" si="14"/>
        <v>3.223281693377694</v>
      </c>
      <c r="D236">
        <v>1</v>
      </c>
      <c r="E236" s="1">
        <f t="shared" si="13"/>
        <v>-0.76571428571428568</v>
      </c>
      <c r="F236">
        <v>0</v>
      </c>
      <c r="G236" cm="1">
        <f t="array" ref="G236">C236*_xlfn.IFS(B236 &lt;= (O_max_dia - O_range_dia),D236,AND(((O_max_dia - O_range_dia) &lt; B236), (B236 &lt; O_max_dia)),E236, (B236 &gt;= O_max_dia),F236)</f>
        <v>0</v>
      </c>
      <c r="I236">
        <f t="shared" si="15"/>
        <v>0</v>
      </c>
    </row>
    <row r="237" spans="2:9" x14ac:dyDescent="0.25">
      <c r="B237">
        <f t="shared" si="16"/>
        <v>36.89</v>
      </c>
      <c r="C237">
        <f t="shared" si="14"/>
        <v>3.261867877979209</v>
      </c>
      <c r="D237">
        <v>1</v>
      </c>
      <c r="E237" s="1">
        <f t="shared" si="13"/>
        <v>-0.77785714285714291</v>
      </c>
      <c r="F237">
        <v>0</v>
      </c>
      <c r="G237" cm="1">
        <f t="array" ref="G237">C237*_xlfn.IFS(B237 &lt;= (O_max_dia - O_range_dia),D237,AND(((O_max_dia - O_range_dia) &lt; B237), (B237 &lt; O_max_dia)),E237, (B237 &gt;= O_max_dia),F237)</f>
        <v>0</v>
      </c>
      <c r="I237">
        <f t="shared" si="15"/>
        <v>0</v>
      </c>
    </row>
    <row r="238" spans="2:9" x14ac:dyDescent="0.25">
      <c r="B238">
        <f t="shared" si="16"/>
        <v>37.06</v>
      </c>
      <c r="C238">
        <f t="shared" si="14"/>
        <v>3.3009159811419106</v>
      </c>
      <c r="D238">
        <v>1</v>
      </c>
      <c r="E238" s="1">
        <f t="shared" si="13"/>
        <v>-0.79000000000000015</v>
      </c>
      <c r="F238">
        <v>0</v>
      </c>
      <c r="G238" cm="1">
        <f t="array" ref="G238">C238*_xlfn.IFS(B238 &lt;= (O_max_dia - O_range_dia),D238,AND(((O_max_dia - O_range_dia) &lt; B238), (B238 &lt; O_max_dia)),E238, (B238 &gt;= O_max_dia),F238)</f>
        <v>0</v>
      </c>
      <c r="I238">
        <f t="shared" si="15"/>
        <v>0</v>
      </c>
    </row>
    <row r="239" spans="2:9" x14ac:dyDescent="0.25">
      <c r="B239">
        <f t="shared" si="16"/>
        <v>37.229999999999997</v>
      </c>
      <c r="C239">
        <f t="shared" si="14"/>
        <v>3.3404315325329392</v>
      </c>
      <c r="D239">
        <v>1</v>
      </c>
      <c r="E239" s="1">
        <f t="shared" si="13"/>
        <v>-0.80214285714285694</v>
      </c>
      <c r="F239">
        <v>0</v>
      </c>
      <c r="G239" cm="1">
        <f t="array" ref="G239">C239*_xlfn.IFS(B239 &lt;= (O_max_dia - O_range_dia),D239,AND(((O_max_dia - O_range_dia) &lt; B239), (B239 &lt; O_max_dia)),E239, (B239 &gt;= O_max_dia),F239)</f>
        <v>0</v>
      </c>
      <c r="I239">
        <f t="shared" si="15"/>
        <v>0</v>
      </c>
    </row>
    <row r="240" spans="2:9" x14ac:dyDescent="0.25">
      <c r="B240">
        <f t="shared" si="16"/>
        <v>37.4</v>
      </c>
      <c r="C240">
        <f t="shared" si="14"/>
        <v>3.3804201280155661</v>
      </c>
      <c r="D240">
        <v>1</v>
      </c>
      <c r="E240" s="1">
        <f t="shared" si="13"/>
        <v>-0.81428571428571417</v>
      </c>
      <c r="F240">
        <v>0</v>
      </c>
      <c r="G240" cm="1">
        <f t="array" ref="G240">C240*_xlfn.IFS(B240 &lt;= (O_max_dia - O_range_dia),D240,AND(((O_max_dia - O_range_dia) &lt; B240), (B240 &lt; O_max_dia)),E240, (B240 &gt;= O_max_dia),F240)</f>
        <v>0</v>
      </c>
      <c r="I240">
        <f t="shared" si="15"/>
        <v>0</v>
      </c>
    </row>
    <row r="241" spans="2:9" x14ac:dyDescent="0.25">
      <c r="B241">
        <f t="shared" si="16"/>
        <v>37.57</v>
      </c>
      <c r="C241">
        <f t="shared" si="14"/>
        <v>3.4208874304416228</v>
      </c>
      <c r="D241">
        <v>1</v>
      </c>
      <c r="E241" s="1">
        <f t="shared" si="13"/>
        <v>-0.8264285714285714</v>
      </c>
      <c r="F241">
        <v>0</v>
      </c>
      <c r="G241" cm="1">
        <f t="array" ref="G241">C241*_xlfn.IFS(B241 &lt;= (O_max_dia - O_range_dia),D241,AND(((O_max_dia - O_range_dia) &lt; B241), (B241 &lt; O_max_dia)),E241, (B241 &gt;= O_max_dia),F241)</f>
        <v>0</v>
      </c>
      <c r="I241">
        <f t="shared" si="15"/>
        <v>0</v>
      </c>
    </row>
    <row r="242" spans="2:9" x14ac:dyDescent="0.25">
      <c r="B242">
        <f t="shared" si="16"/>
        <v>37.74</v>
      </c>
      <c r="C242">
        <f t="shared" si="14"/>
        <v>3.4618391704534304</v>
      </c>
      <c r="D242">
        <v>1</v>
      </c>
      <c r="E242" s="1">
        <f t="shared" si="13"/>
        <v>-0.83857142857142875</v>
      </c>
      <c r="F242">
        <v>0</v>
      </c>
      <c r="G242" cm="1">
        <f t="array" ref="G242">C242*_xlfn.IFS(B242 &lt;= (O_max_dia - O_range_dia),D242,AND(((O_max_dia - O_range_dia) &lt; B242), (B242 &lt; O_max_dia)),E242, (B242 &gt;= O_max_dia),F242)</f>
        <v>0</v>
      </c>
      <c r="I242">
        <f t="shared" si="15"/>
        <v>0</v>
      </c>
    </row>
    <row r="243" spans="2:9" x14ac:dyDescent="0.25">
      <c r="B243">
        <f t="shared" si="16"/>
        <v>37.909999999999997</v>
      </c>
      <c r="C243">
        <f t="shared" si="14"/>
        <v>3.5032811472953265</v>
      </c>
      <c r="D243">
        <v>1</v>
      </c>
      <c r="E243" s="1">
        <f t="shared" si="13"/>
        <v>-0.85071428571428542</v>
      </c>
      <c r="F243">
        <v>0</v>
      </c>
      <c r="G243" cm="1">
        <f t="array" ref="G243">C243*_xlfn.IFS(B243 &lt;= (O_max_dia - O_range_dia),D243,AND(((O_max_dia - O_range_dia) &lt; B243), (B243 &lt; O_max_dia)),E243, (B243 &gt;= O_max_dia),F243)</f>
        <v>0</v>
      </c>
      <c r="I243">
        <f t="shared" si="15"/>
        <v>0</v>
      </c>
    </row>
    <row r="244" spans="2:9" x14ac:dyDescent="0.25">
      <c r="B244">
        <f t="shared" si="16"/>
        <v>38.08</v>
      </c>
      <c r="C244">
        <f t="shared" si="14"/>
        <v>3.5452192296349105</v>
      </c>
      <c r="D244">
        <v>1</v>
      </c>
      <c r="E244" s="1">
        <f t="shared" si="13"/>
        <v>-0.86285714285714277</v>
      </c>
      <c r="F244">
        <v>0</v>
      </c>
      <c r="G244" cm="1">
        <f t="array" ref="G244">C244*_xlfn.IFS(B244 &lt;= (O_max_dia - O_range_dia),D244,AND(((O_max_dia - O_range_dia) &lt; B244), (B244 &lt; O_max_dia)),E244, (B244 &gt;= O_max_dia),F244)</f>
        <v>0</v>
      </c>
      <c r="I244">
        <f t="shared" si="15"/>
        <v>0</v>
      </c>
    </row>
    <row r="245" spans="2:9" x14ac:dyDescent="0.25">
      <c r="B245">
        <f t="shared" si="16"/>
        <v>38.25</v>
      </c>
      <c r="C245">
        <f t="shared" si="14"/>
        <v>3.5876593563941026</v>
      </c>
      <c r="D245">
        <v>1</v>
      </c>
      <c r="E245" s="1">
        <f t="shared" si="13"/>
        <v>-0.875</v>
      </c>
      <c r="F245">
        <v>0</v>
      </c>
      <c r="G245" cm="1">
        <f t="array" ref="G245">C245*_xlfn.IFS(B245 &lt;= (O_max_dia - O_range_dia),D245,AND(((O_max_dia - O_range_dia) &lt; B245), (B245 &lt; O_max_dia)),E245, (B245 &gt;= O_max_dia),F245)</f>
        <v>0</v>
      </c>
      <c r="I245">
        <f t="shared" si="15"/>
        <v>0</v>
      </c>
    </row>
    <row r="246" spans="2:9" x14ac:dyDescent="0.25">
      <c r="B246">
        <f t="shared" si="16"/>
        <v>38.42</v>
      </c>
      <c r="C246">
        <f t="shared" si="14"/>
        <v>3.6306075375901781</v>
      </c>
      <c r="D246">
        <v>1</v>
      </c>
      <c r="E246" s="1">
        <f t="shared" si="13"/>
        <v>-0.88714285714285723</v>
      </c>
      <c r="F246">
        <v>0</v>
      </c>
      <c r="G246" cm="1">
        <f t="array" ref="G246">C246*_xlfn.IFS(B246 &lt;= (O_max_dia - O_range_dia),D246,AND(((O_max_dia - O_range_dia) &lt; B246), (B246 &lt; O_max_dia)),E246, (B246 &gt;= O_max_dia),F246)</f>
        <v>0</v>
      </c>
      <c r="I246">
        <f t="shared" si="15"/>
        <v>0</v>
      </c>
    </row>
    <row r="247" spans="2:9" x14ac:dyDescent="0.25">
      <c r="B247">
        <f t="shared" si="16"/>
        <v>38.590000000000003</v>
      </c>
      <c r="C247">
        <f t="shared" si="14"/>
        <v>3.6740698551868456</v>
      </c>
      <c r="D247">
        <v>1</v>
      </c>
      <c r="E247" s="1">
        <f t="shared" si="13"/>
        <v>-0.89928571428571458</v>
      </c>
      <c r="F247">
        <v>0</v>
      </c>
      <c r="G247" cm="1">
        <f t="array" ref="G247">C247*_xlfn.IFS(B247 &lt;= (O_max_dia - O_range_dia),D247,AND(((O_max_dia - O_range_dia) &lt; B247), (B247 &lt; O_max_dia)),E247, (B247 &gt;= O_max_dia),F247)</f>
        <v>0</v>
      </c>
      <c r="I247">
        <f t="shared" si="15"/>
        <v>0</v>
      </c>
    </row>
    <row r="248" spans="2:9" x14ac:dyDescent="0.25">
      <c r="B248">
        <f t="shared" si="16"/>
        <v>38.76</v>
      </c>
      <c r="C248">
        <f t="shared" si="14"/>
        <v>3.7180524639555306</v>
      </c>
      <c r="D248">
        <v>1</v>
      </c>
      <c r="E248" s="1">
        <f t="shared" si="13"/>
        <v>-0.91142857142857125</v>
      </c>
      <c r="F248">
        <v>0</v>
      </c>
      <c r="G248" cm="1">
        <f t="array" ref="G248">C248*_xlfn.IFS(B248 &lt;= (O_max_dia - O_range_dia),D248,AND(((O_max_dia - O_range_dia) &lt; B248), (B248 &lt; O_max_dia)),E248, (B248 &gt;= O_max_dia),F248)</f>
        <v>0</v>
      </c>
      <c r="I248">
        <f t="shared" si="15"/>
        <v>0</v>
      </c>
    </row>
    <row r="249" spans="2:9" x14ac:dyDescent="0.25">
      <c r="B249">
        <f t="shared" si="16"/>
        <v>38.93</v>
      </c>
      <c r="C249">
        <f t="shared" si="14"/>
        <v>3.7625615923469651</v>
      </c>
      <c r="D249">
        <v>1</v>
      </c>
      <c r="E249" s="1">
        <f t="shared" si="13"/>
        <v>-0.9235714285714286</v>
      </c>
      <c r="F249">
        <v>0</v>
      </c>
      <c r="G249" cm="1">
        <f t="array" ref="G249">C249*_xlfn.IFS(B249 &lt;= (O_max_dia - O_range_dia),D249,AND(((O_max_dia - O_range_dia) &lt; B249), (B249 &lt; O_max_dia)),E249, (B249 &gt;= O_max_dia),F249)</f>
        <v>0</v>
      </c>
      <c r="I249">
        <f t="shared" si="15"/>
        <v>0</v>
      </c>
    </row>
    <row r="250" spans="2:9" x14ac:dyDescent="0.25">
      <c r="B250">
        <f t="shared" si="16"/>
        <v>39.1</v>
      </c>
      <c r="C250">
        <f t="shared" si="14"/>
        <v>3.8076035433731974</v>
      </c>
      <c r="D250">
        <v>1</v>
      </c>
      <c r="E250" s="1">
        <f t="shared" si="13"/>
        <v>-0.93571428571428583</v>
      </c>
      <c r="F250">
        <v>0</v>
      </c>
      <c r="G250" cm="1">
        <f t="array" ref="G250">C250*_xlfn.IFS(B250 &lt;= (O_max_dia - O_range_dia),D250,AND(((O_max_dia - O_range_dia) &lt; B250), (B250 &lt; O_max_dia)),E250, (B250 &gt;= O_max_dia),F250)</f>
        <v>0</v>
      </c>
      <c r="I250">
        <f t="shared" si="15"/>
        <v>0</v>
      </c>
    </row>
    <row r="251" spans="2:9" x14ac:dyDescent="0.25">
      <c r="B251">
        <f t="shared" si="16"/>
        <v>39.270000000000003</v>
      </c>
      <c r="C251">
        <f t="shared" si="14"/>
        <v>3.8531846955001852</v>
      </c>
      <c r="D251">
        <v>1</v>
      </c>
      <c r="E251" s="1">
        <f t="shared" si="13"/>
        <v>-0.94785714285714306</v>
      </c>
      <c r="F251">
        <v>0</v>
      </c>
      <c r="G251" cm="1">
        <f t="array" ref="G251">C251*_xlfn.IFS(B251 &lt;= (O_max_dia - O_range_dia),D251,AND(((O_max_dia - O_range_dia) &lt; B251), (B251 &lt; O_max_dia)),E251, (B251 &gt;= O_max_dia),F251)</f>
        <v>0</v>
      </c>
      <c r="I251">
        <f t="shared" si="15"/>
        <v>0</v>
      </c>
    </row>
    <row r="252" spans="2:9" x14ac:dyDescent="0.25">
      <c r="B252">
        <f t="shared" si="16"/>
        <v>39.44</v>
      </c>
      <c r="C252">
        <f t="shared" si="14"/>
        <v>3.8993115035510488</v>
      </c>
      <c r="D252">
        <v>1</v>
      </c>
      <c r="E252" s="1">
        <f t="shared" si="13"/>
        <v>-0.95999999999999985</v>
      </c>
      <c r="F252">
        <v>0</v>
      </c>
      <c r="G252" cm="1">
        <f t="array" ref="G252">C252*_xlfn.IFS(B252 &lt;= (O_max_dia - O_range_dia),D252,AND(((O_max_dia - O_range_dia) &lt; B252), (B252 &lt; O_max_dia)),E252, (B252 &gt;= O_max_dia),F252)</f>
        <v>0</v>
      </c>
      <c r="I252">
        <f t="shared" si="15"/>
        <v>0</v>
      </c>
    </row>
    <row r="253" spans="2:9" x14ac:dyDescent="0.25">
      <c r="B253">
        <f t="shared" si="16"/>
        <v>39.61</v>
      </c>
      <c r="C253">
        <f t="shared" si="14"/>
        <v>3.9459904996201653</v>
      </c>
      <c r="D253">
        <v>1</v>
      </c>
      <c r="E253" s="1">
        <f t="shared" si="13"/>
        <v>-0.97214285714285709</v>
      </c>
      <c r="F253">
        <v>0</v>
      </c>
      <c r="G253" cm="1">
        <f t="array" ref="G253">C253*_xlfn.IFS(B253 &lt;= (O_max_dia - O_range_dia),D253,AND(((O_max_dia - O_range_dia) &lt; B253), (B253 &lt; O_max_dia)),E253, (B253 &gt;= O_max_dia),F253)</f>
        <v>0</v>
      </c>
      <c r="I253">
        <f t="shared" si="15"/>
        <v>0</v>
      </c>
    </row>
    <row r="254" spans="2:9" x14ac:dyDescent="0.25">
      <c r="B254">
        <f t="shared" si="16"/>
        <v>39.78</v>
      </c>
      <c r="C254">
        <f t="shared" si="14"/>
        <v>3.9932282939981723</v>
      </c>
      <c r="D254">
        <v>1</v>
      </c>
      <c r="E254" s="1">
        <f t="shared" si="13"/>
        <v>-0.98428571428571432</v>
      </c>
      <c r="F254">
        <v>0</v>
      </c>
      <c r="G254" cm="1">
        <f t="array" ref="G254">C254*_xlfn.IFS(B254 &lt;= (O_max_dia - O_range_dia),D254,AND(((O_max_dia - O_range_dia) &lt; B254), (B254 &lt; O_max_dia)),E254, (B254 &gt;= O_max_dia),F254)</f>
        <v>0</v>
      </c>
      <c r="I254">
        <f t="shared" si="15"/>
        <v>0</v>
      </c>
    </row>
    <row r="255" spans="2:9" x14ac:dyDescent="0.25">
      <c r="B255">
        <f t="shared" si="16"/>
        <v>39.950000000000003</v>
      </c>
      <c r="C255">
        <f t="shared" si="14"/>
        <v>4.0410315761080708</v>
      </c>
      <c r="D255">
        <v>1</v>
      </c>
      <c r="E255" s="1">
        <f t="shared" si="13"/>
        <v>-0.99642857142857166</v>
      </c>
      <c r="F255">
        <v>0</v>
      </c>
      <c r="G255" cm="1">
        <f t="array" ref="G255">C255*_xlfn.IFS(B255 &lt;= (O_max_dia - O_range_dia),D255,AND(((O_max_dia - O_range_dia) &lt; B255), (B255 &lt; O_max_dia)),E255, (B255 &gt;= O_max_dia),F255)</f>
        <v>0</v>
      </c>
      <c r="I255">
        <f t="shared" si="15"/>
        <v>0</v>
      </c>
    </row>
    <row r="256" spans="2:9" x14ac:dyDescent="0.25">
      <c r="B256">
        <f t="shared" si="16"/>
        <v>40.119999999999997</v>
      </c>
      <c r="C256">
        <f t="shared" si="14"/>
        <v>4.0894071154525253</v>
      </c>
      <c r="D256">
        <v>1</v>
      </c>
      <c r="E256" s="1">
        <f t="shared" si="13"/>
        <v>-1.0085714285714285</v>
      </c>
      <c r="F256">
        <v>0</v>
      </c>
      <c r="G256" cm="1">
        <f t="array" ref="G256">C256*_xlfn.IFS(B256 &lt;= (O_max_dia - O_range_dia),D256,AND(((O_max_dia - O_range_dia) &lt; B256), (B256 &lt; O_max_dia)),E256, (B256 &gt;= O_max_dia),F256)</f>
        <v>0</v>
      </c>
      <c r="I256">
        <f t="shared" si="15"/>
        <v>0</v>
      </c>
    </row>
    <row r="257" spans="2:9" x14ac:dyDescent="0.25">
      <c r="B257">
        <f t="shared" si="16"/>
        <v>40.29</v>
      </c>
      <c r="C257">
        <f t="shared" si="14"/>
        <v>4.1383617625725071</v>
      </c>
      <c r="D257">
        <v>1</v>
      </c>
      <c r="E257" s="1">
        <f t="shared" si="13"/>
        <v>-1.0207142857142857</v>
      </c>
      <c r="F257">
        <v>0</v>
      </c>
      <c r="G257" cm="1">
        <f t="array" ref="G257">C257*_xlfn.IFS(B257 &lt;= (O_max_dia - O_range_dia),D257,AND(((O_max_dia - O_range_dia) &lt; B257), (B257 &lt; O_max_dia)),E257, (B257 &gt;= O_max_dia),F257)</f>
        <v>0</v>
      </c>
      <c r="I257">
        <f t="shared" si="15"/>
        <v>0</v>
      </c>
    </row>
    <row r="258" spans="2:9" x14ac:dyDescent="0.25">
      <c r="B258">
        <f t="shared" si="16"/>
        <v>40.46</v>
      </c>
      <c r="C258">
        <f t="shared" si="14"/>
        <v>4.1879024500174014</v>
      </c>
      <c r="D258">
        <v>1</v>
      </c>
      <c r="E258" s="1">
        <f t="shared" si="13"/>
        <v>-1.0328571428571429</v>
      </c>
      <c r="F258">
        <v>0</v>
      </c>
      <c r="G258" cm="1">
        <f t="array" ref="G258">C258*_xlfn.IFS(B258 &lt;= (O_max_dia - O_range_dia),D258,AND(((O_max_dia - O_range_dia) &lt; B258), (B258 &lt; O_max_dia)),E258, (B258 &gt;= O_max_dia),F258)</f>
        <v>0</v>
      </c>
      <c r="I258">
        <f t="shared" si="15"/>
        <v>0</v>
      </c>
    </row>
    <row r="259" spans="2:9" x14ac:dyDescent="0.25">
      <c r="B259">
        <f t="shared" si="16"/>
        <v>40.630000000000003</v>
      </c>
      <c r="C259">
        <f t="shared" si="14"/>
        <v>4.2380361933267467</v>
      </c>
      <c r="D259">
        <v>1</v>
      </c>
      <c r="E259" s="1">
        <f t="shared" si="13"/>
        <v>-1.0450000000000002</v>
      </c>
      <c r="F259">
        <v>0</v>
      </c>
      <c r="G259" cm="1">
        <f t="array" ref="G259">C259*_xlfn.IFS(B259 &lt;= (O_max_dia - O_range_dia),D259,AND(((O_max_dia - O_range_dia) &lt; B259), (B259 &lt; O_max_dia)),E259, (B259 &gt;= O_max_dia),F259)</f>
        <v>0</v>
      </c>
      <c r="I259">
        <f t="shared" si="15"/>
        <v>0</v>
      </c>
    </row>
    <row r="260" spans="2:9" x14ac:dyDescent="0.25">
      <c r="B260">
        <f t="shared" si="16"/>
        <v>40.799999999999997</v>
      </c>
      <c r="C260">
        <f t="shared" si="14"/>
        <v>4.2887700920237108</v>
      </c>
      <c r="D260">
        <v>1</v>
      </c>
      <c r="E260" s="1">
        <f t="shared" si="13"/>
        <v>-1.0571428571428569</v>
      </c>
      <c r="F260">
        <v>0</v>
      </c>
      <c r="G260" cm="1">
        <f t="array" ref="G260">C260*_xlfn.IFS(B260 &lt;= (O_max_dia - O_range_dia),D260,AND(((O_max_dia - O_range_dia) &lt; B260), (B260 &lt; O_max_dia)),E260, (B260 &gt;= O_max_dia),F260)</f>
        <v>0</v>
      </c>
      <c r="I260">
        <f t="shared" si="15"/>
        <v>0</v>
      </c>
    </row>
    <row r="261" spans="2:9" x14ac:dyDescent="0.25">
      <c r="B261">
        <f t="shared" si="16"/>
        <v>40.97</v>
      </c>
      <c r="C261">
        <f t="shared" si="14"/>
        <v>4.3401113306204735</v>
      </c>
      <c r="D261">
        <v>1</v>
      </c>
      <c r="E261" s="1">
        <f t="shared" si="13"/>
        <v>-1.0692857142857142</v>
      </c>
      <c r="F261">
        <v>0</v>
      </c>
      <c r="G261" cm="1">
        <f t="array" ref="G261">C261*_xlfn.IFS(B261 &lt;= (O_max_dia - O_range_dia),D261,AND(((O_max_dia - O_range_dia) &lt; B261), (B261 &lt; O_max_dia)),E261, (B261 &gt;= O_max_dia),F261)</f>
        <v>0</v>
      </c>
      <c r="I261">
        <f t="shared" si="15"/>
        <v>0</v>
      </c>
    </row>
    <row r="262" spans="2:9" x14ac:dyDescent="0.25">
      <c r="B262">
        <f t="shared" si="16"/>
        <v>41.14</v>
      </c>
      <c r="C262">
        <f t="shared" si="14"/>
        <v>4.3920671796356308</v>
      </c>
      <c r="D262">
        <v>1</v>
      </c>
      <c r="E262" s="1">
        <f t="shared" si="13"/>
        <v>-1.0814285714285714</v>
      </c>
      <c r="F262">
        <v>0</v>
      </c>
      <c r="G262" cm="1">
        <f t="array" ref="G262">C262*_xlfn.IFS(B262 &lt;= (O_max_dia - O_range_dia),D262,AND(((O_max_dia - O_range_dia) &lt; B262), (B262 &lt; O_max_dia)),E262, (B262 &gt;= O_max_dia),F262)</f>
        <v>0</v>
      </c>
      <c r="I262">
        <f t="shared" si="15"/>
        <v>0</v>
      </c>
    </row>
    <row r="263" spans="2:9" x14ac:dyDescent="0.25">
      <c r="B263">
        <f t="shared" si="16"/>
        <v>41.31</v>
      </c>
      <c r="C263">
        <f t="shared" si="14"/>
        <v>4.4446449966237829</v>
      </c>
      <c r="D263">
        <v>1</v>
      </c>
      <c r="E263" s="1">
        <f t="shared" si="13"/>
        <v>-1.0935714285714286</v>
      </c>
      <c r="F263">
        <v>0</v>
      </c>
      <c r="G263" cm="1">
        <f t="array" ref="G263">C263*_xlfn.IFS(B263 &lt;= (O_max_dia - O_range_dia),D263,AND(((O_max_dia - O_range_dia) &lt; B263), (B263 &lt; O_max_dia)),E263, (B263 &gt;= O_max_dia),F263)</f>
        <v>0</v>
      </c>
      <c r="I263">
        <f t="shared" si="15"/>
        <v>0</v>
      </c>
    </row>
    <row r="264" spans="2:9" x14ac:dyDescent="0.25">
      <c r="B264">
        <f t="shared" si="16"/>
        <v>41.48</v>
      </c>
      <c r="C264">
        <f t="shared" si="14"/>
        <v>4.4978522272174581</v>
      </c>
      <c r="D264">
        <v>1</v>
      </c>
      <c r="E264" s="1">
        <f t="shared" si="13"/>
        <v>-1.1057142857142854</v>
      </c>
      <c r="F264">
        <v>0</v>
      </c>
      <c r="G264" cm="1">
        <f t="array" ref="G264">C264*_xlfn.IFS(B264 &lt;= (O_max_dia - O_range_dia),D264,AND(((O_max_dia - O_range_dia) &lt; B264), (B264 &lt; O_max_dia)),E264, (B264 &gt;= O_max_dia),F264)</f>
        <v>0</v>
      </c>
      <c r="I264">
        <f t="shared" si="15"/>
        <v>0</v>
      </c>
    </row>
    <row r="265" spans="2:9" x14ac:dyDescent="0.25">
      <c r="B265">
        <f t="shared" si="16"/>
        <v>41.65</v>
      </c>
      <c r="C265">
        <f t="shared" si="14"/>
        <v>4.5516964061815006</v>
      </c>
      <c r="D265">
        <v>1</v>
      </c>
      <c r="E265" s="1">
        <f t="shared" si="13"/>
        <v>-1.1178571428571427</v>
      </c>
      <c r="F265">
        <v>0</v>
      </c>
      <c r="G265" cm="1">
        <f t="array" ref="G265">C265*_xlfn.IFS(B265 &lt;= (O_max_dia - O_range_dia),D265,AND(((O_max_dia - O_range_dia) &lt; B265), (B265 &lt; O_max_dia)),E265, (B265 &gt;= O_max_dia),F265)</f>
        <v>0</v>
      </c>
      <c r="I265">
        <f t="shared" si="15"/>
        <v>0</v>
      </c>
    </row>
    <row r="266" spans="2:9" x14ac:dyDescent="0.25">
      <c r="B266">
        <f t="shared" si="16"/>
        <v>41.82</v>
      </c>
      <c r="C266">
        <f t="shared" si="14"/>
        <v>4.6061851584800708</v>
      </c>
      <c r="D266">
        <v>1</v>
      </c>
      <c r="E266" s="1">
        <f t="shared" si="13"/>
        <v>-1.1300000000000001</v>
      </c>
      <c r="F266">
        <v>0</v>
      </c>
      <c r="G266" cm="1">
        <f t="array" ref="G266">C266*_xlfn.IFS(B266 &lt;= (O_max_dia - O_range_dia),D266,AND(((O_max_dia - O_range_dia) &lt; B266), (B266 &lt; O_max_dia)),E266, (B266 &gt;= O_max_dia),F266)</f>
        <v>0</v>
      </c>
      <c r="I266">
        <f t="shared" si="15"/>
        <v>0</v>
      </c>
    </row>
    <row r="267" spans="2:9" x14ac:dyDescent="0.25">
      <c r="B267">
        <f t="shared" si="16"/>
        <v>41.99</v>
      </c>
      <c r="C267">
        <f t="shared" si="14"/>
        <v>4.6613262003564397</v>
      </c>
      <c r="D267">
        <v>1</v>
      </c>
      <c r="E267" s="1">
        <f t="shared" si="13"/>
        <v>-1.1421428571428573</v>
      </c>
      <c r="F267">
        <v>0</v>
      </c>
      <c r="G267" cm="1">
        <f t="array" ref="G267">C267*_xlfn.IFS(B267 &lt;= (O_max_dia - O_range_dia),D267,AND(((O_max_dia - O_range_dia) &lt; B267), (B267 &lt; O_max_dia)),E267, (B267 &gt;= O_max_dia),F267)</f>
        <v>0</v>
      </c>
      <c r="I267">
        <f t="shared" si="15"/>
        <v>0</v>
      </c>
    </row>
    <row r="268" spans="2:9" x14ac:dyDescent="0.25">
      <c r="B268">
        <f t="shared" si="16"/>
        <v>42.16</v>
      </c>
      <c r="C268">
        <f t="shared" si="14"/>
        <v>4.7171273404256917</v>
      </c>
      <c r="D268">
        <v>1</v>
      </c>
      <c r="E268" s="1">
        <f t="shared" si="13"/>
        <v>-1.1542857142857141</v>
      </c>
      <c r="F268">
        <v>0</v>
      </c>
      <c r="G268" cm="1">
        <f t="array" ref="G268">C268*_xlfn.IFS(B268 &lt;= (O_max_dia - O_range_dia),D268,AND(((O_max_dia - O_range_dia) &lt; B268), (B268 &lt; O_max_dia)),E268, (B268 &gt;= O_max_dia),F268)</f>
        <v>0</v>
      </c>
      <c r="I268">
        <f t="shared" si="15"/>
        <v>0</v>
      </c>
    </row>
    <row r="269" spans="2:9" x14ac:dyDescent="0.25">
      <c r="B269">
        <f t="shared" si="16"/>
        <v>42.33</v>
      </c>
      <c r="C269">
        <f t="shared" si="14"/>
        <v>4.7735964807805278</v>
      </c>
      <c r="D269">
        <v>1</v>
      </c>
      <c r="E269" s="1">
        <f t="shared" si="13"/>
        <v>-1.1664285714285714</v>
      </c>
      <c r="F269">
        <v>0</v>
      </c>
      <c r="G269" cm="1">
        <f t="array" ref="G269">C269*_xlfn.IFS(B269 &lt;= (O_max_dia - O_range_dia),D269,AND(((O_max_dia - O_range_dia) &lt; B269), (B269 &lt; O_max_dia)),E269, (B269 &gt;= O_max_dia),F269)</f>
        <v>0</v>
      </c>
      <c r="I269">
        <f t="shared" si="15"/>
        <v>0</v>
      </c>
    </row>
    <row r="270" spans="2:9" x14ac:dyDescent="0.25">
      <c r="B270">
        <f t="shared" si="16"/>
        <v>42.5</v>
      </c>
      <c r="C270">
        <f t="shared" si="14"/>
        <v>4.8307416181102791</v>
      </c>
      <c r="D270">
        <v>1</v>
      </c>
      <c r="E270" s="1">
        <f t="shared" si="13"/>
        <v>-1.1785714285714286</v>
      </c>
      <c r="F270">
        <v>0</v>
      </c>
      <c r="G270" cm="1">
        <f t="array" ref="G270">C270*_xlfn.IFS(B270 &lt;= (O_max_dia - O_range_dia),D270,AND(((O_max_dia - O_range_dia) &lt; B270), (B270 &lt; O_max_dia)),E270, (B270 &gt;= O_max_dia),F270)</f>
        <v>0</v>
      </c>
      <c r="I270">
        <f t="shared" si="15"/>
        <v>0</v>
      </c>
    </row>
    <row r="271" spans="2:9" x14ac:dyDescent="0.25">
      <c r="B271">
        <f t="shared" si="16"/>
        <v>42.67</v>
      </c>
      <c r="C271">
        <f t="shared" si="14"/>
        <v>4.8885708448333389</v>
      </c>
      <c r="D271">
        <v>1</v>
      </c>
      <c r="E271" s="1">
        <f t="shared" si="13"/>
        <v>-1.1907142857142858</v>
      </c>
      <c r="F271">
        <v>0</v>
      </c>
      <c r="G271" cm="1">
        <f t="array" ref="G271">C271*_xlfn.IFS(B271 &lt;= (O_max_dia - O_range_dia),D271,AND(((O_max_dia - O_range_dia) &lt; B271), (B271 &lt; O_max_dia)),E271, (B271 &gt;= O_max_dia),F271)</f>
        <v>0</v>
      </c>
      <c r="I271">
        <f t="shared" si="15"/>
        <v>0</v>
      </c>
    </row>
    <row r="272" spans="2:9" x14ac:dyDescent="0.25">
      <c r="B272">
        <f t="shared" si="16"/>
        <v>42.84</v>
      </c>
      <c r="C272">
        <f t="shared" si="14"/>
        <v>4.9470923502431425</v>
      </c>
      <c r="D272">
        <v>1</v>
      </c>
      <c r="E272" s="1">
        <f t="shared" si="13"/>
        <v>-1.2028571428571431</v>
      </c>
      <c r="F272">
        <v>0</v>
      </c>
      <c r="G272" cm="1">
        <f t="array" ref="G272">C272*_xlfn.IFS(B272 &lt;= (O_max_dia - O_range_dia),D272,AND(((O_max_dia - O_range_dia) &lt; B272), (B272 &lt; O_max_dia)),E272, (B272 &gt;= O_max_dia),F272)</f>
        <v>0</v>
      </c>
      <c r="I272">
        <f t="shared" si="15"/>
        <v>0</v>
      </c>
    </row>
    <row r="273" spans="2:9" x14ac:dyDescent="0.25">
      <c r="B273">
        <f t="shared" si="16"/>
        <v>43.01</v>
      </c>
      <c r="C273">
        <f t="shared" si="14"/>
        <v>5.0063144216678666</v>
      </c>
      <c r="D273">
        <v>1</v>
      </c>
      <c r="E273" s="1">
        <f t="shared" si="13"/>
        <v>-1.2149999999999999</v>
      </c>
      <c r="F273">
        <v>0</v>
      </c>
      <c r="G273" cm="1">
        <f t="array" ref="G273">C273*_xlfn.IFS(B273 &lt;= (O_max_dia - O_range_dia),D273,AND(((O_max_dia - O_range_dia) &lt; B273), (B273 &lt; O_max_dia)),E273, (B273 &gt;= O_max_dia),F273)</f>
        <v>0</v>
      </c>
      <c r="I273">
        <f t="shared" si="15"/>
        <v>0</v>
      </c>
    </row>
    <row r="274" spans="2:9" x14ac:dyDescent="0.25">
      <c r="B274">
        <f t="shared" si="16"/>
        <v>43.18</v>
      </c>
      <c r="C274">
        <f t="shared" si="14"/>
        <v>5.0662454456440154</v>
      </c>
      <c r="D274">
        <v>1</v>
      </c>
      <c r="E274" s="1">
        <f t="shared" si="13"/>
        <v>-1.2271428571428571</v>
      </c>
      <c r="F274">
        <v>0</v>
      </c>
      <c r="G274" cm="1">
        <f t="array" ref="G274">C274*_xlfn.IFS(B274 &lt;= (O_max_dia - O_range_dia),D274,AND(((O_max_dia - O_range_dia) &lt; B274), (B274 &lt; O_max_dia)),E274, (B274 &gt;= O_max_dia),F274)</f>
        <v>0</v>
      </c>
      <c r="I274">
        <f t="shared" si="15"/>
        <v>0</v>
      </c>
    </row>
    <row r="275" spans="2:9" x14ac:dyDescent="0.25">
      <c r="B275">
        <f t="shared" si="16"/>
        <v>43.35</v>
      </c>
      <c r="C275">
        <f t="shared" si="14"/>
        <v>5.126893909104048</v>
      </c>
      <c r="D275">
        <v>1</v>
      </c>
      <c r="E275" s="1">
        <f t="shared" si="13"/>
        <v>-1.2392857142857143</v>
      </c>
      <c r="F275">
        <v>0</v>
      </c>
      <c r="G275" cm="1">
        <f t="array" ref="G275">C275*_xlfn.IFS(B275 &lt;= (O_max_dia - O_range_dia),D275,AND(((O_max_dia - O_range_dia) &lt; B275), (B275 &lt; O_max_dia)),E275, (B275 &gt;= O_max_dia),F275)</f>
        <v>0</v>
      </c>
      <c r="I275">
        <f t="shared" si="15"/>
        <v>0</v>
      </c>
    </row>
    <row r="276" spans="2:9" x14ac:dyDescent="0.25">
      <c r="B276">
        <f t="shared" si="16"/>
        <v>43.52</v>
      </c>
      <c r="C276">
        <f t="shared" si="14"/>
        <v>5.188268400578222</v>
      </c>
      <c r="D276">
        <v>1</v>
      </c>
      <c r="E276" s="1">
        <f t="shared" ref="E276:E312" si="17">(O_max_dia-B276)/O_range_dia</f>
        <v>-1.2514285714285716</v>
      </c>
      <c r="F276">
        <v>0</v>
      </c>
      <c r="G276" cm="1">
        <f t="array" ref="G276">C276*_xlfn.IFS(B276 &lt;= (O_max_dia - O_range_dia),D276,AND(((O_max_dia - O_range_dia) &lt; B276), (B276 &lt; O_max_dia)),E276, (B276 &gt;= O_max_dia),F276)</f>
        <v>0</v>
      </c>
      <c r="I276">
        <f t="shared" si="15"/>
        <v>0</v>
      </c>
    </row>
    <row r="277" spans="2:9" x14ac:dyDescent="0.25">
      <c r="B277">
        <f t="shared" si="16"/>
        <v>43.69</v>
      </c>
      <c r="C277">
        <f t="shared" ref="C277:C312" si="18">EXP(0.07*(B277-20))</f>
        <v>5.2503776114108405</v>
      </c>
      <c r="D277">
        <v>1</v>
      </c>
      <c r="E277" s="1">
        <f t="shared" si="17"/>
        <v>-1.2635714285714283</v>
      </c>
      <c r="F277">
        <v>0</v>
      </c>
      <c r="G277" cm="1">
        <f t="array" ref="G277">C277*_xlfn.IFS(B277 &lt;= (O_max_dia - O_range_dia),D277,AND(((O_max_dia - O_range_dia) &lt; B277), (B277 &lt; O_max_dia)),E277, (B277 &gt;= O_max_dia),F277)</f>
        <v>0</v>
      </c>
      <c r="I277">
        <f t="shared" ref="I277:I312" si="19">IF(AND(((O_max_dia - O_range_dia) &lt; B277), (B277 &lt; O_max_dia)),E277,0)</f>
        <v>0</v>
      </c>
    </row>
    <row r="278" spans="2:9" x14ac:dyDescent="0.25">
      <c r="B278">
        <f t="shared" ref="B278:B312" si="20">(ROUND(B277+0.1666,2))</f>
        <v>43.86</v>
      </c>
      <c r="C278">
        <f t="shared" si="18"/>
        <v>5.313230336991043</v>
      </c>
      <c r="D278">
        <v>1</v>
      </c>
      <c r="E278" s="1">
        <f t="shared" si="17"/>
        <v>-1.2757142857142856</v>
      </c>
      <c r="F278">
        <v>0</v>
      </c>
      <c r="G278" cm="1">
        <f t="array" ref="G278">C278*_xlfn.IFS(B278 &lt;= (O_max_dia - O_range_dia),D278,AND(((O_max_dia - O_range_dia) &lt; B278), (B278 &lt; O_max_dia)),E278, (B278 &gt;= O_max_dia),F278)</f>
        <v>0</v>
      </c>
      <c r="I278">
        <f t="shared" si="19"/>
        <v>0</v>
      </c>
    </row>
    <row r="279" spans="2:9" x14ac:dyDescent="0.25">
      <c r="B279">
        <f t="shared" si="20"/>
        <v>44.03</v>
      </c>
      <c r="C279">
        <f t="shared" si="18"/>
        <v>5.3768354779983332</v>
      </c>
      <c r="D279">
        <v>1</v>
      </c>
      <c r="E279" s="1">
        <f t="shared" si="17"/>
        <v>-1.287857142857143</v>
      </c>
      <c r="F279">
        <v>0</v>
      </c>
      <c r="G279" cm="1">
        <f t="array" ref="G279">C279*_xlfn.IFS(B279 &lt;= (O_max_dia - O_range_dia),D279,AND(((O_max_dia - O_range_dia) &lt; B279), (B279 &lt; O_max_dia)),E279, (B279 &gt;= O_max_dia),F279)</f>
        <v>0</v>
      </c>
      <c r="I279">
        <f t="shared" si="19"/>
        <v>0</v>
      </c>
    </row>
    <row r="280" spans="2:9" x14ac:dyDescent="0.25">
      <c r="B280">
        <f t="shared" si="20"/>
        <v>44.2</v>
      </c>
      <c r="C280">
        <f t="shared" si="18"/>
        <v>5.4412020416630229</v>
      </c>
      <c r="D280">
        <v>1</v>
      </c>
      <c r="E280" s="1">
        <f t="shared" si="17"/>
        <v>-1.3000000000000003</v>
      </c>
      <c r="F280">
        <v>0</v>
      </c>
      <c r="G280" cm="1">
        <f t="array" ref="G280">C280*_xlfn.IFS(B280 &lt;= (O_max_dia - O_range_dia),D280,AND(((O_max_dia - O_range_dia) &lt; B280), (B280 &lt; O_max_dia)),E280, (B280 &gt;= O_max_dia),F280)</f>
        <v>0</v>
      </c>
      <c r="I280">
        <f t="shared" si="19"/>
        <v>0</v>
      </c>
    </row>
    <row r="281" spans="2:9" x14ac:dyDescent="0.25">
      <c r="B281">
        <f t="shared" si="20"/>
        <v>44.37</v>
      </c>
      <c r="C281">
        <f t="shared" si="18"/>
        <v>5.5063391430417505</v>
      </c>
      <c r="D281">
        <v>1</v>
      </c>
      <c r="E281" s="1">
        <f t="shared" si="17"/>
        <v>-1.3121428571428571</v>
      </c>
      <c r="F281">
        <v>0</v>
      </c>
      <c r="G281" cm="1">
        <f t="array" ref="G281">C281*_xlfn.IFS(B281 &lt;= (O_max_dia - O_range_dia),D281,AND(((O_max_dia - O_range_dia) &lt; B281), (B281 &lt; O_max_dia)),E281, (B281 &gt;= O_max_dia),F281)</f>
        <v>0</v>
      </c>
      <c r="I281">
        <f t="shared" si="19"/>
        <v>0</v>
      </c>
    </row>
    <row r="282" spans="2:9" x14ac:dyDescent="0.25">
      <c r="B282">
        <f t="shared" si="20"/>
        <v>44.54</v>
      </c>
      <c r="C282">
        <f t="shared" si="18"/>
        <v>5.5722560063083018</v>
      </c>
      <c r="D282">
        <v>1</v>
      </c>
      <c r="E282" s="1">
        <f t="shared" si="17"/>
        <v>-1.3242857142857143</v>
      </c>
      <c r="F282">
        <v>0</v>
      </c>
      <c r="G282" cm="1">
        <f t="array" ref="G282">C282*_xlfn.IFS(B282 &lt;= (O_max_dia - O_range_dia),D282,AND(((O_max_dia - O_range_dia) &lt; B282), (B282 &lt; O_max_dia)),E282, (B282 &gt;= O_max_dia),F282)</f>
        <v>0</v>
      </c>
      <c r="I282">
        <f t="shared" si="19"/>
        <v>0</v>
      </c>
    </row>
    <row r="283" spans="2:9" x14ac:dyDescent="0.25">
      <c r="B283">
        <f t="shared" si="20"/>
        <v>44.71</v>
      </c>
      <c r="C283">
        <f t="shared" si="18"/>
        <v>5.6389619660598385</v>
      </c>
      <c r="D283">
        <v>1</v>
      </c>
      <c r="E283" s="1">
        <f t="shared" si="17"/>
        <v>-1.3364285714285715</v>
      </c>
      <c r="F283">
        <v>0</v>
      </c>
      <c r="G283" cm="1">
        <f t="array" ref="G283">C283*_xlfn.IFS(B283 &lt;= (O_max_dia - O_range_dia),D283,AND(((O_max_dia - O_range_dia) &lt; B283), (B283 &lt; O_max_dia)),E283, (B283 &gt;= O_max_dia),F283)</f>
        <v>0</v>
      </c>
      <c r="I283">
        <f t="shared" si="19"/>
        <v>0</v>
      </c>
    </row>
    <row r="284" spans="2:9" x14ac:dyDescent="0.25">
      <c r="B284">
        <f t="shared" si="20"/>
        <v>44.88</v>
      </c>
      <c r="C284">
        <f t="shared" si="18"/>
        <v>5.7064664686387916</v>
      </c>
      <c r="D284">
        <v>1</v>
      </c>
      <c r="E284" s="1">
        <f t="shared" si="17"/>
        <v>-1.3485714285714288</v>
      </c>
      <c r="F284">
        <v>0</v>
      </c>
      <c r="G284" cm="1">
        <f t="array" ref="G284">C284*_xlfn.IFS(B284 &lt;= (O_max_dia - O_range_dia),D284,AND(((O_max_dia - O_range_dia) &lt; B284), (B284 &lt; O_max_dia)),E284, (B284 &gt;= O_max_dia),F284)</f>
        <v>0</v>
      </c>
      <c r="I284">
        <f t="shared" si="19"/>
        <v>0</v>
      </c>
    </row>
    <row r="285" spans="2:9" x14ac:dyDescent="0.25">
      <c r="B285">
        <f t="shared" si="20"/>
        <v>45.05</v>
      </c>
      <c r="C285">
        <f t="shared" si="18"/>
        <v>5.7747790734705795</v>
      </c>
      <c r="D285">
        <v>1</v>
      </c>
      <c r="E285" s="1">
        <f t="shared" si="17"/>
        <v>-1.3607142857142855</v>
      </c>
      <c r="F285">
        <v>0</v>
      </c>
      <c r="G285" cm="1">
        <f t="array" ref="G285">C285*_xlfn.IFS(B285 &lt;= (O_max_dia - O_range_dia),D285,AND(((O_max_dia - O_range_dia) &lt; B285), (B285 &lt; O_max_dia)),E285, (B285 &gt;= O_max_dia),F285)</f>
        <v>0</v>
      </c>
      <c r="I285">
        <f t="shared" si="19"/>
        <v>0</v>
      </c>
    </row>
    <row r="286" spans="2:9" x14ac:dyDescent="0.25">
      <c r="B286">
        <f t="shared" si="20"/>
        <v>45.22</v>
      </c>
      <c r="C286">
        <f t="shared" si="18"/>
        <v>5.843909454417334</v>
      </c>
      <c r="D286">
        <v>1</v>
      </c>
      <c r="E286" s="1">
        <f t="shared" si="17"/>
        <v>-1.3728571428571428</v>
      </c>
      <c r="F286">
        <v>0</v>
      </c>
      <c r="G286" cm="1">
        <f t="array" ref="G286">C286*_xlfn.IFS(B286 &lt;= (O_max_dia - O_range_dia),D286,AND(((O_max_dia - O_range_dia) &lt; B286), (B286 &lt; O_max_dia)),E286, (B286 &gt;= O_max_dia),F286)</f>
        <v>0</v>
      </c>
      <c r="I286">
        <f t="shared" si="19"/>
        <v>0</v>
      </c>
    </row>
    <row r="287" spans="2:9" x14ac:dyDescent="0.25">
      <c r="B287">
        <f t="shared" si="20"/>
        <v>45.39</v>
      </c>
      <c r="C287">
        <f t="shared" si="18"/>
        <v>5.9138674011478258</v>
      </c>
      <c r="D287">
        <v>1</v>
      </c>
      <c r="E287" s="1">
        <f t="shared" si="17"/>
        <v>-1.385</v>
      </c>
      <c r="F287">
        <v>0</v>
      </c>
      <c r="G287" cm="1">
        <f t="array" ref="G287">C287*_xlfn.IFS(B287 &lt;= (O_max_dia - O_range_dia),D287,AND(((O_max_dia - O_range_dia) &lt; B287), (B287 &lt; O_max_dia)),E287, (B287 &gt;= O_max_dia),F287)</f>
        <v>0</v>
      </c>
      <c r="I287">
        <f t="shared" si="19"/>
        <v>0</v>
      </c>
    </row>
    <row r="288" spans="2:9" x14ac:dyDescent="0.25">
      <c r="B288">
        <f t="shared" si="20"/>
        <v>45.56</v>
      </c>
      <c r="C288">
        <f t="shared" si="18"/>
        <v>5.9846628205238002</v>
      </c>
      <c r="D288">
        <v>1</v>
      </c>
      <c r="E288" s="1">
        <f t="shared" si="17"/>
        <v>-1.3971428571428572</v>
      </c>
      <c r="F288">
        <v>0</v>
      </c>
      <c r="G288" cm="1">
        <f t="array" ref="G288">C288*_xlfn.IFS(B288 &lt;= (O_max_dia - O_range_dia),D288,AND(((O_max_dia - O_range_dia) &lt; B288), (B288 &lt; O_max_dia)),E288, (B288 &gt;= O_max_dia),F288)</f>
        <v>0</v>
      </c>
      <c r="I288">
        <f t="shared" si="19"/>
        <v>0</v>
      </c>
    </row>
    <row r="289" spans="2:9" x14ac:dyDescent="0.25">
      <c r="B289">
        <f t="shared" si="20"/>
        <v>45.73</v>
      </c>
      <c r="C289">
        <f t="shared" si="18"/>
        <v>6.0563057380028988</v>
      </c>
      <c r="D289">
        <v>1</v>
      </c>
      <c r="E289" s="1">
        <f t="shared" si="17"/>
        <v>-1.409285714285714</v>
      </c>
      <c r="F289">
        <v>0</v>
      </c>
      <c r="G289" cm="1">
        <f t="array" ref="G289">C289*_xlfn.IFS(B289 &lt;= (O_max_dia - O_range_dia),D289,AND(((O_max_dia - O_range_dia) &lt; B289), (B289 &lt; O_max_dia)),E289, (B289 &gt;= O_max_dia),F289)</f>
        <v>0</v>
      </c>
      <c r="I289">
        <f t="shared" si="19"/>
        <v>0</v>
      </c>
    </row>
    <row r="290" spans="2:9" x14ac:dyDescent="0.25">
      <c r="B290">
        <f t="shared" si="20"/>
        <v>45.9</v>
      </c>
      <c r="C290">
        <f t="shared" si="18"/>
        <v>6.1288062990583967</v>
      </c>
      <c r="D290">
        <v>1</v>
      </c>
      <c r="E290" s="1">
        <f t="shared" si="17"/>
        <v>-1.4214285714285713</v>
      </c>
      <c r="F290">
        <v>0</v>
      </c>
      <c r="G290" cm="1">
        <f t="array" ref="G290">C290*_xlfn.IFS(B290 &lt;= (O_max_dia - O_range_dia),D290,AND(((O_max_dia - O_range_dia) &lt; B290), (B290 &lt; O_max_dia)),E290, (B290 &gt;= O_max_dia),F290)</f>
        <v>0</v>
      </c>
      <c r="I290">
        <f t="shared" si="19"/>
        <v>0</v>
      </c>
    </row>
    <row r="291" spans="2:9" x14ac:dyDescent="0.25">
      <c r="B291">
        <f t="shared" si="20"/>
        <v>46.07</v>
      </c>
      <c r="C291">
        <f t="shared" si="18"/>
        <v>6.2021747706158967</v>
      </c>
      <c r="D291">
        <v>1</v>
      </c>
      <c r="E291" s="1">
        <f t="shared" si="17"/>
        <v>-1.4335714285714285</v>
      </c>
      <c r="F291">
        <v>0</v>
      </c>
      <c r="G291" cm="1">
        <f t="array" ref="G291">C291*_xlfn.IFS(B291 &lt;= (O_max_dia - O_range_dia),D291,AND(((O_max_dia - O_range_dia) &lt; B291), (B291 &lt; O_max_dia)),E291, (B291 &gt;= O_max_dia),F291)</f>
        <v>0</v>
      </c>
      <c r="I291">
        <f t="shared" si="19"/>
        <v>0</v>
      </c>
    </row>
    <row r="292" spans="2:9" x14ac:dyDescent="0.25">
      <c r="B292">
        <f t="shared" si="20"/>
        <v>46.24</v>
      </c>
      <c r="C292">
        <f t="shared" si="18"/>
        <v>6.2764215425072676</v>
      </c>
      <c r="D292">
        <v>1</v>
      </c>
      <c r="E292" s="1">
        <f t="shared" si="17"/>
        <v>-1.445714285714286</v>
      </c>
      <c r="F292">
        <v>0</v>
      </c>
      <c r="G292" cm="1">
        <f t="array" ref="G292">C292*_xlfn.IFS(B292 &lt;= (O_max_dia - O_range_dia),D292,AND(((O_max_dia - O_range_dia) &lt; B292), (B292 &lt; O_max_dia)),E292, (B292 &gt;= O_max_dia),F292)</f>
        <v>0</v>
      </c>
      <c r="I292">
        <f t="shared" si="19"/>
        <v>0</v>
      </c>
    </row>
    <row r="293" spans="2:9" x14ac:dyDescent="0.25">
      <c r="B293">
        <f t="shared" si="20"/>
        <v>46.41</v>
      </c>
      <c r="C293">
        <f t="shared" si="18"/>
        <v>6.3515571289419483</v>
      </c>
      <c r="D293">
        <v>1</v>
      </c>
      <c r="E293" s="1">
        <f t="shared" si="17"/>
        <v>-1.4578571428571425</v>
      </c>
      <c r="F293">
        <v>0</v>
      </c>
      <c r="G293" cm="1">
        <f t="array" ref="G293">C293*_xlfn.IFS(B293 &lt;= (O_max_dia - O_range_dia),D293,AND(((O_max_dia - O_range_dia) &lt; B293), (B293 &lt; O_max_dia)),E293, (B293 &gt;= O_max_dia),F293)</f>
        <v>0</v>
      </c>
      <c r="I293">
        <f t="shared" si="19"/>
        <v>0</v>
      </c>
    </row>
    <row r="294" spans="2:9" x14ac:dyDescent="0.25">
      <c r="B294">
        <f t="shared" si="20"/>
        <v>46.58</v>
      </c>
      <c r="C294">
        <f t="shared" si="18"/>
        <v>6.4275921699958998</v>
      </c>
      <c r="D294">
        <v>1</v>
      </c>
      <c r="E294" s="1">
        <f t="shared" si="17"/>
        <v>-1.47</v>
      </c>
      <c r="F294">
        <v>0</v>
      </c>
      <c r="G294" cm="1">
        <f t="array" ref="G294">C294*_xlfn.IFS(B294 &lt;= (O_max_dia - O_range_dia),D294,AND(((O_max_dia - O_range_dia) &lt; B294), (B294 &lt; O_max_dia)),E294, (B294 &gt;= O_max_dia),F294)</f>
        <v>0</v>
      </c>
      <c r="I294">
        <f t="shared" si="19"/>
        <v>0</v>
      </c>
    </row>
    <row r="295" spans="2:9" x14ac:dyDescent="0.25">
      <c r="B295">
        <f t="shared" si="20"/>
        <v>46.75</v>
      </c>
      <c r="C295">
        <f t="shared" si="18"/>
        <v>6.5045374331183483</v>
      </c>
      <c r="D295">
        <v>1</v>
      </c>
      <c r="E295" s="1">
        <f t="shared" si="17"/>
        <v>-1.4821428571428572</v>
      </c>
      <c r="F295">
        <v>0</v>
      </c>
      <c r="G295" cm="1">
        <f t="array" ref="G295">C295*_xlfn.IFS(B295 &lt;= (O_max_dia - O_range_dia),D295,AND(((O_max_dia - O_range_dia) &lt; B295), (B295 &lt; O_max_dia)),E295, (B295 &gt;= O_max_dia),F295)</f>
        <v>0</v>
      </c>
      <c r="I295">
        <f t="shared" si="19"/>
        <v>0</v>
      </c>
    </row>
    <row r="296" spans="2:9" x14ac:dyDescent="0.25">
      <c r="B296">
        <f t="shared" si="20"/>
        <v>46.92</v>
      </c>
      <c r="C296">
        <f t="shared" si="18"/>
        <v>6.5824038146565869</v>
      </c>
      <c r="D296">
        <v>1</v>
      </c>
      <c r="E296" s="1">
        <f t="shared" si="17"/>
        <v>-1.4942857142857144</v>
      </c>
      <c r="F296">
        <v>0</v>
      </c>
      <c r="G296" cm="1">
        <f t="array" ref="G296">C296*_xlfn.IFS(B296 &lt;= (O_max_dia - O_range_dia),D296,AND(((O_max_dia - O_range_dia) &lt; B296), (B296 &lt; O_max_dia)),E296, (B296 &gt;= O_max_dia),F296)</f>
        <v>0</v>
      </c>
      <c r="I296">
        <f t="shared" si="19"/>
        <v>0</v>
      </c>
    </row>
    <row r="297" spans="2:9" x14ac:dyDescent="0.25">
      <c r="B297">
        <f t="shared" si="20"/>
        <v>47.09</v>
      </c>
      <c r="C297">
        <f t="shared" si="18"/>
        <v>6.661202341399032</v>
      </c>
      <c r="D297">
        <v>1</v>
      </c>
      <c r="E297" s="1">
        <f t="shared" si="17"/>
        <v>-1.5064285714285717</v>
      </c>
      <c r="F297">
        <v>0</v>
      </c>
      <c r="G297" cm="1">
        <f t="array" ref="G297">C297*_xlfn.IFS(B297 &lt;= (O_max_dia - O_range_dia),D297,AND(((O_max_dia - O_range_dia) &lt; B297), (B297 &lt; O_max_dia)),E297, (B297 &gt;= O_max_dia),F297)</f>
        <v>0</v>
      </c>
      <c r="I297">
        <f t="shared" si="19"/>
        <v>0</v>
      </c>
    </row>
    <row r="298" spans="2:9" x14ac:dyDescent="0.25">
      <c r="B298">
        <f t="shared" si="20"/>
        <v>47.26</v>
      </c>
      <c r="C298">
        <f t="shared" si="18"/>
        <v>6.7409441721367349</v>
      </c>
      <c r="D298">
        <v>1</v>
      </c>
      <c r="E298" s="1">
        <f t="shared" si="17"/>
        <v>-1.5185714285714285</v>
      </c>
      <c r="F298">
        <v>0</v>
      </c>
      <c r="G298" cm="1">
        <f t="array" ref="G298">C298*_xlfn.IFS(B298 &lt;= (O_max_dia - O_range_dia),D298,AND(((O_max_dia - O_range_dia) &lt; B298), (B298 &lt; O_max_dia)),E298, (B298 &gt;= O_max_dia),F298)</f>
        <v>0</v>
      </c>
      <c r="I298">
        <f t="shared" si="19"/>
        <v>0</v>
      </c>
    </row>
    <row r="299" spans="2:9" x14ac:dyDescent="0.25">
      <c r="B299">
        <f t="shared" si="20"/>
        <v>47.43</v>
      </c>
      <c r="C299">
        <f t="shared" si="18"/>
        <v>6.8216405992436089</v>
      </c>
      <c r="D299">
        <v>1</v>
      </c>
      <c r="E299" s="1">
        <f t="shared" si="17"/>
        <v>-1.5307142857142857</v>
      </c>
      <c r="F299">
        <v>0</v>
      </c>
      <c r="G299" cm="1">
        <f t="array" ref="G299">C299*_xlfn.IFS(B299 &lt;= (O_max_dia - O_range_dia),D299,AND(((O_max_dia - O_range_dia) &lt; B299), (B299 &lt; O_max_dia)),E299, (B299 &gt;= O_max_dia),F299)</f>
        <v>0</v>
      </c>
      <c r="I299">
        <f t="shared" si="19"/>
        <v>0</v>
      </c>
    </row>
    <row r="300" spans="2:9" x14ac:dyDescent="0.25">
      <c r="B300">
        <f t="shared" si="20"/>
        <v>47.6</v>
      </c>
      <c r="C300">
        <f t="shared" si="18"/>
        <v>6.9033030502755501</v>
      </c>
      <c r="D300">
        <v>1</v>
      </c>
      <c r="E300" s="1">
        <f t="shared" si="17"/>
        <v>-1.5428571428571429</v>
      </c>
      <c r="F300">
        <v>0</v>
      </c>
      <c r="G300" cm="1">
        <f t="array" ref="G300">C300*_xlfn.IFS(B300 &lt;= (O_max_dia - O_range_dia),D300,AND(((O_max_dia - O_range_dia) &lt; B300), (B300 &lt; O_max_dia)),E300, (B300 &gt;= O_max_dia),F300)</f>
        <v>0</v>
      </c>
      <c r="I300">
        <f t="shared" si="19"/>
        <v>0</v>
      </c>
    </row>
    <row r="301" spans="2:9" x14ac:dyDescent="0.25">
      <c r="B301">
        <f t="shared" si="20"/>
        <v>47.77</v>
      </c>
      <c r="C301">
        <f t="shared" si="18"/>
        <v>6.9859430895887131</v>
      </c>
      <c r="D301">
        <v>1</v>
      </c>
      <c r="E301" s="1">
        <f t="shared" si="17"/>
        <v>-1.5550000000000002</v>
      </c>
      <c r="F301">
        <v>0</v>
      </c>
      <c r="G301" cm="1">
        <f t="array" ref="G301">C301*_xlfn.IFS(B301 &lt;= (O_max_dia - O_range_dia),D301,AND(((O_max_dia - O_range_dia) &lt; B301), (B301 &lt; O_max_dia)),E301, (B301 &gt;= O_max_dia),F301)</f>
        <v>0</v>
      </c>
      <c r="I301">
        <f t="shared" si="19"/>
        <v>0</v>
      </c>
    </row>
    <row r="302" spans="2:9" x14ac:dyDescent="0.25">
      <c r="B302">
        <f t="shared" si="20"/>
        <v>47.94</v>
      </c>
      <c r="C302">
        <f t="shared" si="18"/>
        <v>7.0695724199771668</v>
      </c>
      <c r="D302">
        <v>1</v>
      </c>
      <c r="E302" s="1">
        <f t="shared" si="17"/>
        <v>-1.5671428571428569</v>
      </c>
      <c r="F302">
        <v>0</v>
      </c>
      <c r="G302" cm="1">
        <f t="array" ref="G302">C302*_xlfn.IFS(B302 &lt;= (O_max_dia - O_range_dia),D302,AND(((O_max_dia - O_range_dia) &lt; B302), (B302 &lt; O_max_dia)),E302, (B302 &gt;= O_max_dia),F302)</f>
        <v>0</v>
      </c>
      <c r="I302">
        <f t="shared" si="19"/>
        <v>0</v>
      </c>
    </row>
    <row r="303" spans="2:9" x14ac:dyDescent="0.25">
      <c r="B303">
        <f t="shared" si="20"/>
        <v>48.11</v>
      </c>
      <c r="C303">
        <f t="shared" si="18"/>
        <v>7.1542028843301502</v>
      </c>
      <c r="D303">
        <v>1</v>
      </c>
      <c r="E303" s="1">
        <f t="shared" si="17"/>
        <v>-1.5792857142857142</v>
      </c>
      <c r="F303">
        <v>0</v>
      </c>
      <c r="G303" cm="1">
        <f t="array" ref="G303">C303*_xlfn.IFS(B303 &lt;= (O_max_dia - O_range_dia),D303,AND(((O_max_dia - O_range_dia) &lt; B303), (B303 &lt; O_max_dia)),E303, (B303 &gt;= O_max_dia),F303)</f>
        <v>0</v>
      </c>
      <c r="I303">
        <f t="shared" si="19"/>
        <v>0</v>
      </c>
    </row>
    <row r="304" spans="2:9" x14ac:dyDescent="0.25">
      <c r="B304">
        <f t="shared" si="20"/>
        <v>48.28</v>
      </c>
      <c r="C304">
        <f t="shared" si="18"/>
        <v>7.2398464673091398</v>
      </c>
      <c r="D304">
        <v>1</v>
      </c>
      <c r="E304" s="1">
        <f t="shared" si="17"/>
        <v>-1.5914285714285714</v>
      </c>
      <c r="F304">
        <v>0</v>
      </c>
      <c r="G304" cm="1">
        <f t="array" ref="G304">C304*_xlfn.IFS(B304 &lt;= (O_max_dia - O_range_dia),D304,AND(((O_max_dia - O_range_dia) &lt; B304), (B304 &lt; O_max_dia)),E304, (B304 &gt;= O_max_dia),F304)</f>
        <v>0</v>
      </c>
      <c r="I304">
        <f t="shared" si="19"/>
        <v>0</v>
      </c>
    </row>
    <row r="305" spans="2:9" x14ac:dyDescent="0.25">
      <c r="B305">
        <f t="shared" si="20"/>
        <v>48.45</v>
      </c>
      <c r="C305">
        <f t="shared" si="18"/>
        <v>7.3265152970450487</v>
      </c>
      <c r="D305">
        <v>1</v>
      </c>
      <c r="E305" s="1">
        <f t="shared" si="17"/>
        <v>-1.6035714285714289</v>
      </c>
      <c r="F305">
        <v>0</v>
      </c>
      <c r="G305" cm="1">
        <f t="array" ref="G305">C305*_xlfn.IFS(B305 &lt;= (O_max_dia - O_range_dia),D305,AND(((O_max_dia - O_range_dia) &lt; B305), (B305 &lt; O_max_dia)),E305, (B305 &gt;= O_max_dia),F305)</f>
        <v>0</v>
      </c>
      <c r="I305">
        <f t="shared" si="19"/>
        <v>0</v>
      </c>
    </row>
    <row r="306" spans="2:9" x14ac:dyDescent="0.25">
      <c r="B306">
        <f t="shared" si="20"/>
        <v>48.62</v>
      </c>
      <c r="C306">
        <f t="shared" si="18"/>
        <v>7.4142216468556814</v>
      </c>
      <c r="D306">
        <v>1</v>
      </c>
      <c r="E306" s="1">
        <f t="shared" si="17"/>
        <v>-1.6157142857142854</v>
      </c>
      <c r="F306">
        <v>0</v>
      </c>
      <c r="G306" cm="1">
        <f t="array" ref="G306">C306*_xlfn.IFS(B306 &lt;= (O_max_dia - O_range_dia),D306,AND(((O_max_dia - O_range_dia) &lt; B306), (B306 &lt; O_max_dia)),E306, (B306 &gt;= O_max_dia),F306)</f>
        <v>0</v>
      </c>
      <c r="I306">
        <f t="shared" si="19"/>
        <v>0</v>
      </c>
    </row>
    <row r="307" spans="2:9" x14ac:dyDescent="0.25">
      <c r="B307">
        <f t="shared" si="20"/>
        <v>48.79</v>
      </c>
      <c r="C307">
        <f t="shared" si="18"/>
        <v>7.5029779369838128</v>
      </c>
      <c r="D307">
        <v>1</v>
      </c>
      <c r="E307" s="1">
        <f t="shared" si="17"/>
        <v>-1.6278571428571429</v>
      </c>
      <c r="F307">
        <v>0</v>
      </c>
      <c r="G307" cm="1">
        <f t="array" ref="G307">C307*_xlfn.IFS(B307 &lt;= (O_max_dia - O_range_dia),D307,AND(((O_max_dia - O_range_dia) &lt; B307), (B307 &lt; O_max_dia)),E307, (B307 &gt;= O_max_dia),F307)</f>
        <v>0</v>
      </c>
      <c r="I307">
        <f t="shared" si="19"/>
        <v>0</v>
      </c>
    </row>
    <row r="308" spans="2:9" x14ac:dyDescent="0.25">
      <c r="B308">
        <f t="shared" si="20"/>
        <v>48.96</v>
      </c>
      <c r="C308">
        <f t="shared" si="18"/>
        <v>7.5927967363560036</v>
      </c>
      <c r="D308">
        <v>1</v>
      </c>
      <c r="E308" s="1">
        <f t="shared" si="17"/>
        <v>-1.6400000000000001</v>
      </c>
      <c r="F308">
        <v>0</v>
      </c>
      <c r="G308" cm="1">
        <f t="array" ref="G308">C308*_xlfn.IFS(B308 &lt;= (O_max_dia - O_range_dia),D308,AND(((O_max_dia - O_range_dia) &lt; B308), (B308 &lt; O_max_dia)),E308, (B308 &gt;= O_max_dia),F308)</f>
        <v>0</v>
      </c>
      <c r="I308">
        <f t="shared" si="19"/>
        <v>0</v>
      </c>
    </row>
    <row r="309" spans="2:9" x14ac:dyDescent="0.25">
      <c r="B309">
        <f t="shared" si="20"/>
        <v>49.13</v>
      </c>
      <c r="C309">
        <f t="shared" si="18"/>
        <v>7.6836907643625363</v>
      </c>
      <c r="D309">
        <v>1</v>
      </c>
      <c r="E309" s="1">
        <f t="shared" si="17"/>
        <v>-1.6521428571428574</v>
      </c>
      <c r="F309">
        <v>0</v>
      </c>
      <c r="G309" cm="1">
        <f t="array" ref="G309">C309*_xlfn.IFS(B309 &lt;= (O_max_dia - O_range_dia),D309,AND(((O_max_dia - O_range_dia) &lt; B309), (B309 &lt; O_max_dia)),E309, (B309 &gt;= O_max_dia),F309)</f>
        <v>0</v>
      </c>
      <c r="I309">
        <f t="shared" si="19"/>
        <v>0</v>
      </c>
    </row>
    <row r="310" spans="2:9" x14ac:dyDescent="0.25">
      <c r="B310">
        <f t="shared" si="20"/>
        <v>49.3</v>
      </c>
      <c r="C310">
        <f t="shared" si="18"/>
        <v>7.7756728926586067</v>
      </c>
      <c r="D310">
        <v>1</v>
      </c>
      <c r="E310" s="1">
        <f t="shared" si="17"/>
        <v>-1.6642857142857141</v>
      </c>
      <c r="F310">
        <v>0</v>
      </c>
      <c r="G310" cm="1">
        <f t="array" ref="G310">C310*_xlfn.IFS(B310 &lt;= (O_max_dia - O_range_dia),D310,AND(((O_max_dia - O_range_dia) &lt; B310), (B310 &lt; O_max_dia)),E310, (B310 &gt;= O_max_dia),F310)</f>
        <v>0</v>
      </c>
      <c r="I310">
        <f t="shared" si="19"/>
        <v>0</v>
      </c>
    </row>
    <row r="311" spans="2:9" x14ac:dyDescent="0.25">
      <c r="B311">
        <f t="shared" si="20"/>
        <v>49.47</v>
      </c>
      <c r="C311">
        <f t="shared" si="18"/>
        <v>7.8687561469871197</v>
      </c>
      <c r="D311">
        <v>1</v>
      </c>
      <c r="E311" s="1">
        <f t="shared" si="17"/>
        <v>-1.6764285714285714</v>
      </c>
      <c r="F311">
        <v>0</v>
      </c>
      <c r="G311" cm="1">
        <f t="array" ref="G311">C311*_xlfn.IFS(B311 &lt;= (O_max_dia - O_range_dia),D311,AND(((O_max_dia - O_range_dia) &lt; B311), (B311 &lt; O_max_dia)),E311, (B311 &gt;= O_max_dia),F311)</f>
        <v>0</v>
      </c>
      <c r="I311">
        <f t="shared" si="19"/>
        <v>0</v>
      </c>
    </row>
    <row r="312" spans="2:9" x14ac:dyDescent="0.25">
      <c r="B312">
        <f t="shared" si="20"/>
        <v>49.64</v>
      </c>
      <c r="C312">
        <f t="shared" si="18"/>
        <v>7.9629537090232771</v>
      </c>
      <c r="D312">
        <v>1</v>
      </c>
      <c r="E312" s="1">
        <f t="shared" si="17"/>
        <v>-1.6885714285714286</v>
      </c>
      <c r="F312">
        <v>0</v>
      </c>
      <c r="G312" cm="1">
        <f t="array" ref="G312">C312*_xlfn.IFS(B312 &lt;= (O_max_dia - O_range_dia),D312,AND(((O_max_dia - O_range_dia) &lt; B312), (B312 &lt; O_max_dia)),E312, (B312 &gt;= O_max_dia),F312)</f>
        <v>0</v>
      </c>
      <c r="I312">
        <f t="shared" si="19"/>
        <v>0</v>
      </c>
    </row>
  </sheetData>
  <hyperlinks>
    <hyperlink ref="A3" r:id="rId1" display="https://doi.org/10.1029/2019jc015766" xr:uid="{50B6FB0A-EC66-463B-9CBC-AFA7BAC42C1F}"/>
    <hyperlink ref="A5" r:id="rId2" display="https://doi.org/10.1029/2024JC021036" xr:uid="{8B62643F-5B47-4B13-BE72-05542245F21D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6BA7-55B7-4645-8604-27B9FDF92BFE}">
  <dimension ref="B2:J1218"/>
  <sheetViews>
    <sheetView tabSelected="1" workbookViewId="0">
      <selection activeCell="F19" sqref="F19"/>
    </sheetView>
  </sheetViews>
  <sheetFormatPr defaultRowHeight="15" x14ac:dyDescent="0.25"/>
  <cols>
    <col min="5" max="5" width="12" bestFit="1" customWidth="1"/>
  </cols>
  <sheetData>
    <row r="2" spans="2:10" x14ac:dyDescent="0.25">
      <c r="B2" s="2" t="s">
        <v>25</v>
      </c>
    </row>
    <row r="4" spans="2:10" x14ac:dyDescent="0.25">
      <c r="J4" t="s">
        <v>27</v>
      </c>
    </row>
    <row r="5" spans="2:10" x14ac:dyDescent="0.25">
      <c r="J5" t="s">
        <v>26</v>
      </c>
    </row>
    <row r="7" spans="2:10" x14ac:dyDescent="0.25">
      <c r="B7" t="s">
        <v>28</v>
      </c>
      <c r="C7">
        <v>14</v>
      </c>
    </row>
    <row r="8" spans="2:10" x14ac:dyDescent="0.25">
      <c r="B8" t="s">
        <v>29</v>
      </c>
      <c r="C8">
        <v>8.0000000000000002E-3</v>
      </c>
    </row>
    <row r="9" spans="2:10" x14ac:dyDescent="0.25">
      <c r="B9" t="s">
        <v>30</v>
      </c>
      <c r="C9">
        <v>0.2</v>
      </c>
    </row>
    <row r="12" spans="2:10" x14ac:dyDescent="0.25">
      <c r="B12" t="s">
        <v>31</v>
      </c>
    </row>
    <row r="14" spans="2:10" x14ac:dyDescent="0.25">
      <c r="B14" t="s">
        <v>32</v>
      </c>
      <c r="C14">
        <v>0</v>
      </c>
    </row>
    <row r="15" spans="2:10" x14ac:dyDescent="0.25">
      <c r="B15" t="s">
        <v>33</v>
      </c>
      <c r="C15">
        <v>30</v>
      </c>
    </row>
    <row r="17" spans="2:6" x14ac:dyDescent="0.25">
      <c r="F17" t="s">
        <v>37</v>
      </c>
    </row>
    <row r="18" spans="2:6" x14ac:dyDescent="0.25">
      <c r="B18" t="s">
        <v>22</v>
      </c>
      <c r="C18" t="s">
        <v>23</v>
      </c>
      <c r="D18" t="s">
        <v>34</v>
      </c>
      <c r="E18" t="s">
        <v>35</v>
      </c>
      <c r="F18" t="s">
        <v>24</v>
      </c>
    </row>
    <row r="19" spans="2:6" x14ac:dyDescent="0.25">
      <c r="B19">
        <v>1</v>
      </c>
      <c r="C19">
        <f>0</f>
        <v>0</v>
      </c>
      <c r="D19">
        <f t="shared" ref="D19:D82" si="0">EXP(-KTG1_*(C19-T_opt)^2)</f>
        <v>0.20846168908963153</v>
      </c>
      <c r="E19">
        <f t="shared" ref="E19:E82" si="1">EXP(-KTG2_*(T_opt-C19)^2)</f>
        <v>9.4548862738865416E-18</v>
      </c>
      <c r="F19">
        <f t="shared" ref="F19:F82" si="2">IF(C19&lt;=T_opt,D19,E19)</f>
        <v>0.20846168908963153</v>
      </c>
    </row>
    <row r="20" spans="2:6" x14ac:dyDescent="0.25">
      <c r="B20">
        <f>B19+1</f>
        <v>2</v>
      </c>
      <c r="C20" s="4">
        <f t="shared" ref="C20:C83" si="3">C19+(env_v_max-env_v_min)/1200</f>
        <v>2.5000000000000001E-2</v>
      </c>
      <c r="D20">
        <f t="shared" si="0"/>
        <v>0.20963130117877851</v>
      </c>
      <c r="E20">
        <f t="shared" si="1"/>
        <v>1.0874348573495491E-17</v>
      </c>
      <c r="F20">
        <f t="shared" si="2"/>
        <v>0.20963130117877851</v>
      </c>
    </row>
    <row r="21" spans="2:6" x14ac:dyDescent="0.25">
      <c r="B21">
        <f t="shared" ref="B21:B84" si="4">B20+1</f>
        <v>3</v>
      </c>
      <c r="C21" s="4">
        <f t="shared" si="3"/>
        <v>0.05</v>
      </c>
      <c r="D21">
        <f t="shared" si="0"/>
        <v>0.21080536752432175</v>
      </c>
      <c r="E21">
        <f t="shared" si="1"/>
        <v>1.2503788443783317E-17</v>
      </c>
      <c r="F21">
        <f t="shared" si="2"/>
        <v>0.21080536752432175</v>
      </c>
    </row>
    <row r="22" spans="2:6" x14ac:dyDescent="0.25">
      <c r="B22">
        <f t="shared" si="4"/>
        <v>4</v>
      </c>
      <c r="C22" s="4">
        <f t="shared" si="3"/>
        <v>7.5000000000000011E-2</v>
      </c>
      <c r="D22">
        <f t="shared" si="0"/>
        <v>0.21198388952591743</v>
      </c>
      <c r="E22">
        <f t="shared" si="1"/>
        <v>1.4373793804243534E-17</v>
      </c>
      <c r="F22">
        <f t="shared" si="2"/>
        <v>0.21198388952591743</v>
      </c>
    </row>
    <row r="23" spans="2:6" x14ac:dyDescent="0.25">
      <c r="B23">
        <f t="shared" si="4"/>
        <v>5</v>
      </c>
      <c r="C23" s="4">
        <f t="shared" si="3"/>
        <v>0.1</v>
      </c>
      <c r="D23">
        <f t="shared" si="0"/>
        <v>0.21316686845701144</v>
      </c>
      <c r="E23">
        <f t="shared" si="1"/>
        <v>1.6519337657093934E-17</v>
      </c>
      <c r="F23">
        <f t="shared" si="2"/>
        <v>0.21316686845701144</v>
      </c>
    </row>
    <row r="24" spans="2:6" x14ac:dyDescent="0.25">
      <c r="B24">
        <f t="shared" si="4"/>
        <v>6</v>
      </c>
      <c r="C24" s="4">
        <f t="shared" si="3"/>
        <v>0.125</v>
      </c>
      <c r="D24">
        <f t="shared" si="0"/>
        <v>0.21435430546408216</v>
      </c>
      <c r="E24">
        <f t="shared" si="1"/>
        <v>1.8980396320033175E-17</v>
      </c>
      <c r="F24">
        <f t="shared" si="2"/>
        <v>0.21435430546408216</v>
      </c>
    </row>
    <row r="25" spans="2:6" x14ac:dyDescent="0.25">
      <c r="B25">
        <f t="shared" si="4"/>
        <v>7</v>
      </c>
      <c r="C25" s="4">
        <f t="shared" si="3"/>
        <v>0.15</v>
      </c>
      <c r="D25">
        <f t="shared" si="0"/>
        <v>0.21554620156588603</v>
      </c>
      <c r="E25">
        <f t="shared" si="1"/>
        <v>2.1802653310787714E-17</v>
      </c>
      <c r="F25">
        <f t="shared" si="2"/>
        <v>0.21554620156588603</v>
      </c>
    </row>
    <row r="26" spans="2:6" x14ac:dyDescent="0.25">
      <c r="B26">
        <f t="shared" si="4"/>
        <v>8</v>
      </c>
      <c r="C26" s="4">
        <f t="shared" si="3"/>
        <v>0.17499999999999999</v>
      </c>
      <c r="D26">
        <f t="shared" si="0"/>
        <v>0.21674255765270553</v>
      </c>
      <c r="E26">
        <f t="shared" si="1"/>
        <v>2.5038300534303654E-17</v>
      </c>
      <c r="F26">
        <f t="shared" si="2"/>
        <v>0.21674255765270553</v>
      </c>
    </row>
    <row r="27" spans="2:6" x14ac:dyDescent="0.25">
      <c r="B27">
        <f t="shared" si="4"/>
        <v>9</v>
      </c>
      <c r="C27" s="4">
        <f t="shared" si="3"/>
        <v>0.19999999999999998</v>
      </c>
      <c r="D27">
        <f t="shared" si="0"/>
        <v>0.21794337448559875</v>
      </c>
      <c r="E27">
        <f t="shared" si="1"/>
        <v>2.8746949977968217E-17</v>
      </c>
      <c r="F27">
        <f t="shared" si="2"/>
        <v>0.21794337448559875</v>
      </c>
    </row>
    <row r="28" spans="2:6" x14ac:dyDescent="0.25">
      <c r="B28">
        <f t="shared" si="4"/>
        <v>10</v>
      </c>
      <c r="C28" s="4">
        <f t="shared" si="3"/>
        <v>0.22499999999999998</v>
      </c>
      <c r="D28">
        <f t="shared" si="0"/>
        <v>0.21914865269565195</v>
      </c>
      <c r="E28">
        <f t="shared" si="1"/>
        <v>3.29966708780054E-17</v>
      </c>
      <c r="F28">
        <f t="shared" si="2"/>
        <v>0.21914865269565195</v>
      </c>
    </row>
    <row r="29" spans="2:6" x14ac:dyDescent="0.25">
      <c r="B29">
        <f t="shared" si="4"/>
        <v>11</v>
      </c>
      <c r="C29" s="4">
        <f t="shared" si="3"/>
        <v>0.24999999999999997</v>
      </c>
      <c r="D29">
        <f t="shared" si="0"/>
        <v>0.22035839278323385</v>
      </c>
      <c r="E29">
        <f t="shared" si="1"/>
        <v>3.7865169307176741E-17</v>
      </c>
      <c r="F29">
        <f t="shared" si="2"/>
        <v>0.22035839278323385</v>
      </c>
    </row>
    <row r="30" spans="2:6" x14ac:dyDescent="0.25">
      <c r="B30">
        <f t="shared" si="4"/>
        <v>12</v>
      </c>
      <c r="C30" s="4">
        <f t="shared" si="3"/>
        <v>0.27499999999999997</v>
      </c>
      <c r="D30">
        <f t="shared" si="0"/>
        <v>0.22157259511725283</v>
      </c>
      <c r="E30">
        <f t="shared" si="1"/>
        <v>4.3441129379405495E-17</v>
      </c>
      <c r="F30">
        <f t="shared" si="2"/>
        <v>0.22157259511725283</v>
      </c>
    </row>
    <row r="31" spans="2:6" x14ac:dyDescent="0.25">
      <c r="B31">
        <f t="shared" si="4"/>
        <v>13</v>
      </c>
      <c r="C31" s="4">
        <f t="shared" si="3"/>
        <v>0.3</v>
      </c>
      <c r="D31">
        <f t="shared" si="0"/>
        <v>0.22279125993441651</v>
      </c>
      <c r="E31">
        <f t="shared" si="1"/>
        <v>4.9825737803797025E-17</v>
      </c>
      <c r="F31">
        <f t="shared" si="2"/>
        <v>0.22279125993441651</v>
      </c>
    </row>
    <row r="32" spans="2:6" x14ac:dyDescent="0.25">
      <c r="B32">
        <f t="shared" si="4"/>
        <v>14</v>
      </c>
      <c r="C32" s="4">
        <f t="shared" si="3"/>
        <v>0.32500000000000001</v>
      </c>
      <c r="D32">
        <f t="shared" si="0"/>
        <v>0.22401438733849352</v>
      </c>
      <c r="E32">
        <f t="shared" si="1"/>
        <v>5.7134416385761689E-17</v>
      </c>
      <c r="F32">
        <f t="shared" si="2"/>
        <v>0.22401438733849352</v>
      </c>
    </row>
    <row r="33" spans="2:6" x14ac:dyDescent="0.25">
      <c r="B33">
        <f t="shared" si="4"/>
        <v>15</v>
      </c>
      <c r="C33" s="4">
        <f t="shared" si="3"/>
        <v>0.35000000000000003</v>
      </c>
      <c r="D33">
        <f t="shared" si="0"/>
        <v>0.22524197729957871</v>
      </c>
      <c r="E33">
        <f t="shared" si="1"/>
        <v>6.5498790308151294E-17</v>
      </c>
      <c r="F33">
        <f t="shared" si="2"/>
        <v>0.22524197729957871</v>
      </c>
    </row>
    <row r="34" spans="2:6" x14ac:dyDescent="0.25">
      <c r="B34">
        <f t="shared" si="4"/>
        <v>16</v>
      </c>
      <c r="C34" s="4">
        <f t="shared" si="3"/>
        <v>0.37500000000000006</v>
      </c>
      <c r="D34">
        <f t="shared" si="0"/>
        <v>0.22647402965336003</v>
      </c>
      <c r="E34">
        <f t="shared" si="1"/>
        <v>7.5068923677170588E-17</v>
      </c>
      <c r="F34">
        <f t="shared" si="2"/>
        <v>0.22647402965336003</v>
      </c>
    </row>
    <row r="35" spans="2:6" x14ac:dyDescent="0.25">
      <c r="B35">
        <f t="shared" si="4"/>
        <v>17</v>
      </c>
      <c r="C35" s="4">
        <f t="shared" si="3"/>
        <v>0.40000000000000008</v>
      </c>
      <c r="D35">
        <f t="shared" si="0"/>
        <v>0.22771054410038855</v>
      </c>
      <c r="E35">
        <f t="shared" si="1"/>
        <v>8.6015857938861031E-17</v>
      </c>
      <c r="F35">
        <f t="shared" si="2"/>
        <v>0.22771054410038855</v>
      </c>
    </row>
    <row r="36" spans="2:6" x14ac:dyDescent="0.25">
      <c r="B36">
        <f t="shared" si="4"/>
        <v>18</v>
      </c>
      <c r="C36" s="4">
        <f t="shared" si="3"/>
        <v>0.4250000000000001</v>
      </c>
      <c r="D36">
        <f t="shared" si="0"/>
        <v>0.22895152020535148</v>
      </c>
      <c r="E36">
        <f t="shared" si="1"/>
        <v>9.8534493421070357E-17</v>
      </c>
      <c r="F36">
        <f t="shared" si="2"/>
        <v>0.22895152020535148</v>
      </c>
    </row>
    <row r="37" spans="2:6" x14ac:dyDescent="0.25">
      <c r="B37">
        <f t="shared" si="4"/>
        <v>19</v>
      </c>
      <c r="C37" s="4">
        <f t="shared" si="3"/>
        <v>0.45000000000000012</v>
      </c>
      <c r="D37">
        <f t="shared" si="0"/>
        <v>0.23019695739634796</v>
      </c>
      <c r="E37">
        <f t="shared" si="1"/>
        <v>1.1284685949921231E-16</v>
      </c>
      <c r="F37">
        <f t="shared" si="2"/>
        <v>0.23019695739634796</v>
      </c>
    </row>
    <row r="38" spans="2:6" x14ac:dyDescent="0.25">
      <c r="B38">
        <f t="shared" si="4"/>
        <v>20</v>
      </c>
      <c r="C38" s="4">
        <f t="shared" si="3"/>
        <v>0.47500000000000014</v>
      </c>
      <c r="D38">
        <f t="shared" si="0"/>
        <v>0.23144685496416745</v>
      </c>
      <c r="E38">
        <f t="shared" si="1"/>
        <v>1.2920582479602386E-16</v>
      </c>
      <c r="F38">
        <f t="shared" si="2"/>
        <v>0.23144685496416745</v>
      </c>
    </row>
    <row r="39" spans="2:6" x14ac:dyDescent="0.25">
      <c r="B39">
        <f t="shared" si="4"/>
        <v>21</v>
      </c>
      <c r="C39" s="4">
        <f t="shared" si="3"/>
        <v>0.50000000000000011</v>
      </c>
      <c r="D39">
        <f t="shared" si="0"/>
        <v>0.23270121206157107</v>
      </c>
      <c r="E39">
        <f t="shared" si="1"/>
        <v>1.4789930548927071E-16</v>
      </c>
      <c r="F39">
        <f t="shared" si="2"/>
        <v>0.23270121206157107</v>
      </c>
    </row>
    <row r="40" spans="2:6" x14ac:dyDescent="0.25">
      <c r="B40">
        <f t="shared" si="4"/>
        <v>22</v>
      </c>
      <c r="C40" s="4">
        <f t="shared" si="3"/>
        <v>0.52500000000000013</v>
      </c>
      <c r="D40">
        <f t="shared" si="0"/>
        <v>0.23396002770257632</v>
      </c>
      <c r="E40">
        <f t="shared" si="1"/>
        <v>1.6925503731045891E-16</v>
      </c>
      <c r="F40">
        <f t="shared" si="2"/>
        <v>0.23396002770257632</v>
      </c>
    </row>
    <row r="41" spans="2:6" x14ac:dyDescent="0.25">
      <c r="B41">
        <f t="shared" si="4"/>
        <v>23</v>
      </c>
      <c r="C41" s="4">
        <f t="shared" si="3"/>
        <v>0.55000000000000016</v>
      </c>
      <c r="D41">
        <f t="shared" si="0"/>
        <v>0.23522330076174505</v>
      </c>
      <c r="E41">
        <f t="shared" si="1"/>
        <v>1.9364598527666152E-16</v>
      </c>
      <c r="F41">
        <f t="shared" si="2"/>
        <v>0.23522330076174505</v>
      </c>
    </row>
    <row r="42" spans="2:6" x14ac:dyDescent="0.25">
      <c r="B42">
        <f t="shared" si="4"/>
        <v>24</v>
      </c>
      <c r="C42" s="4">
        <f t="shared" si="3"/>
        <v>0.57500000000000018</v>
      </c>
      <c r="D42">
        <f t="shared" si="0"/>
        <v>0.23649102997347318</v>
      </c>
      <c r="E42">
        <f t="shared" si="1"/>
        <v>2.2149647472434162E-16</v>
      </c>
      <c r="F42">
        <f t="shared" si="2"/>
        <v>0.23649102997347318</v>
      </c>
    </row>
    <row r="43" spans="2:6" x14ac:dyDescent="0.25">
      <c r="B43">
        <f t="shared" si="4"/>
        <v>25</v>
      </c>
      <c r="C43" s="4">
        <f t="shared" si="3"/>
        <v>0.6000000000000002</v>
      </c>
      <c r="D43">
        <f t="shared" si="0"/>
        <v>0.23776321393128613</v>
      </c>
      <c r="E43">
        <f t="shared" si="1"/>
        <v>2.5328913793992074E-16</v>
      </c>
      <c r="F43">
        <f t="shared" si="2"/>
        <v>0.23776321393128613</v>
      </c>
    </row>
    <row r="44" spans="2:6" x14ac:dyDescent="0.25">
      <c r="B44">
        <f t="shared" si="4"/>
        <v>26</v>
      </c>
      <c r="C44" s="4">
        <f t="shared" si="3"/>
        <v>0.62500000000000022</v>
      </c>
      <c r="D44">
        <f t="shared" si="0"/>
        <v>0.23903985108713452</v>
      </c>
      <c r="E44">
        <f t="shared" si="1"/>
        <v>2.8957278275426085E-16</v>
      </c>
      <c r="F44">
        <f t="shared" si="2"/>
        <v>0.23903985108713452</v>
      </c>
    </row>
    <row r="45" spans="2:6" x14ac:dyDescent="0.25">
      <c r="B45">
        <f t="shared" si="4"/>
        <v>27</v>
      </c>
      <c r="C45" s="4">
        <f t="shared" si="3"/>
        <v>0.65000000000000024</v>
      </c>
      <c r="D45">
        <f t="shared" si="0"/>
        <v>0.24032093975069554</v>
      </c>
      <c r="E45">
        <f t="shared" si="1"/>
        <v>3.3097130305276804E-16</v>
      </c>
      <c r="F45">
        <f t="shared" si="2"/>
        <v>0.24032093975069554</v>
      </c>
    </row>
    <row r="46" spans="2:6" x14ac:dyDescent="0.25">
      <c r="B46">
        <f t="shared" si="4"/>
        <v>28</v>
      </c>
      <c r="C46" s="4">
        <f t="shared" si="3"/>
        <v>0.67500000000000027</v>
      </c>
      <c r="D46">
        <f t="shared" si="0"/>
        <v>0.24160647808867675</v>
      </c>
      <c r="E46">
        <f t="shared" si="1"/>
        <v>3.7819376643358558E-16</v>
      </c>
      <c r="F46">
        <f t="shared" si="2"/>
        <v>0.24160647808867675</v>
      </c>
    </row>
    <row r="47" spans="2:6" x14ac:dyDescent="0.25">
      <c r="B47">
        <f t="shared" si="4"/>
        <v>29</v>
      </c>
      <c r="C47" s="4">
        <f t="shared" si="3"/>
        <v>0.70000000000000029</v>
      </c>
      <c r="D47">
        <f t="shared" si="0"/>
        <v>0.24289646412412313</v>
      </c>
      <c r="E47">
        <f t="shared" si="1"/>
        <v>4.3204583143123217E-16</v>
      </c>
      <c r="F47">
        <f t="shared" si="2"/>
        <v>0.24289646412412313</v>
      </c>
    </row>
    <row r="48" spans="2:6" x14ac:dyDescent="0.25">
      <c r="B48">
        <f t="shared" si="4"/>
        <v>30</v>
      </c>
      <c r="C48" s="4">
        <f t="shared" si="3"/>
        <v>0.72500000000000031</v>
      </c>
      <c r="D48">
        <f t="shared" si="0"/>
        <v>0.24419089573572786</v>
      </c>
      <c r="E48">
        <f t="shared" si="1"/>
        <v>4.9344266604275372E-16</v>
      </c>
      <c r="F48">
        <f t="shared" si="2"/>
        <v>0.24419089573572786</v>
      </c>
    </row>
    <row r="49" spans="2:6" x14ac:dyDescent="0.25">
      <c r="B49">
        <f t="shared" si="4"/>
        <v>31</v>
      </c>
      <c r="C49" s="4">
        <f t="shared" si="3"/>
        <v>0.75000000000000033</v>
      </c>
      <c r="D49">
        <f t="shared" si="0"/>
        <v>0.2454897706571473</v>
      </c>
      <c r="E49">
        <f t="shared" si="1"/>
        <v>5.6342356100767647E-16</v>
      </c>
      <c r="F49">
        <f t="shared" si="2"/>
        <v>0.2454897706571473</v>
      </c>
    </row>
    <row r="50" spans="2:6" x14ac:dyDescent="0.25">
      <c r="B50">
        <f t="shared" si="4"/>
        <v>32</v>
      </c>
      <c r="C50" s="4">
        <f t="shared" si="3"/>
        <v>0.77500000000000036</v>
      </c>
      <c r="D50">
        <f t="shared" si="0"/>
        <v>0.24679308647631806</v>
      </c>
      <c r="E50">
        <f t="shared" si="1"/>
        <v>6.431684556907866E-16</v>
      </c>
      <c r="F50">
        <f t="shared" si="2"/>
        <v>0.24679308647631806</v>
      </c>
    </row>
    <row r="51" spans="2:6" x14ac:dyDescent="0.25">
      <c r="B51">
        <f t="shared" si="4"/>
        <v>33</v>
      </c>
      <c r="C51" s="4">
        <f t="shared" si="3"/>
        <v>0.80000000000000038</v>
      </c>
      <c r="D51">
        <f t="shared" si="0"/>
        <v>0.2481008406347793</v>
      </c>
      <c r="E51">
        <f t="shared" si="1"/>
        <v>7.3401662182248007E-16</v>
      </c>
      <c r="F51">
        <f t="shared" si="2"/>
        <v>0.2481008406347793</v>
      </c>
    </row>
    <row r="52" spans="2:6" x14ac:dyDescent="0.25">
      <c r="B52">
        <f t="shared" si="4"/>
        <v>34</v>
      </c>
      <c r="C52" s="4">
        <f t="shared" si="3"/>
        <v>0.8250000000000004</v>
      </c>
      <c r="D52">
        <f t="shared" si="0"/>
        <v>0.24941303042699775</v>
      </c>
      <c r="E52">
        <f t="shared" si="1"/>
        <v>8.3748778112627795E-16</v>
      </c>
      <c r="F52">
        <f t="shared" si="2"/>
        <v>0.24941303042699775</v>
      </c>
    </row>
    <row r="53" spans="2:6" x14ac:dyDescent="0.25">
      <c r="B53">
        <f t="shared" si="4"/>
        <v>35</v>
      </c>
      <c r="C53" s="4">
        <f t="shared" si="3"/>
        <v>0.85000000000000042</v>
      </c>
      <c r="D53">
        <f t="shared" si="0"/>
        <v>0.25072965299969702</v>
      </c>
      <c r="E53">
        <f t="shared" si="1"/>
        <v>9.5530596741171865E-16</v>
      </c>
      <c r="F53">
        <f t="shared" si="2"/>
        <v>0.25072965299969702</v>
      </c>
    </row>
    <row r="54" spans="2:6" x14ac:dyDescent="0.25">
      <c r="B54">
        <f t="shared" si="4"/>
        <v>36</v>
      </c>
      <c r="C54" s="4">
        <f t="shared" si="3"/>
        <v>0.87500000000000044</v>
      </c>
      <c r="D54">
        <f t="shared" si="0"/>
        <v>0.2520507053511909</v>
      </c>
      <c r="E54">
        <f t="shared" si="1"/>
        <v>1.089426482484654E-15</v>
      </c>
      <c r="F54">
        <f t="shared" si="2"/>
        <v>0.2520507053511909</v>
      </c>
    </row>
    <row r="55" spans="2:6" x14ac:dyDescent="0.25">
      <c r="B55">
        <f t="shared" si="4"/>
        <v>37</v>
      </c>
      <c r="C55" s="4">
        <f t="shared" si="3"/>
        <v>0.90000000000000047</v>
      </c>
      <c r="D55">
        <f t="shared" si="0"/>
        <v>0.25337618433071984</v>
      </c>
      <c r="E55">
        <f t="shared" si="1"/>
        <v>1.2420663387296645E-15</v>
      </c>
      <c r="F55">
        <f t="shared" si="2"/>
        <v>0.25337618433071984</v>
      </c>
    </row>
    <row r="56" spans="2:6" x14ac:dyDescent="0.25">
      <c r="B56">
        <f t="shared" si="4"/>
        <v>38</v>
      </c>
      <c r="C56" s="4">
        <f t="shared" si="3"/>
        <v>0.92500000000000049</v>
      </c>
      <c r="D56">
        <f t="shared" si="0"/>
        <v>0.25470608663779198</v>
      </c>
      <c r="E56">
        <f t="shared" si="1"/>
        <v>1.4157386300142964E-15</v>
      </c>
      <c r="F56">
        <f t="shared" si="2"/>
        <v>0.25470608663779198</v>
      </c>
    </row>
    <row r="57" spans="2:6" x14ac:dyDescent="0.25">
      <c r="B57">
        <f t="shared" si="4"/>
        <v>39</v>
      </c>
      <c r="C57" s="4">
        <f t="shared" si="3"/>
        <v>0.95000000000000051</v>
      </c>
      <c r="D57">
        <f t="shared" si="0"/>
        <v>0.25604040882152834</v>
      </c>
      <c r="E57">
        <f t="shared" si="1"/>
        <v>1.6132913272786093E-15</v>
      </c>
      <c r="F57">
        <f t="shared" si="2"/>
        <v>0.25604040882152834</v>
      </c>
    </row>
    <row r="58" spans="2:6" x14ac:dyDescent="0.25">
      <c r="B58">
        <f t="shared" si="4"/>
        <v>40</v>
      </c>
      <c r="C58" s="4">
        <f t="shared" si="3"/>
        <v>0.97500000000000053</v>
      </c>
      <c r="D58">
        <f t="shared" si="0"/>
        <v>0.25737914728001182</v>
      </c>
      <c r="E58">
        <f t="shared" si="1"/>
        <v>1.8379510565077428E-15</v>
      </c>
      <c r="F58">
        <f t="shared" si="2"/>
        <v>0.25737914728001182</v>
      </c>
    </row>
    <row r="59" spans="2:6" x14ac:dyDescent="0.25">
      <c r="B59">
        <f t="shared" si="4"/>
        <v>41</v>
      </c>
      <c r="C59" s="4">
        <f t="shared" si="3"/>
        <v>1.0000000000000004</v>
      </c>
      <c r="D59">
        <f t="shared" si="0"/>
        <v>0.25872229825964005</v>
      </c>
      <c r="E59">
        <f t="shared" si="1"/>
        <v>2.0933724855193764E-15</v>
      </c>
      <c r="F59">
        <f t="shared" si="2"/>
        <v>0.25872229825964005</v>
      </c>
    </row>
    <row r="60" spans="2:6" x14ac:dyDescent="0.25">
      <c r="B60">
        <f t="shared" si="4"/>
        <v>42</v>
      </c>
      <c r="C60" s="4">
        <f t="shared" si="3"/>
        <v>1.0250000000000004</v>
      </c>
      <c r="D60">
        <f t="shared" si="0"/>
        <v>0.26006985785448361</v>
      </c>
      <c r="E60">
        <f t="shared" si="1"/>
        <v>2.3836940230040288E-15</v>
      </c>
      <c r="F60">
        <f t="shared" si="2"/>
        <v>0.26006985785448361</v>
      </c>
    </row>
    <row r="61" spans="2:6" x14ac:dyDescent="0.25">
      <c r="B61">
        <f t="shared" si="4"/>
        <v>43</v>
      </c>
      <c r="C61" s="4">
        <f t="shared" si="3"/>
        <v>1.0500000000000003</v>
      </c>
      <c r="D61">
        <f t="shared" si="0"/>
        <v>0.26142182200564662</v>
      </c>
      <c r="E61">
        <f t="shared" si="1"/>
        <v>2.7136006195020253E-15</v>
      </c>
      <c r="F61">
        <f t="shared" si="2"/>
        <v>0.26142182200564662</v>
      </c>
    </row>
    <row r="62" spans="2:6" x14ac:dyDescent="0.25">
      <c r="B62">
        <f t="shared" si="4"/>
        <v>44</v>
      </c>
      <c r="C62" s="4">
        <f t="shared" si="3"/>
        <v>1.0750000000000002</v>
      </c>
      <c r="D62">
        <f t="shared" si="0"/>
        <v>0.26277818650063384</v>
      </c>
      <c r="E62">
        <f t="shared" si="1"/>
        <v>3.0883945565705665E-15</v>
      </c>
      <c r="F62">
        <f t="shared" si="2"/>
        <v>0.26277818650063384</v>
      </c>
    </row>
    <row r="63" spans="2:6" x14ac:dyDescent="0.25">
      <c r="B63">
        <f t="shared" si="4"/>
        <v>45</v>
      </c>
      <c r="C63" s="4">
        <f t="shared" si="3"/>
        <v>1.1000000000000001</v>
      </c>
      <c r="D63">
        <f t="shared" si="0"/>
        <v>0.26413894697272072</v>
      </c>
      <c r="E63">
        <f t="shared" si="1"/>
        <v>3.514075218487286E-15</v>
      </c>
      <c r="F63">
        <f t="shared" si="2"/>
        <v>0.26413894697272072</v>
      </c>
    </row>
    <row r="64" spans="2:6" x14ac:dyDescent="0.25">
      <c r="B64">
        <f t="shared" si="4"/>
        <v>46</v>
      </c>
      <c r="C64" s="4">
        <f t="shared" si="3"/>
        <v>1.125</v>
      </c>
      <c r="D64">
        <f t="shared" si="0"/>
        <v>0.26550409890032806</v>
      </c>
      <c r="E64">
        <f t="shared" si="1"/>
        <v>3.9974289617970844E-15</v>
      </c>
      <c r="F64">
        <f t="shared" si="2"/>
        <v>0.26550409890032806</v>
      </c>
    </row>
    <row r="65" spans="2:6" x14ac:dyDescent="0.25">
      <c r="B65">
        <f t="shared" si="4"/>
        <v>47</v>
      </c>
      <c r="C65" s="4">
        <f t="shared" si="3"/>
        <v>1.1499999999999999</v>
      </c>
      <c r="D65">
        <f t="shared" si="0"/>
        <v>0.26687363760640181</v>
      </c>
      <c r="E65">
        <f t="shared" si="1"/>
        <v>4.5461303333258679E-15</v>
      </c>
      <c r="F65">
        <f t="shared" si="2"/>
        <v>0.26687363760640181</v>
      </c>
    </row>
    <row r="66" spans="2:6" x14ac:dyDescent="0.25">
      <c r="B66">
        <f t="shared" si="4"/>
        <v>48</v>
      </c>
      <c r="C66" s="4">
        <f t="shared" si="3"/>
        <v>1.1749999999999998</v>
      </c>
      <c r="D66">
        <f t="shared" si="0"/>
        <v>0.26824755825779711</v>
      </c>
      <c r="E66">
        <f t="shared" si="1"/>
        <v>5.1688560386184474E-15</v>
      </c>
      <c r="F66">
        <f t="shared" si="2"/>
        <v>0.26824755825779711</v>
      </c>
    </row>
    <row r="67" spans="2:6" x14ac:dyDescent="0.25">
      <c r="B67">
        <f t="shared" si="4"/>
        <v>49</v>
      </c>
      <c r="C67" s="4">
        <f t="shared" si="3"/>
        <v>1.1999999999999997</v>
      </c>
      <c r="D67">
        <f t="shared" si="0"/>
        <v>0.26962585586466647</v>
      </c>
      <c r="E67">
        <f t="shared" si="1"/>
        <v>5.8754132319548115E-15</v>
      </c>
      <c r="F67">
        <f t="shared" si="2"/>
        <v>0.26962585586466647</v>
      </c>
    </row>
    <row r="68" spans="2:6" x14ac:dyDescent="0.25">
      <c r="B68">
        <f t="shared" si="4"/>
        <v>50</v>
      </c>
      <c r="C68" s="4">
        <f t="shared" si="3"/>
        <v>1.2249999999999996</v>
      </c>
      <c r="D68">
        <f t="shared" si="0"/>
        <v>0.27100852527985403</v>
      </c>
      <c r="E68">
        <f t="shared" si="1"/>
        <v>6.6768838882129459E-15</v>
      </c>
      <c r="F68">
        <f t="shared" si="2"/>
        <v>0.27100852527985403</v>
      </c>
    </row>
    <row r="69" spans="2:6" x14ac:dyDescent="0.25">
      <c r="B69">
        <f t="shared" si="4"/>
        <v>51</v>
      </c>
      <c r="C69" s="4">
        <f t="shared" si="3"/>
        <v>1.2499999999999996</v>
      </c>
      <c r="D69">
        <f t="shared" si="0"/>
        <v>0.27239556119829267</v>
      </c>
      <c r="E69">
        <f t="shared" si="1"/>
        <v>7.5857872281551607E-15</v>
      </c>
      <c r="F69">
        <f t="shared" si="2"/>
        <v>0.27239556119829267</v>
      </c>
    </row>
    <row r="70" spans="2:6" x14ac:dyDescent="0.25">
      <c r="B70">
        <f t="shared" si="4"/>
        <v>52</v>
      </c>
      <c r="C70" s="4">
        <f t="shared" si="3"/>
        <v>1.2749999999999995</v>
      </c>
      <c r="D70">
        <f t="shared" si="0"/>
        <v>0.27378695815640769</v>
      </c>
      <c r="E70">
        <f t="shared" si="1"/>
        <v>8.6162624047633233E-15</v>
      </c>
      <c r="F70">
        <f t="shared" si="2"/>
        <v>0.27378695815640769</v>
      </c>
    </row>
    <row r="71" spans="2:6" x14ac:dyDescent="0.25">
      <c r="B71">
        <f t="shared" si="4"/>
        <v>53</v>
      </c>
      <c r="C71" s="4">
        <f t="shared" si="3"/>
        <v>1.2999999999999994</v>
      </c>
      <c r="D71">
        <f t="shared" si="0"/>
        <v>0.27518271053152443</v>
      </c>
      <c r="E71">
        <f t="shared" si="1"/>
        <v>9.7842739218429503E-15</v>
      </c>
      <c r="F71">
        <f t="shared" si="2"/>
        <v>0.27518271053152443</v>
      </c>
    </row>
    <row r="72" spans="2:6" x14ac:dyDescent="0.25">
      <c r="B72">
        <f t="shared" si="4"/>
        <v>54</v>
      </c>
      <c r="C72" s="4">
        <f t="shared" si="3"/>
        <v>1.3249999999999993</v>
      </c>
      <c r="D72">
        <f t="shared" si="0"/>
        <v>0.27658281254128109</v>
      </c>
      <c r="E72">
        <f t="shared" si="1"/>
        <v>1.1107842550393637E-14</v>
      </c>
      <c r="F72">
        <f t="shared" si="2"/>
        <v>0.27658281254128109</v>
      </c>
    </row>
    <row r="73" spans="2:6" x14ac:dyDescent="0.25">
      <c r="B73">
        <f t="shared" si="4"/>
        <v>55</v>
      </c>
      <c r="C73" s="4">
        <f t="shared" si="3"/>
        <v>1.3499999999999992</v>
      </c>
      <c r="D73">
        <f t="shared" si="0"/>
        <v>0.27798725824304654</v>
      </c>
      <c r="E73">
        <f t="shared" si="1"/>
        <v>1.2607304836678604E-14</v>
      </c>
      <c r="F73">
        <f t="shared" si="2"/>
        <v>0.27798725824304654</v>
      </c>
    </row>
    <row r="74" spans="2:6" x14ac:dyDescent="0.25">
      <c r="B74">
        <f t="shared" si="4"/>
        <v>56</v>
      </c>
      <c r="C74" s="4">
        <f t="shared" si="3"/>
        <v>1.3749999999999991</v>
      </c>
      <c r="D74">
        <f t="shared" si="0"/>
        <v>0.27939604153334313</v>
      </c>
      <c r="E74">
        <f t="shared" si="1"/>
        <v>1.4305604662364147E-14</v>
      </c>
      <c r="F74">
        <f t="shared" si="2"/>
        <v>0.27939604153334313</v>
      </c>
    </row>
    <row r="75" spans="2:6" x14ac:dyDescent="0.25">
      <c r="B75">
        <f t="shared" si="4"/>
        <v>57</v>
      </c>
      <c r="C75" s="4">
        <f t="shared" si="3"/>
        <v>1.399999999999999</v>
      </c>
      <c r="D75">
        <f t="shared" si="0"/>
        <v>0.28080915614727464</v>
      </c>
      <c r="E75">
        <f t="shared" si="1"/>
        <v>1.6228620725835926E-14</v>
      </c>
      <c r="F75">
        <f t="shared" si="2"/>
        <v>0.28080915614727464</v>
      </c>
    </row>
    <row r="76" spans="2:6" x14ac:dyDescent="0.25">
      <c r="B76">
        <f t="shared" si="4"/>
        <v>58</v>
      </c>
      <c r="C76" s="4">
        <f t="shared" si="3"/>
        <v>1.4249999999999989</v>
      </c>
      <c r="D76">
        <f t="shared" si="0"/>
        <v>0.28222659565795988</v>
      </c>
      <c r="E76">
        <f t="shared" si="1"/>
        <v>1.8405534269561101E-14</v>
      </c>
      <c r="F76">
        <f t="shared" si="2"/>
        <v>0.28222659565795988</v>
      </c>
    </row>
    <row r="77" spans="2:6" x14ac:dyDescent="0.25">
      <c r="B77">
        <f t="shared" si="4"/>
        <v>59</v>
      </c>
      <c r="C77" s="4">
        <f t="shared" si="3"/>
        <v>1.4499999999999988</v>
      </c>
      <c r="D77">
        <f t="shared" si="0"/>
        <v>0.28364835347597078</v>
      </c>
      <c r="E77">
        <f t="shared" si="1"/>
        <v>2.0869241886425933E-14</v>
      </c>
      <c r="F77">
        <f t="shared" si="2"/>
        <v>0.28364835347597078</v>
      </c>
    </row>
    <row r="78" spans="2:6" x14ac:dyDescent="0.25">
      <c r="B78">
        <f t="shared" si="4"/>
        <v>60</v>
      </c>
      <c r="C78" s="4">
        <f t="shared" si="3"/>
        <v>1.4749999999999988</v>
      </c>
      <c r="D78">
        <f t="shared" si="0"/>
        <v>0.28507442284877577</v>
      </c>
      <c r="E78">
        <f t="shared" si="1"/>
        <v>2.365681880417023E-14</v>
      </c>
      <c r="F78">
        <f t="shared" si="2"/>
        <v>0.28507442284877577</v>
      </c>
    </row>
    <row r="79" spans="2:6" x14ac:dyDescent="0.25">
      <c r="B79">
        <f t="shared" si="4"/>
        <v>61</v>
      </c>
      <c r="C79" s="4">
        <f t="shared" si="3"/>
        <v>1.4999999999999987</v>
      </c>
      <c r="D79">
        <f t="shared" si="0"/>
        <v>0.28650479686018998</v>
      </c>
      <c r="E79">
        <f t="shared" si="1"/>
        <v>2.6810038677817652E-14</v>
      </c>
      <c r="F79">
        <f t="shared" si="2"/>
        <v>0.28650479686018998</v>
      </c>
    </row>
    <row r="80" spans="2:6" x14ac:dyDescent="0.25">
      <c r="B80">
        <f t="shared" si="4"/>
        <v>62</v>
      </c>
      <c r="C80" s="4">
        <f t="shared" si="3"/>
        <v>1.5249999999999986</v>
      </c>
      <c r="D80">
        <f t="shared" si="0"/>
        <v>0.28793946842982876</v>
      </c>
      <c r="E80">
        <f t="shared" si="1"/>
        <v>3.0375956622531074E-14</v>
      </c>
      <c r="F80">
        <f t="shared" si="2"/>
        <v>0.28793946842982876</v>
      </c>
    </row>
    <row r="81" spans="2:6" x14ac:dyDescent="0.25">
      <c r="B81">
        <f t="shared" si="4"/>
        <v>63</v>
      </c>
      <c r="C81" s="4">
        <f t="shared" si="3"/>
        <v>1.5499999999999985</v>
      </c>
      <c r="D81">
        <f t="shared" si="0"/>
        <v>0.28937843031256821</v>
      </c>
      <c r="E81">
        <f t="shared" si="1"/>
        <v>3.4407563001536504E-14</v>
      </c>
      <c r="F81">
        <f t="shared" si="2"/>
        <v>0.28937843031256821</v>
      </c>
    </row>
    <row r="82" spans="2:6" x14ac:dyDescent="0.25">
      <c r="B82">
        <f t="shared" si="4"/>
        <v>64</v>
      </c>
      <c r="C82" s="4">
        <f t="shared" si="3"/>
        <v>1.5749999999999984</v>
      </c>
      <c r="D82">
        <f t="shared" si="0"/>
        <v>0.29082167509801077</v>
      </c>
      <c r="E82">
        <f t="shared" si="1"/>
        <v>3.8964516354426281E-14</v>
      </c>
      <c r="F82">
        <f t="shared" si="2"/>
        <v>0.29082167509801077</v>
      </c>
    </row>
    <row r="83" spans="2:6" x14ac:dyDescent="0.25">
      <c r="B83">
        <f t="shared" si="4"/>
        <v>65</v>
      </c>
      <c r="C83" s="4">
        <f t="shared" si="3"/>
        <v>1.5999999999999983</v>
      </c>
      <c r="D83">
        <f t="shared" ref="D83:D146" si="5">EXP(-KTG1_*(C83-T_opt)^2)</f>
        <v>0.29226919520995609</v>
      </c>
      <c r="E83">
        <f t="shared" ref="E83:E146" si="6">EXP(-KTG2_*(T_opt-C83)^2)</f>
        <v>4.4113964819993642E-14</v>
      </c>
      <c r="F83">
        <f t="shared" ref="F83:F146" si="7">IF(C83&lt;=T_opt,D83,E83)</f>
        <v>0.29226919520995609</v>
      </c>
    </row>
    <row r="84" spans="2:6" x14ac:dyDescent="0.25">
      <c r="B84">
        <f t="shared" si="4"/>
        <v>66</v>
      </c>
      <c r="C84" s="4">
        <f t="shared" ref="C84:C147" si="8">C83+(env_v_max-env_v_min)/1200</f>
        <v>1.6249999999999982</v>
      </c>
      <c r="D84">
        <f t="shared" si="5"/>
        <v>0.29372098290587867</v>
      </c>
      <c r="E84">
        <f t="shared" si="6"/>
        <v>4.9931466485515453E-14</v>
      </c>
      <c r="F84">
        <f t="shared" si="7"/>
        <v>0.29372098290587867</v>
      </c>
    </row>
    <row r="85" spans="2:6" x14ac:dyDescent="0.25">
      <c r="B85">
        <f t="shared" ref="B85:B148" si="9">B84+1</f>
        <v>67</v>
      </c>
      <c r="C85" s="4">
        <f t="shared" si="8"/>
        <v>1.6499999999999981</v>
      </c>
      <c r="D85">
        <f t="shared" si="5"/>
        <v>0.29517703027640957</v>
      </c>
      <c r="E85">
        <f t="shared" si="6"/>
        <v>5.6502020292962324E-14</v>
      </c>
      <c r="F85">
        <f t="shared" si="7"/>
        <v>0.29517703027640957</v>
      </c>
    </row>
    <row r="86" spans="2:6" x14ac:dyDescent="0.25">
      <c r="B86">
        <f t="shared" si="9"/>
        <v>68</v>
      </c>
      <c r="C86" s="4">
        <f t="shared" si="8"/>
        <v>1.674999999999998</v>
      </c>
      <c r="D86">
        <f t="shared" si="5"/>
        <v>0.29663732924482517</v>
      </c>
      <c r="E86">
        <f t="shared" si="6"/>
        <v>6.3921220465144867E-14</v>
      </c>
      <c r="F86">
        <f t="shared" si="7"/>
        <v>0.29663732924482517</v>
      </c>
    </row>
    <row r="87" spans="2:6" x14ac:dyDescent="0.25">
      <c r="B87">
        <f t="shared" si="9"/>
        <v>69</v>
      </c>
      <c r="C87" s="4">
        <f t="shared" si="8"/>
        <v>1.699999999999998</v>
      </c>
      <c r="D87">
        <f t="shared" si="5"/>
        <v>0.29810187156654194</v>
      </c>
      <c r="E87">
        <f t="shared" si="6"/>
        <v>7.2296548895801245E-14</v>
      </c>
      <c r="F87">
        <f t="shared" si="7"/>
        <v>0.29810187156654194</v>
      </c>
    </row>
    <row r="88" spans="2:6" x14ac:dyDescent="0.25">
      <c r="B88">
        <f t="shared" si="9"/>
        <v>70</v>
      </c>
      <c r="C88" s="4">
        <f t="shared" si="8"/>
        <v>1.7249999999999979</v>
      </c>
      <c r="D88">
        <f t="shared" si="5"/>
        <v>0.29957064882861567</v>
      </c>
      <c r="E88">
        <f t="shared" si="6"/>
        <v>8.1748821593141381E-14</v>
      </c>
      <c r="F88">
        <f t="shared" si="7"/>
        <v>0.29957064882861567</v>
      </c>
    </row>
    <row r="89" spans="2:6" x14ac:dyDescent="0.25">
      <c r="B89">
        <f t="shared" si="9"/>
        <v>71</v>
      </c>
      <c r="C89" s="4">
        <f t="shared" si="8"/>
        <v>1.7499999999999978</v>
      </c>
      <c r="D89">
        <f t="shared" si="5"/>
        <v>0.30104365244924824</v>
      </c>
      <c r="E89">
        <f t="shared" si="6"/>
        <v>9.24138070941808E-14</v>
      </c>
      <c r="F89">
        <f t="shared" si="7"/>
        <v>0.30104365244924824</v>
      </c>
    </row>
    <row r="90" spans="2:6" x14ac:dyDescent="0.25">
      <c r="B90">
        <f t="shared" si="9"/>
        <v>72</v>
      </c>
      <c r="C90" s="4">
        <f t="shared" si="8"/>
        <v>1.7749999999999977</v>
      </c>
      <c r="D90">
        <f t="shared" si="5"/>
        <v>0.30252087367729963</v>
      </c>
      <c r="E90">
        <f t="shared" si="6"/>
        <v>1.0444403679678175E-13</v>
      </c>
      <c r="F90">
        <f t="shared" si="7"/>
        <v>0.30252087367729963</v>
      </c>
    </row>
    <row r="91" spans="2:6" x14ac:dyDescent="0.25">
      <c r="B91">
        <f t="shared" si="9"/>
        <v>73</v>
      </c>
      <c r="C91" s="4">
        <f t="shared" si="8"/>
        <v>1.7999999999999976</v>
      </c>
      <c r="D91">
        <f t="shared" si="5"/>
        <v>0.30400230359180597</v>
      </c>
      <c r="E91">
        <f t="shared" si="6"/>
        <v>1.1801082940941292E-13</v>
      </c>
      <c r="F91">
        <f t="shared" si="7"/>
        <v>0.30400230359180597</v>
      </c>
    </row>
    <row r="92" spans="2:6" x14ac:dyDescent="0.25">
      <c r="B92">
        <f t="shared" si="9"/>
        <v>74</v>
      </c>
      <c r="C92" s="4">
        <f t="shared" si="8"/>
        <v>1.8249999999999975</v>
      </c>
      <c r="D92">
        <f t="shared" si="5"/>
        <v>0.30548793310150424</v>
      </c>
      <c r="E92">
        <f t="shared" si="6"/>
        <v>1.3330655421900386E-13</v>
      </c>
      <c r="F92">
        <f t="shared" si="7"/>
        <v>0.30548793310150424</v>
      </c>
    </row>
    <row r="93" spans="2:6" x14ac:dyDescent="0.25">
      <c r="B93">
        <f t="shared" si="9"/>
        <v>75</v>
      </c>
      <c r="C93" s="4">
        <f t="shared" si="8"/>
        <v>1.8499999999999974</v>
      </c>
      <c r="D93">
        <f t="shared" si="5"/>
        <v>0.30697775294436264</v>
      </c>
      <c r="E93">
        <f t="shared" si="6"/>
        <v>1.5054716065120504E-13</v>
      </c>
      <c r="F93">
        <f t="shared" si="7"/>
        <v>0.30697775294436264</v>
      </c>
    </row>
    <row r="94" spans="2:6" x14ac:dyDescent="0.25">
      <c r="B94">
        <f t="shared" si="9"/>
        <v>76</v>
      </c>
      <c r="C94" s="4">
        <f t="shared" si="8"/>
        <v>1.8749999999999973</v>
      </c>
      <c r="D94">
        <f t="shared" si="5"/>
        <v>0.3084717536871176</v>
      </c>
      <c r="E94">
        <f t="shared" si="6"/>
        <v>1.6997500467399724E-13</v>
      </c>
      <c r="F94">
        <f t="shared" si="7"/>
        <v>0.3084717536871176</v>
      </c>
    </row>
    <row r="95" spans="2:6" x14ac:dyDescent="0.25">
      <c r="B95">
        <f t="shared" si="9"/>
        <v>77</v>
      </c>
      <c r="C95" s="4">
        <f t="shared" si="8"/>
        <v>1.8999999999999972</v>
      </c>
      <c r="D95">
        <f t="shared" si="5"/>
        <v>0.30996992572481685</v>
      </c>
      <c r="E95">
        <f t="shared" si="6"/>
        <v>1.9186200600672024E-13</v>
      </c>
      <c r="F95">
        <f t="shared" si="7"/>
        <v>0.30996992572481685</v>
      </c>
    </row>
    <row r="96" spans="2:6" x14ac:dyDescent="0.25">
      <c r="B96">
        <f t="shared" si="9"/>
        <v>78</v>
      </c>
      <c r="C96" s="4">
        <f t="shared" si="8"/>
        <v>1.9249999999999972</v>
      </c>
      <c r="D96">
        <f t="shared" si="5"/>
        <v>0.31147225928036892</v>
      </c>
      <c r="E96">
        <f t="shared" si="6"/>
        <v>2.1651317387764346E-13</v>
      </c>
      <c r="F96">
        <f t="shared" si="7"/>
        <v>0.31147225928036892</v>
      </c>
    </row>
    <row r="97" spans="2:6" x14ac:dyDescent="0.25">
      <c r="B97">
        <f t="shared" si="9"/>
        <v>79</v>
      </c>
      <c r="C97" s="4">
        <f t="shared" si="8"/>
        <v>1.9499999999999971</v>
      </c>
      <c r="D97">
        <f t="shared" si="5"/>
        <v>0.31297874440409928</v>
      </c>
      <c r="E97">
        <f t="shared" si="6"/>
        <v>2.4427054326288769E-13</v>
      </c>
      <c r="F97">
        <f t="shared" si="7"/>
        <v>0.31297874440409928</v>
      </c>
    </row>
    <row r="98" spans="2:6" x14ac:dyDescent="0.25">
      <c r="B98">
        <f t="shared" si="9"/>
        <v>80</v>
      </c>
      <c r="C98" s="4">
        <f t="shared" si="8"/>
        <v>1.974999999999997</v>
      </c>
      <c r="D98">
        <f t="shared" si="5"/>
        <v>0.31448937097331264</v>
      </c>
      <c r="E98">
        <f t="shared" si="6"/>
        <v>2.7551756818065036E-13</v>
      </c>
      <c r="F98">
        <f t="shared" si="7"/>
        <v>0.31448937097331264</v>
      </c>
    </row>
    <row r="99" spans="2:6" x14ac:dyDescent="0.25">
      <c r="B99">
        <f t="shared" si="9"/>
        <v>81</v>
      </c>
      <c r="C99" s="4">
        <f t="shared" si="8"/>
        <v>1.9999999999999969</v>
      </c>
      <c r="D99">
        <f t="shared" si="5"/>
        <v>0.31600412869186228</v>
      </c>
      <c r="E99">
        <f t="shared" si="6"/>
        <v>3.10684023754339E-13</v>
      </c>
      <c r="F99">
        <f t="shared" si="7"/>
        <v>0.31600412869186228</v>
      </c>
    </row>
    <row r="100" spans="2:6" x14ac:dyDescent="0.25">
      <c r="B100">
        <f t="shared" si="9"/>
        <v>82</v>
      </c>
      <c r="C100" s="4">
        <f t="shared" si="8"/>
        <v>2.0249999999999968</v>
      </c>
      <c r="D100">
        <f t="shared" si="5"/>
        <v>0.31752300708972558</v>
      </c>
      <c r="E100">
        <f t="shared" si="6"/>
        <v>3.5025147444826966E-13</v>
      </c>
      <c r="F100">
        <f t="shared" si="7"/>
        <v>0.31752300708972558</v>
      </c>
    </row>
    <row r="101" spans="2:6" x14ac:dyDescent="0.25">
      <c r="B101">
        <f t="shared" si="9"/>
        <v>83</v>
      </c>
      <c r="C101" s="4">
        <f t="shared" si="8"/>
        <v>2.0499999999999967</v>
      </c>
      <c r="D101">
        <f t="shared" si="5"/>
        <v>0.31904599552258617</v>
      </c>
      <c r="E101">
        <f t="shared" si="6"/>
        <v>3.9475937217690468E-13</v>
      </c>
      <c r="F101">
        <f t="shared" si="7"/>
        <v>0.31904599552258617</v>
      </c>
    </row>
    <row r="102" spans="2:6" x14ac:dyDescent="0.25">
      <c r="B102">
        <f t="shared" si="9"/>
        <v>84</v>
      </c>
      <c r="C102" s="4">
        <f t="shared" si="8"/>
        <v>2.0749999999999966</v>
      </c>
      <c r="D102">
        <f t="shared" si="5"/>
        <v>0.32057308317142308</v>
      </c>
      <c r="E102">
        <f t="shared" si="6"/>
        <v>4.4481185495614171E-13</v>
      </c>
      <c r="F102">
        <f t="shared" si="7"/>
        <v>0.32057308317142308</v>
      </c>
    </row>
    <row r="103" spans="2:6" x14ac:dyDescent="0.25">
      <c r="B103">
        <f t="shared" si="9"/>
        <v>85</v>
      </c>
      <c r="C103" s="4">
        <f t="shared" si="8"/>
        <v>2.0999999999999965</v>
      </c>
      <c r="D103">
        <f t="shared" si="5"/>
        <v>0.32210425904210693</v>
      </c>
      <c r="E103">
        <f t="shared" si="6"/>
        <v>5.0108532447163492E-13</v>
      </c>
      <c r="F103">
        <f t="shared" si="7"/>
        <v>0.32210425904210693</v>
      </c>
    </row>
    <row r="104" spans="2:6" x14ac:dyDescent="0.25">
      <c r="B104">
        <f t="shared" si="9"/>
        <v>86</v>
      </c>
      <c r="C104" s="4">
        <f t="shared" si="8"/>
        <v>2.1249999999999964</v>
      </c>
      <c r="D104">
        <f t="shared" si="5"/>
        <v>0.32363951196500185</v>
      </c>
      <c r="E104">
        <f t="shared" si="6"/>
        <v>5.6433688946036162E-13</v>
      </c>
      <c r="F104">
        <f t="shared" si="7"/>
        <v>0.32363951196500185</v>
      </c>
    </row>
    <row r="105" spans="2:6" x14ac:dyDescent="0.25">
      <c r="B105">
        <f t="shared" si="9"/>
        <v>87</v>
      </c>
      <c r="C105" s="4">
        <f t="shared" si="8"/>
        <v>2.1499999999999964</v>
      </c>
      <c r="D105">
        <f t="shared" si="5"/>
        <v>0.32517883059457581</v>
      </c>
      <c r="E105">
        <f t="shared" si="6"/>
        <v>6.3541377122124769E-13</v>
      </c>
      <c r="F105">
        <f t="shared" si="7"/>
        <v>0.32517883059457581</v>
      </c>
    </row>
    <row r="106" spans="2:6" x14ac:dyDescent="0.25">
      <c r="B106">
        <f t="shared" si="9"/>
        <v>88</v>
      </c>
      <c r="C106" s="4">
        <f t="shared" si="8"/>
        <v>2.1749999999999963</v>
      </c>
      <c r="D106">
        <f t="shared" si="5"/>
        <v>0.32672220340901653</v>
      </c>
      <c r="E106">
        <f t="shared" si="6"/>
        <v>7.1526377797947123E-13</v>
      </c>
      <c r="F106">
        <f t="shared" si="7"/>
        <v>0.32672220340901653</v>
      </c>
    </row>
    <row r="107" spans="2:6" x14ac:dyDescent="0.25">
      <c r="B107">
        <f t="shared" si="9"/>
        <v>89</v>
      </c>
      <c r="C107" s="4">
        <f t="shared" si="8"/>
        <v>2.1999999999999962</v>
      </c>
      <c r="D107">
        <f t="shared" si="5"/>
        <v>0.3282696187098556</v>
      </c>
      <c r="E107">
        <f t="shared" si="6"/>
        <v>8.0494696632815662E-13</v>
      </c>
      <c r="F107">
        <f t="shared" si="7"/>
        <v>0.3282696187098556</v>
      </c>
    </row>
    <row r="108" spans="2:6" x14ac:dyDescent="0.25">
      <c r="B108">
        <f t="shared" si="9"/>
        <v>90</v>
      </c>
      <c r="C108" s="4">
        <f t="shared" si="8"/>
        <v>2.2249999999999961</v>
      </c>
      <c r="D108">
        <f t="shared" si="5"/>
        <v>0.3298210646215986</v>
      </c>
      <c r="E108">
        <f t="shared" si="6"/>
        <v>9.0564862067050426E-13</v>
      </c>
      <c r="F108">
        <f t="shared" si="7"/>
        <v>0.3298210646215986</v>
      </c>
    </row>
    <row r="109" spans="2:6" x14ac:dyDescent="0.25">
      <c r="B109">
        <f t="shared" si="9"/>
        <v>91</v>
      </c>
      <c r="C109" s="4">
        <f t="shared" si="8"/>
        <v>2.249999999999996</v>
      </c>
      <c r="D109">
        <f t="shared" si="5"/>
        <v>0.33137652909136311</v>
      </c>
      <c r="E109">
        <f t="shared" si="6"/>
        <v>1.018693695605738E-12</v>
      </c>
      <c r="F109">
        <f t="shared" si="7"/>
        <v>0.33137652909136311</v>
      </c>
    </row>
    <row r="110" spans="2:6" x14ac:dyDescent="0.25">
      <c r="B110">
        <f t="shared" si="9"/>
        <v>92</v>
      </c>
      <c r="C110" s="4">
        <f t="shared" si="8"/>
        <v>2.2749999999999959</v>
      </c>
      <c r="D110">
        <f t="shared" si="5"/>
        <v>0.33293599988852318</v>
      </c>
      <c r="E110">
        <f t="shared" si="6"/>
        <v>1.1455628816769646E-12</v>
      </c>
      <c r="F110">
        <f t="shared" si="7"/>
        <v>0.33293599988852318</v>
      </c>
    </row>
    <row r="111" spans="2:6" x14ac:dyDescent="0.25">
      <c r="B111">
        <f t="shared" si="9"/>
        <v>93</v>
      </c>
      <c r="C111" s="4">
        <f t="shared" si="8"/>
        <v>2.2999999999999958</v>
      </c>
      <c r="D111">
        <f t="shared" si="5"/>
        <v>0.33449946460436236</v>
      </c>
      <c r="E111">
        <f t="shared" si="6"/>
        <v>1.2879104719729792E-12</v>
      </c>
      <c r="F111">
        <f t="shared" si="7"/>
        <v>0.33449946460436236</v>
      </c>
    </row>
    <row r="112" spans="2:6" x14ac:dyDescent="0.25">
      <c r="B112">
        <f t="shared" si="9"/>
        <v>94</v>
      </c>
      <c r="C112" s="4">
        <f t="shared" si="8"/>
        <v>2.3249999999999957</v>
      </c>
      <c r="D112">
        <f t="shared" si="5"/>
        <v>0.33606691065173178</v>
      </c>
      <c r="E112">
        <f t="shared" si="6"/>
        <v>1.4475842259087742E-12</v>
      </c>
      <c r="F112">
        <f t="shared" si="7"/>
        <v>0.33606691065173178</v>
      </c>
    </row>
    <row r="113" spans="2:6" x14ac:dyDescent="0.25">
      <c r="B113">
        <f t="shared" si="9"/>
        <v>95</v>
      </c>
      <c r="C113" s="4">
        <f t="shared" si="8"/>
        <v>2.3499999999999956</v>
      </c>
      <c r="D113">
        <f t="shared" si="5"/>
        <v>0.3376383252647181</v>
      </c>
      <c r="E113">
        <f t="shared" si="6"/>
        <v>1.6266474472769173E-12</v>
      </c>
      <c r="F113">
        <f t="shared" si="7"/>
        <v>0.3376383252647181</v>
      </c>
    </row>
    <row r="114" spans="2:6" x14ac:dyDescent="0.25">
      <c r="B114">
        <f t="shared" si="9"/>
        <v>96</v>
      </c>
      <c r="C114" s="4">
        <f t="shared" si="8"/>
        <v>2.3749999999999956</v>
      </c>
      <c r="D114">
        <f t="shared" si="5"/>
        <v>0.33921369549831693</v>
      </c>
      <c r="E114">
        <f t="shared" si="6"/>
        <v>1.8274035165535344E-12</v>
      </c>
      <c r="F114">
        <f t="shared" si="7"/>
        <v>0.33921369549831693</v>
      </c>
    </row>
    <row r="115" spans="2:6" x14ac:dyDescent="0.25">
      <c r="B115">
        <f t="shared" si="9"/>
        <v>97</v>
      </c>
      <c r="C115" s="4">
        <f t="shared" si="8"/>
        <v>2.3999999999999955</v>
      </c>
      <c r="D115">
        <f t="shared" si="5"/>
        <v>0.34079300822811498</v>
      </c>
      <c r="E115">
        <f t="shared" si="6"/>
        <v>2.052423142670345E-12</v>
      </c>
      <c r="F115">
        <f t="shared" si="7"/>
        <v>0.34079300822811498</v>
      </c>
    </row>
    <row r="116" spans="2:6" x14ac:dyDescent="0.25">
      <c r="B116">
        <f t="shared" si="9"/>
        <v>98</v>
      </c>
      <c r="C116" s="4">
        <f t="shared" si="8"/>
        <v>2.4249999999999954</v>
      </c>
      <c r="D116">
        <f t="shared" si="5"/>
        <v>0.34237625014997863</v>
      </c>
      <c r="E116">
        <f t="shared" si="6"/>
        <v>2.3045746272559109E-12</v>
      </c>
      <c r="F116">
        <f t="shared" si="7"/>
        <v>0.34237625014997863</v>
      </c>
    </row>
    <row r="117" spans="2:6" x14ac:dyDescent="0.25">
      <c r="B117">
        <f t="shared" si="9"/>
        <v>99</v>
      </c>
      <c r="C117" s="4">
        <f t="shared" si="8"/>
        <v>2.4499999999999953</v>
      </c>
      <c r="D117">
        <f t="shared" si="5"/>
        <v>0.34396340777975115</v>
      </c>
      <c r="E117">
        <f t="shared" si="6"/>
        <v>2.5870574649568583E-12</v>
      </c>
      <c r="F117">
        <f t="shared" si="7"/>
        <v>0.34396340777975115</v>
      </c>
    </row>
    <row r="118" spans="2:6" x14ac:dyDescent="0.25">
      <c r="B118">
        <f t="shared" si="9"/>
        <v>100</v>
      </c>
      <c r="C118" s="4">
        <f t="shared" si="8"/>
        <v>2.4749999999999952</v>
      </c>
      <c r="D118">
        <f t="shared" si="5"/>
        <v>0.34555446745295587</v>
      </c>
      <c r="E118">
        <f t="shared" si="6"/>
        <v>2.903439637148612E-12</v>
      </c>
      <c r="F118">
        <f t="shared" si="7"/>
        <v>0.34555446745295587</v>
      </c>
    </row>
    <row r="119" spans="2:6" x14ac:dyDescent="0.25">
      <c r="B119">
        <f t="shared" si="9"/>
        <v>101</v>
      </c>
      <c r="C119" s="4">
        <f t="shared" si="8"/>
        <v>2.4999999999999951</v>
      </c>
      <c r="D119">
        <f t="shared" si="5"/>
        <v>0.34714941532451005</v>
      </c>
      <c r="E119">
        <f t="shared" si="6"/>
        <v>3.2576989934350213E-12</v>
      </c>
      <c r="F119">
        <f t="shared" si="7"/>
        <v>0.34714941532451005</v>
      </c>
    </row>
    <row r="120" spans="2:6" x14ac:dyDescent="0.25">
      <c r="B120">
        <f t="shared" si="9"/>
        <v>102</v>
      </c>
      <c r="C120" s="4">
        <f t="shared" si="8"/>
        <v>2.524999999999995</v>
      </c>
      <c r="D120">
        <f t="shared" si="5"/>
        <v>0.3487482373684424</v>
      </c>
      <c r="E120">
        <f t="shared" si="6"/>
        <v>3.6542691561449106E-12</v>
      </c>
      <c r="F120">
        <f t="shared" si="7"/>
        <v>0.3487482373684424</v>
      </c>
    </row>
    <row r="121" spans="2:6" x14ac:dyDescent="0.25">
      <c r="B121">
        <f t="shared" si="9"/>
        <v>103</v>
      </c>
      <c r="C121" s="4">
        <f t="shared" si="8"/>
        <v>2.5499999999999949</v>
      </c>
      <c r="D121">
        <f t="shared" si="5"/>
        <v>0.35035091937762186</v>
      </c>
      <c r="E121">
        <f t="shared" si="6"/>
        <v>4.0980904279239213E-12</v>
      </c>
      <c r="F121">
        <f t="shared" si="7"/>
        <v>0.35035091937762186</v>
      </c>
    </row>
    <row r="122" spans="2:6" x14ac:dyDescent="0.25">
      <c r="B122">
        <f t="shared" si="9"/>
        <v>104</v>
      </c>
      <c r="C122" s="4">
        <f t="shared" si="8"/>
        <v>2.5749999999999948</v>
      </c>
      <c r="D122">
        <f t="shared" si="5"/>
        <v>0.35195744696349268</v>
      </c>
      <c r="E122">
        <f t="shared" si="6"/>
        <v>4.5946662318780182E-12</v>
      </c>
      <c r="F122">
        <f t="shared" si="7"/>
        <v>0.35195744696349268</v>
      </c>
    </row>
    <row r="123" spans="2:6" x14ac:dyDescent="0.25">
      <c r="B123">
        <f t="shared" si="9"/>
        <v>105</v>
      </c>
      <c r="C123" s="4">
        <f t="shared" si="8"/>
        <v>2.5999999999999948</v>
      </c>
      <c r="D123">
        <f t="shared" si="5"/>
        <v>0.35356780555581679</v>
      </c>
      <c r="E123">
        <f t="shared" si="6"/>
        <v>5.1501256679855418E-12</v>
      </c>
      <c r="F123">
        <f t="shared" si="7"/>
        <v>0.35356780555581679</v>
      </c>
    </row>
    <row r="124" spans="2:6" x14ac:dyDescent="0.25">
      <c r="B124">
        <f t="shared" si="9"/>
        <v>106</v>
      </c>
      <c r="C124" s="4">
        <f t="shared" si="8"/>
        <v>2.6249999999999947</v>
      </c>
      <c r="D124">
        <f t="shared" si="5"/>
        <v>0.35518198040242599</v>
      </c>
      <c r="E124">
        <f t="shared" si="6"/>
        <v>5.7712928291214708E-12</v>
      </c>
      <c r="F124">
        <f t="shared" si="7"/>
        <v>0.35518198040242599</v>
      </c>
    </row>
    <row r="125" spans="2:6" x14ac:dyDescent="0.25">
      <c r="B125">
        <f t="shared" si="9"/>
        <v>107</v>
      </c>
      <c r="C125" s="4">
        <f t="shared" si="8"/>
        <v>2.6499999999999946</v>
      </c>
      <c r="D125">
        <f t="shared" si="5"/>
        <v>0.35679995656898</v>
      </c>
      <c r="E125">
        <f t="shared" si="6"/>
        <v>6.4657635855411666E-12</v>
      </c>
      <c r="F125">
        <f t="shared" si="7"/>
        <v>0.35679995656898</v>
      </c>
    </row>
    <row r="126" spans="2:6" x14ac:dyDescent="0.25">
      <c r="B126">
        <f t="shared" si="9"/>
        <v>108</v>
      </c>
      <c r="C126" s="4">
        <f t="shared" si="8"/>
        <v>2.6749999999999945</v>
      </c>
      <c r="D126">
        <f t="shared" si="5"/>
        <v>0.35842171893873376</v>
      </c>
      <c r="E126">
        <f t="shared" si="6"/>
        <v>7.241990618611127E-12</v>
      </c>
      <c r="F126">
        <f t="shared" si="7"/>
        <v>0.35842171893873376</v>
      </c>
    </row>
    <row r="127" spans="2:6" x14ac:dyDescent="0.25">
      <c r="B127">
        <f t="shared" si="9"/>
        <v>109</v>
      </c>
      <c r="C127" s="4">
        <f t="shared" si="8"/>
        <v>2.6999999999999944</v>
      </c>
      <c r="D127">
        <f t="shared" si="5"/>
        <v>0.36004725221231321</v>
      </c>
      <c r="E127">
        <f t="shared" si="6"/>
        <v>8.1093775635547043E-12</v>
      </c>
      <c r="F127">
        <f t="shared" si="7"/>
        <v>0.36004725221231321</v>
      </c>
    </row>
    <row r="128" spans="2:6" x14ac:dyDescent="0.25">
      <c r="B128">
        <f t="shared" si="9"/>
        <v>110</v>
      </c>
      <c r="C128" s="4">
        <f t="shared" si="8"/>
        <v>2.7249999999999943</v>
      </c>
      <c r="D128">
        <f t="shared" si="5"/>
        <v>0.3616765409074974</v>
      </c>
      <c r="E128">
        <f t="shared" si="6"/>
        <v>9.0783832076638879E-12</v>
      </c>
      <c r="F128">
        <f t="shared" si="7"/>
        <v>0.3616765409074974</v>
      </c>
    </row>
    <row r="129" spans="2:6" x14ac:dyDescent="0.25">
      <c r="B129">
        <f t="shared" si="9"/>
        <v>111</v>
      </c>
      <c r="C129" s="4">
        <f t="shared" si="8"/>
        <v>2.7499999999999942</v>
      </c>
      <c r="D129">
        <f t="shared" si="5"/>
        <v>0.36330956935901093</v>
      </c>
      <c r="E129">
        <f t="shared" si="6"/>
        <v>1.0160636785541054E-11</v>
      </c>
      <c r="F129">
        <f t="shared" si="7"/>
        <v>0.36330956935901093</v>
      </c>
    </row>
    <row r="130" spans="2:6" x14ac:dyDescent="0.25">
      <c r="B130">
        <f t="shared" si="9"/>
        <v>112</v>
      </c>
      <c r="C130" s="4">
        <f t="shared" si="8"/>
        <v>2.7749999999999941</v>
      </c>
      <c r="D130">
        <f t="shared" si="5"/>
        <v>0.36494632171832297</v>
      </c>
      <c r="E130">
        <f t="shared" si="6"/>
        <v>1.1369065517252267E-11</v>
      </c>
      <c r="F130">
        <f t="shared" si="7"/>
        <v>0.36494632171832297</v>
      </c>
    </row>
    <row r="131" spans="2:6" x14ac:dyDescent="0.25">
      <c r="B131">
        <f t="shared" si="9"/>
        <v>113</v>
      </c>
      <c r="C131" s="4">
        <f t="shared" si="8"/>
        <v>2.799999999999994</v>
      </c>
      <c r="D131">
        <f t="shared" si="5"/>
        <v>0.36658678195345556</v>
      </c>
      <c r="E131">
        <f t="shared" si="6"/>
        <v>1.2718035649663409E-11</v>
      </c>
      <c r="F131">
        <f t="shared" si="7"/>
        <v>0.36658678195345556</v>
      </c>
    </row>
    <row r="132" spans="2:6" x14ac:dyDescent="0.25">
      <c r="B132">
        <f t="shared" si="9"/>
        <v>114</v>
      </c>
      <c r="C132" s="4">
        <f t="shared" si="8"/>
        <v>2.824999999999994</v>
      </c>
      <c r="D132">
        <f t="shared" si="5"/>
        <v>0.3682309338487999</v>
      </c>
      <c r="E132">
        <f t="shared" si="6"/>
        <v>1.4223508386616587E-11</v>
      </c>
      <c r="F132">
        <f t="shared" si="7"/>
        <v>0.3682309338487999</v>
      </c>
    </row>
    <row r="133" spans="2:6" x14ac:dyDescent="0.25">
      <c r="B133">
        <f t="shared" si="9"/>
        <v>115</v>
      </c>
      <c r="C133" s="4">
        <f t="shared" si="8"/>
        <v>2.8499999999999939</v>
      </c>
      <c r="D133">
        <f t="shared" si="5"/>
        <v>0.36987876100494071</v>
      </c>
      <c r="E133">
        <f t="shared" si="6"/>
        <v>1.5903212231002288E-11</v>
      </c>
      <c r="F133">
        <f t="shared" si="7"/>
        <v>0.36987876100494071</v>
      </c>
    </row>
    <row r="134" spans="2:6" x14ac:dyDescent="0.25">
      <c r="B134">
        <f t="shared" si="9"/>
        <v>116</v>
      </c>
      <c r="C134" s="4">
        <f t="shared" si="8"/>
        <v>2.8749999999999938</v>
      </c>
      <c r="D134">
        <f t="shared" si="5"/>
        <v>0.3715302468384894</v>
      </c>
      <c r="E134">
        <f t="shared" si="6"/>
        <v>1.7776833412299642E-11</v>
      </c>
      <c r="F134">
        <f t="shared" si="7"/>
        <v>0.3715302468384894</v>
      </c>
    </row>
    <row r="135" spans="2:6" x14ac:dyDescent="0.25">
      <c r="B135">
        <f t="shared" si="9"/>
        <v>117</v>
      </c>
      <c r="C135" s="4">
        <f t="shared" si="8"/>
        <v>2.8999999999999937</v>
      </c>
      <c r="D135">
        <f t="shared" si="5"/>
        <v>0.37318537458192591</v>
      </c>
      <c r="E135">
        <f t="shared" si="6"/>
        <v>1.9866226237985127E-11</v>
      </c>
      <c r="F135">
        <f t="shared" si="7"/>
        <v>0.37318537458192591</v>
      </c>
    </row>
    <row r="136" spans="2:6" x14ac:dyDescent="0.25">
      <c r="B136">
        <f t="shared" si="9"/>
        <v>118</v>
      </c>
      <c r="C136" s="4">
        <f t="shared" si="8"/>
        <v>2.9249999999999936</v>
      </c>
      <c r="D136">
        <f t="shared" si="5"/>
        <v>0.37484412728344829</v>
      </c>
      <c r="E136">
        <f t="shared" si="6"/>
        <v>2.2195645387658822E-11</v>
      </c>
      <c r="F136">
        <f t="shared" si="7"/>
        <v>0.37484412728344829</v>
      </c>
    </row>
    <row r="137" spans="2:6" x14ac:dyDescent="0.25">
      <c r="B137">
        <f t="shared" si="9"/>
        <v>119</v>
      </c>
      <c r="C137" s="4">
        <f t="shared" si="8"/>
        <v>2.9499999999999935</v>
      </c>
      <c r="D137">
        <f t="shared" si="5"/>
        <v>0.3765064878068316</v>
      </c>
      <c r="E137">
        <f t="shared" si="6"/>
        <v>2.4792002366224757E-11</v>
      </c>
      <c r="F137">
        <f t="shared" si="7"/>
        <v>0.3765064878068316</v>
      </c>
    </row>
    <row r="138" spans="2:6" x14ac:dyDescent="0.25">
      <c r="B138">
        <f t="shared" si="9"/>
        <v>120</v>
      </c>
      <c r="C138" s="4">
        <f t="shared" si="8"/>
        <v>2.9749999999999934</v>
      </c>
      <c r="D138">
        <f t="shared" si="5"/>
        <v>0.3781724388312952</v>
      </c>
      <c r="E138">
        <f t="shared" si="6"/>
        <v>2.7685148548518167E-11</v>
      </c>
      <c r="F138">
        <f t="shared" si="7"/>
        <v>0.3781724388312952</v>
      </c>
    </row>
    <row r="139" spans="2:6" x14ac:dyDescent="0.25">
      <c r="B139">
        <f t="shared" si="9"/>
        <v>121</v>
      </c>
      <c r="C139" s="4">
        <f t="shared" si="8"/>
        <v>2.9999999999999933</v>
      </c>
      <c r="D139">
        <f t="shared" si="5"/>
        <v>0.37984196285137822</v>
      </c>
      <c r="E139">
        <f t="shared" si="6"/>
        <v>3.0908187484082328E-11</v>
      </c>
      <c r="F139">
        <f t="shared" si="7"/>
        <v>0.37984196285137822</v>
      </c>
    </row>
    <row r="140" spans="2:6" x14ac:dyDescent="0.25">
      <c r="B140">
        <f t="shared" si="9"/>
        <v>122</v>
      </c>
      <c r="C140" s="4">
        <f t="shared" si="8"/>
        <v>3.0249999999999932</v>
      </c>
      <c r="D140">
        <f t="shared" si="5"/>
        <v>0.38151504217682508</v>
      </c>
      <c r="E140">
        <f t="shared" si="6"/>
        <v>3.4497819389163448E-11</v>
      </c>
      <c r="F140">
        <f t="shared" si="7"/>
        <v>0.38151504217682508</v>
      </c>
    </row>
    <row r="141" spans="2:6" x14ac:dyDescent="0.25">
      <c r="B141">
        <f t="shared" si="9"/>
        <v>123</v>
      </c>
      <c r="C141" s="4">
        <f t="shared" si="8"/>
        <v>3.0499999999999932</v>
      </c>
      <c r="D141">
        <f t="shared" si="5"/>
        <v>0.38319165893247775</v>
      </c>
      <c r="E141">
        <f t="shared" si="6"/>
        <v>3.8494721035387219E-11</v>
      </c>
      <c r="F141">
        <f t="shared" si="7"/>
        <v>0.38319165893247775</v>
      </c>
    </row>
    <row r="142" spans="2:6" x14ac:dyDescent="0.25">
      <c r="B142">
        <f t="shared" si="9"/>
        <v>124</v>
      </c>
      <c r="C142" s="4">
        <f t="shared" si="8"/>
        <v>3.0749999999999931</v>
      </c>
      <c r="D142">
        <f t="shared" si="5"/>
        <v>0.38487179505817842</v>
      </c>
      <c r="E142">
        <f t="shared" si="6"/>
        <v>4.2943964553147951E-11</v>
      </c>
      <c r="F142">
        <f t="shared" si="7"/>
        <v>0.38487179505817842</v>
      </c>
    </row>
    <row r="143" spans="2:6" x14ac:dyDescent="0.25">
      <c r="B143">
        <f t="shared" si="9"/>
        <v>125</v>
      </c>
      <c r="C143" s="4">
        <f t="shared" si="8"/>
        <v>3.099999999999993</v>
      </c>
      <c r="D143">
        <f t="shared" si="5"/>
        <v>0.38655543230868089</v>
      </c>
      <c r="E143">
        <f t="shared" si="6"/>
        <v>4.7895479004776165E-11</v>
      </c>
      <c r="F143">
        <f t="shared" si="7"/>
        <v>0.38655543230868089</v>
      </c>
    </row>
    <row r="144" spans="2:6" x14ac:dyDescent="0.25">
      <c r="B144">
        <f t="shared" si="9"/>
        <v>126</v>
      </c>
      <c r="C144" s="4">
        <f t="shared" si="8"/>
        <v>3.1249999999999929</v>
      </c>
      <c r="D144">
        <f t="shared" si="5"/>
        <v>0.38824255225356946</v>
      </c>
      <c r="E144">
        <f t="shared" si="6"/>
        <v>5.3404558950586388E-11</v>
      </c>
      <c r="F144">
        <f t="shared" si="7"/>
        <v>0.38824255225356946</v>
      </c>
    </row>
    <row r="145" spans="2:6" x14ac:dyDescent="0.25">
      <c r="B145">
        <f t="shared" si="9"/>
        <v>127</v>
      </c>
      <c r="C145" s="4">
        <f t="shared" si="8"/>
        <v>3.1499999999999928</v>
      </c>
      <c r="D145">
        <f t="shared" si="5"/>
        <v>0.38993313627718851</v>
      </c>
      <c r="E145">
        <f t="shared" si="6"/>
        <v>5.9532424632650186E-11</v>
      </c>
      <c r="F145">
        <f t="shared" si="7"/>
        <v>0.38993313627718851</v>
      </c>
    </row>
    <row r="146" spans="2:6" x14ac:dyDescent="0.25">
      <c r="B146">
        <f t="shared" si="9"/>
        <v>128</v>
      </c>
      <c r="C146" s="4">
        <f t="shared" si="8"/>
        <v>3.1749999999999927</v>
      </c>
      <c r="D146">
        <f t="shared" si="5"/>
        <v>0.39162716557858018</v>
      </c>
      <c r="E146">
        <f t="shared" si="6"/>
        <v>6.6346838839529688E-11</v>
      </c>
      <c r="F146">
        <f t="shared" si="7"/>
        <v>0.39162716557858018</v>
      </c>
    </row>
    <row r="147" spans="2:6" x14ac:dyDescent="0.25">
      <c r="B147">
        <f t="shared" si="9"/>
        <v>129</v>
      </c>
      <c r="C147" s="4">
        <f t="shared" si="8"/>
        <v>3.1999999999999926</v>
      </c>
      <c r="D147">
        <f t="shared" ref="D147:D210" si="10">EXP(-KTG1_*(C147-T_opt)^2)</f>
        <v>0.39332462117143047</v>
      </c>
      <c r="E147">
        <f t="shared" ref="E147:E210" si="11">EXP(-KTG2_*(T_opt-C147)^2)</f>
        <v>7.3922785993448414E-11</v>
      </c>
      <c r="F147">
        <f t="shared" ref="F147:F210" si="12">IF(C147&lt;=T_opt,D147,E147)</f>
        <v>0.39332462117143047</v>
      </c>
    </row>
    <row r="148" spans="2:6" x14ac:dyDescent="0.25">
      <c r="B148">
        <f t="shared" si="9"/>
        <v>130</v>
      </c>
      <c r="C148" s="4">
        <f t="shared" ref="C148:C211" si="13">C147+(env_v_max-env_v_min)/1200</f>
        <v>3.2249999999999925</v>
      </c>
      <c r="D148">
        <f t="shared" si="10"/>
        <v>0.39502548388402631</v>
      </c>
      <c r="E148">
        <f t="shared" si="11"/>
        <v>8.2343219522913973E-11</v>
      </c>
      <c r="F148">
        <f t="shared" si="12"/>
        <v>0.39502548388402631</v>
      </c>
    </row>
    <row r="149" spans="2:6" x14ac:dyDescent="0.25">
      <c r="B149">
        <f t="shared" ref="B149:B212" si="14">B148+1</f>
        <v>131</v>
      </c>
      <c r="C149" s="4">
        <f t="shared" si="13"/>
        <v>3.2499999999999925</v>
      </c>
      <c r="D149">
        <f t="shared" si="10"/>
        <v>0.39672973435921932</v>
      </c>
      <c r="E149">
        <f t="shared" si="11"/>
        <v>9.1699884152354211E-11</v>
      </c>
      <c r="F149">
        <f t="shared" si="12"/>
        <v>0.39672973435921932</v>
      </c>
    </row>
    <row r="150" spans="2:6" x14ac:dyDescent="0.25">
      <c r="B150">
        <f t="shared" si="14"/>
        <v>132</v>
      </c>
      <c r="C150" s="4">
        <f t="shared" si="13"/>
        <v>3.2749999999999924</v>
      </c>
      <c r="D150">
        <f t="shared" si="10"/>
        <v>0.39843735305440042</v>
      </c>
      <c r="E150">
        <f t="shared" si="11"/>
        <v>1.020942203599726E-10</v>
      </c>
      <c r="F150">
        <f t="shared" si="12"/>
        <v>0.39843735305440042</v>
      </c>
    </row>
    <row r="151" spans="2:6" x14ac:dyDescent="0.25">
      <c r="B151">
        <f t="shared" si="14"/>
        <v>133</v>
      </c>
      <c r="C151" s="4">
        <f t="shared" si="13"/>
        <v>3.2999999999999923</v>
      </c>
      <c r="D151">
        <f t="shared" si="10"/>
        <v>0.40014832024148317</v>
      </c>
      <c r="E151">
        <f t="shared" si="11"/>
        <v>1.1363835893007764E-10</v>
      </c>
      <c r="F151">
        <f t="shared" si="12"/>
        <v>0.40014832024148317</v>
      </c>
    </row>
    <row r="152" spans="2:6" x14ac:dyDescent="0.25">
      <c r="B152">
        <f t="shared" si="14"/>
        <v>134</v>
      </c>
      <c r="C152" s="4">
        <f t="shared" si="13"/>
        <v>3.3249999999999922</v>
      </c>
      <c r="D152">
        <f t="shared" si="10"/>
        <v>0.40186261600689605</v>
      </c>
      <c r="E152">
        <f t="shared" si="11"/>
        <v>1.2645621426133727E-10</v>
      </c>
      <c r="F152">
        <f t="shared" si="12"/>
        <v>0.40186261600689605</v>
      </c>
    </row>
    <row r="153" spans="2:6" x14ac:dyDescent="0.25">
      <c r="B153">
        <f t="shared" si="14"/>
        <v>135</v>
      </c>
      <c r="C153" s="4">
        <f t="shared" si="13"/>
        <v>3.3499999999999921</v>
      </c>
      <c r="D153">
        <f t="shared" si="10"/>
        <v>0.40358022025158413</v>
      </c>
      <c r="E153">
        <f t="shared" si="11"/>
        <v>1.4068468589288148E-10</v>
      </c>
      <c r="F153">
        <f t="shared" si="12"/>
        <v>0.40358022025158413</v>
      </c>
    </row>
    <row r="154" spans="2:6" x14ac:dyDescent="0.25">
      <c r="B154">
        <f t="shared" si="14"/>
        <v>136</v>
      </c>
      <c r="C154" s="4">
        <f t="shared" si="13"/>
        <v>3.374999999999992</v>
      </c>
      <c r="D154">
        <f t="shared" si="10"/>
        <v>0.40530111269102026</v>
      </c>
      <c r="E154">
        <f t="shared" si="11"/>
        <v>1.5647497858135158E-10</v>
      </c>
      <c r="F154">
        <f t="shared" si="12"/>
        <v>0.40530111269102026</v>
      </c>
    </row>
    <row r="155" spans="2:6" x14ac:dyDescent="0.25">
      <c r="B155">
        <f t="shared" si="14"/>
        <v>137</v>
      </c>
      <c r="C155" s="4">
        <f t="shared" si="13"/>
        <v>3.3999999999999919</v>
      </c>
      <c r="D155">
        <f t="shared" si="10"/>
        <v>0.40702527285522544</v>
      </c>
      <c r="E155">
        <f t="shared" si="11"/>
        <v>1.73994052209891E-10</v>
      </c>
      <c r="F155">
        <f t="shared" si="12"/>
        <v>0.40702527285522544</v>
      </c>
    </row>
    <row r="156" spans="2:6" x14ac:dyDescent="0.25">
      <c r="B156">
        <f t="shared" si="14"/>
        <v>138</v>
      </c>
      <c r="C156" s="4">
        <f t="shared" si="13"/>
        <v>3.4249999999999918</v>
      </c>
      <c r="D156">
        <f t="shared" si="10"/>
        <v>0.40875268008879878</v>
      </c>
      <c r="E156">
        <f t="shared" si="11"/>
        <v>1.9342621384104114E-10</v>
      </c>
      <c r="F156">
        <f t="shared" si="12"/>
        <v>0.40875268008879878</v>
      </c>
    </row>
    <row r="157" spans="2:6" x14ac:dyDescent="0.25">
      <c r="B157">
        <f t="shared" si="14"/>
        <v>139</v>
      </c>
      <c r="C157" s="4">
        <f t="shared" si="13"/>
        <v>3.4499999999999917</v>
      </c>
      <c r="D157">
        <f t="shared" si="10"/>
        <v>0.41048331355095613</v>
      </c>
      <c r="E157">
        <f t="shared" si="11"/>
        <v>2.1497486534648506E-10</v>
      </c>
      <c r="F157">
        <f t="shared" si="12"/>
        <v>0.41048331355095613</v>
      </c>
    </row>
    <row r="158" spans="2:6" x14ac:dyDescent="0.25">
      <c r="B158">
        <f t="shared" si="14"/>
        <v>140</v>
      </c>
      <c r="C158" s="4">
        <f t="shared" si="13"/>
        <v>3.4749999999999917</v>
      </c>
      <c r="D158">
        <f t="shared" si="10"/>
        <v>0.41221715221557909</v>
      </c>
      <c r="E158">
        <f t="shared" si="11"/>
        <v>2.3886442126504777E-10</v>
      </c>
      <c r="F158">
        <f t="shared" si="12"/>
        <v>0.41221715221557909</v>
      </c>
    </row>
    <row r="159" spans="2:6" x14ac:dyDescent="0.25">
      <c r="B159">
        <f t="shared" si="14"/>
        <v>141</v>
      </c>
      <c r="C159" s="4">
        <f t="shared" si="13"/>
        <v>3.4999999999999916</v>
      </c>
      <c r="D159">
        <f t="shared" si="10"/>
        <v>0.41395417487127351</v>
      </c>
      <c r="E159">
        <f t="shared" si="11"/>
        <v>2.6534241286427062E-10</v>
      </c>
      <c r="F159">
        <f t="shared" si="12"/>
        <v>0.41395417487127351</v>
      </c>
    </row>
    <row r="160" spans="2:6" x14ac:dyDescent="0.25">
      <c r="B160">
        <f t="shared" si="14"/>
        <v>142</v>
      </c>
      <c r="C160" s="4">
        <f t="shared" si="13"/>
        <v>3.5249999999999915</v>
      </c>
      <c r="D160">
        <f t="shared" si="10"/>
        <v>0.41569436012143612</v>
      </c>
      <c r="E160">
        <f t="shared" si="11"/>
        <v>2.9468179581895569E-10</v>
      </c>
      <c r="F160">
        <f t="shared" si="12"/>
        <v>0.41569436012143612</v>
      </c>
    </row>
    <row r="161" spans="2:6" x14ac:dyDescent="0.25">
      <c r="B161">
        <f t="shared" si="14"/>
        <v>143</v>
      </c>
      <c r="C161" s="4">
        <f t="shared" si="13"/>
        <v>3.5499999999999914</v>
      </c>
      <c r="D161">
        <f t="shared" si="10"/>
        <v>0.41743768638433287</v>
      </c>
      <c r="E161">
        <f t="shared" si="11"/>
        <v>3.2718348048164333E-10</v>
      </c>
      <c r="F161">
        <f t="shared" si="12"/>
        <v>0.41743768638433287</v>
      </c>
    </row>
    <row r="162" spans="2:6" x14ac:dyDescent="0.25">
      <c r="B162">
        <f t="shared" si="14"/>
        <v>144</v>
      </c>
      <c r="C162" s="4">
        <f t="shared" si="13"/>
        <v>3.5749999999999913</v>
      </c>
      <c r="D162">
        <f t="shared" si="10"/>
        <v>0.41918413189318487</v>
      </c>
      <c r="E162">
        <f t="shared" si="11"/>
        <v>3.6317910541498687E-10</v>
      </c>
      <c r="F162">
        <f t="shared" si="12"/>
        <v>0.41918413189318487</v>
      </c>
    </row>
    <row r="163" spans="2:6" x14ac:dyDescent="0.25">
      <c r="B163">
        <f t="shared" si="14"/>
        <v>145</v>
      </c>
      <c r="C163" s="4">
        <f t="shared" si="13"/>
        <v>3.5999999999999912</v>
      </c>
      <c r="D163">
        <f t="shared" si="10"/>
        <v>0.4209336746962653</v>
      </c>
      <c r="E163">
        <f t="shared" si="11"/>
        <v>4.0303407669531521E-10</v>
      </c>
      <c r="F163">
        <f t="shared" si="12"/>
        <v>0.4209336746962653</v>
      </c>
    </row>
    <row r="164" spans="2:6" x14ac:dyDescent="0.25">
      <c r="B164">
        <f t="shared" si="14"/>
        <v>146</v>
      </c>
      <c r="C164" s="4">
        <f t="shared" si="13"/>
        <v>3.6249999999999911</v>
      </c>
      <c r="D164">
        <f t="shared" si="10"/>
        <v>0.42268629265700586</v>
      </c>
      <c r="E164">
        <f t="shared" si="11"/>
        <v>4.4715089749190606E-10</v>
      </c>
      <c r="F164">
        <f t="shared" si="12"/>
        <v>0.42268629265700586</v>
      </c>
    </row>
    <row r="165" spans="2:6" x14ac:dyDescent="0.25">
      <c r="B165">
        <f t="shared" si="14"/>
        <v>147</v>
      </c>
      <c r="C165" s="4">
        <f t="shared" si="13"/>
        <v>3.649999999999991</v>
      </c>
      <c r="D165">
        <f t="shared" si="10"/>
        <v>0.42444196345411156</v>
      </c>
      <c r="E165">
        <f t="shared" si="11"/>
        <v>4.9597281459001116E-10</v>
      </c>
      <c r="F165">
        <f t="shared" si="12"/>
        <v>0.42444196345411156</v>
      </c>
    </row>
    <row r="166" spans="2:6" x14ac:dyDescent="0.25">
      <c r="B166">
        <f t="shared" si="14"/>
        <v>148</v>
      </c>
      <c r="C166" s="4">
        <f t="shared" si="13"/>
        <v>3.6749999999999909</v>
      </c>
      <c r="D166">
        <f t="shared" si="10"/>
        <v>0.42620066458168721</v>
      </c>
      <c r="E166">
        <f t="shared" si="11"/>
        <v>5.4998781087116475E-10</v>
      </c>
      <c r="F166">
        <f t="shared" si="12"/>
        <v>0.42620066458168721</v>
      </c>
    </row>
    <row r="167" spans="2:6" x14ac:dyDescent="0.25">
      <c r="B167">
        <f t="shared" si="14"/>
        <v>149</v>
      </c>
      <c r="C167" s="4">
        <f t="shared" si="13"/>
        <v>3.6999999999999909</v>
      </c>
      <c r="D167">
        <f t="shared" si="10"/>
        <v>0.42796237334937276</v>
      </c>
      <c r="E167">
        <f t="shared" si="11"/>
        <v>6.09732975305778E-10</v>
      </c>
      <c r="F167">
        <f t="shared" si="12"/>
        <v>0.42796237334937276</v>
      </c>
    </row>
    <row r="168" spans="2:6" x14ac:dyDescent="0.25">
      <c r="B168">
        <f t="shared" si="14"/>
        <v>150</v>
      </c>
      <c r="C168" s="4">
        <f t="shared" si="13"/>
        <v>3.7249999999999908</v>
      </c>
      <c r="D168">
        <f t="shared" si="10"/>
        <v>0.42972706688248785</v>
      </c>
      <c r="E168">
        <f t="shared" si="11"/>
        <v>6.7579928476631352E-10</v>
      </c>
      <c r="F168">
        <f t="shared" si="12"/>
        <v>0.42972706688248785</v>
      </c>
    </row>
    <row r="169" spans="2:6" x14ac:dyDescent="0.25">
      <c r="B169">
        <f t="shared" si="14"/>
        <v>151</v>
      </c>
      <c r="C169" s="4">
        <f t="shared" si="13"/>
        <v>3.7499999999999907</v>
      </c>
      <c r="D169">
        <f t="shared" si="10"/>
        <v>0.43149472212218709</v>
      </c>
      <c r="E169">
        <f t="shared" si="11"/>
        <v>7.4883683495088981E-10</v>
      </c>
      <c r="F169">
        <f t="shared" si="12"/>
        <v>0.43149472212218709</v>
      </c>
    </row>
    <row r="170" spans="2:6" x14ac:dyDescent="0.25">
      <c r="B170">
        <f t="shared" si="14"/>
        <v>152</v>
      </c>
      <c r="C170" s="4">
        <f t="shared" si="13"/>
        <v>3.7749999999999906</v>
      </c>
      <c r="D170">
        <f t="shared" si="10"/>
        <v>0.43326531582562511</v>
      </c>
      <c r="E170">
        <f t="shared" si="11"/>
        <v>8.295605609348395E-10</v>
      </c>
      <c r="F170">
        <f t="shared" si="12"/>
        <v>0.43326531582562511</v>
      </c>
    </row>
    <row r="171" spans="2:6" x14ac:dyDescent="0.25">
      <c r="B171">
        <f t="shared" si="14"/>
        <v>153</v>
      </c>
      <c r="C171" s="4">
        <f t="shared" si="13"/>
        <v>3.7999999999999905</v>
      </c>
      <c r="D171">
        <f t="shared" si="10"/>
        <v>0.43503882456613091</v>
      </c>
      <c r="E171">
        <f t="shared" si="11"/>
        <v>9.187564913605227E-10</v>
      </c>
      <c r="F171">
        <f t="shared" si="12"/>
        <v>0.43503882456613091</v>
      </c>
    </row>
    <row r="172" spans="2:6" x14ac:dyDescent="0.25">
      <c r="B172">
        <f t="shared" si="14"/>
        <v>154</v>
      </c>
      <c r="C172" s="4">
        <f t="shared" si="13"/>
        <v>3.8249999999999904</v>
      </c>
      <c r="D172">
        <f t="shared" si="10"/>
        <v>0.43681522473339318</v>
      </c>
      <c r="E172">
        <f t="shared" si="11"/>
        <v>1.0172885840544853E-9</v>
      </c>
      <c r="F172">
        <f t="shared" si="12"/>
        <v>0.43681522473339318</v>
      </c>
    </row>
    <row r="173" spans="2:6" x14ac:dyDescent="0.25">
      <c r="B173">
        <f t="shared" si="14"/>
        <v>155</v>
      </c>
      <c r="C173" s="4">
        <f t="shared" si="13"/>
        <v>3.8499999999999903</v>
      </c>
      <c r="D173">
        <f t="shared" si="10"/>
        <v>0.43859449253365401</v>
      </c>
      <c r="E173">
        <f t="shared" si="11"/>
        <v>1.1261061949471066E-9</v>
      </c>
      <c r="F173">
        <f t="shared" si="12"/>
        <v>0.43859449253365401</v>
      </c>
    </row>
    <row r="174" spans="2:6" x14ac:dyDescent="0.25">
      <c r="B174">
        <f t="shared" si="14"/>
        <v>156</v>
      </c>
      <c r="C174" s="4">
        <f t="shared" si="13"/>
        <v>3.8749999999999902</v>
      </c>
      <c r="D174">
        <f t="shared" si="10"/>
        <v>0.44037660398991418</v>
      </c>
      <c r="E174">
        <f t="shared" si="11"/>
        <v>1.2462522365876312E-9</v>
      </c>
      <c r="F174">
        <f t="shared" si="12"/>
        <v>0.44037660398991418</v>
      </c>
    </row>
    <row r="175" spans="2:6" x14ac:dyDescent="0.25">
      <c r="B175">
        <f t="shared" si="14"/>
        <v>157</v>
      </c>
      <c r="C175" s="4">
        <f t="shared" si="13"/>
        <v>3.8999999999999901</v>
      </c>
      <c r="D175">
        <f t="shared" si="10"/>
        <v>0.44216153494214788</v>
      </c>
      <c r="E175">
        <f t="shared" si="11"/>
        <v>1.3788720873212455E-9</v>
      </c>
      <c r="F175">
        <f t="shared" si="12"/>
        <v>0.44216153494214788</v>
      </c>
    </row>
    <row r="176" spans="2:6" x14ac:dyDescent="0.25">
      <c r="B176">
        <f t="shared" si="14"/>
        <v>158</v>
      </c>
      <c r="C176" s="4">
        <f t="shared" si="13"/>
        <v>3.9249999999999901</v>
      </c>
      <c r="D176">
        <f t="shared" si="10"/>
        <v>0.44394926104752686</v>
      </c>
      <c r="E176">
        <f t="shared" si="11"/>
        <v>1.5252233173521001E-9</v>
      </c>
      <c r="F176">
        <f t="shared" si="12"/>
        <v>0.44394926104752686</v>
      </c>
    </row>
    <row r="177" spans="2:6" x14ac:dyDescent="0.25">
      <c r="B177">
        <f t="shared" si="14"/>
        <v>159</v>
      </c>
      <c r="C177" s="4">
        <f t="shared" si="13"/>
        <v>3.94999999999999</v>
      </c>
      <c r="D177">
        <f t="shared" si="10"/>
        <v>0.44573975778065533</v>
      </c>
      <c r="E177">
        <f t="shared" si="11"/>
        <v>1.6866863034857874E-9</v>
      </c>
      <c r="F177">
        <f t="shared" si="12"/>
        <v>0.44573975778065533</v>
      </c>
    </row>
    <row r="178" spans="2:6" x14ac:dyDescent="0.25">
      <c r="B178">
        <f t="shared" si="14"/>
        <v>160</v>
      </c>
      <c r="C178" s="4">
        <f t="shared" si="13"/>
        <v>3.9749999999999899</v>
      </c>
      <c r="D178">
        <f t="shared" si="10"/>
        <v>0.44753300043381533</v>
      </c>
      <c r="E178">
        <f t="shared" si="11"/>
        <v>1.864775810357237E-9</v>
      </c>
      <c r="F178">
        <f t="shared" si="12"/>
        <v>0.44753300043381533</v>
      </c>
    </row>
    <row r="179" spans="2:6" x14ac:dyDescent="0.25">
      <c r="B179">
        <f t="shared" si="14"/>
        <v>161</v>
      </c>
      <c r="C179" s="4">
        <f t="shared" si="13"/>
        <v>3.9999999999999898</v>
      </c>
      <c r="D179">
        <f t="shared" si="10"/>
        <v>0.44932896411722084</v>
      </c>
      <c r="E179">
        <f t="shared" si="11"/>
        <v>2.0611536224384698E-9</v>
      </c>
      <c r="F179">
        <f t="shared" si="12"/>
        <v>0.44932896411722084</v>
      </c>
    </row>
    <row r="180" spans="2:6" x14ac:dyDescent="0.25">
      <c r="B180">
        <f t="shared" si="14"/>
        <v>162</v>
      </c>
      <c r="C180" s="4">
        <f t="shared" si="13"/>
        <v>4.0249999999999897</v>
      </c>
      <c r="D180">
        <f t="shared" si="10"/>
        <v>0.45112762375928367</v>
      </c>
      <c r="E180">
        <f t="shared" si="11"/>
        <v>2.2776423181206771E-9</v>
      </c>
      <c r="F180">
        <f t="shared" si="12"/>
        <v>0.45112762375928367</v>
      </c>
    </row>
    <row r="181" spans="2:6" x14ac:dyDescent="0.25">
      <c r="B181">
        <f t="shared" si="14"/>
        <v>163</v>
      </c>
      <c r="C181" s="4">
        <f t="shared" si="13"/>
        <v>4.0499999999999901</v>
      </c>
      <c r="D181">
        <f t="shared" si="10"/>
        <v>0.45292895410688844</v>
      </c>
      <c r="E181">
        <f t="shared" si="11"/>
        <v>2.5162402847133533E-9</v>
      </c>
      <c r="F181">
        <f t="shared" si="12"/>
        <v>0.45292895410688844</v>
      </c>
    </row>
    <row r="182" spans="2:6" x14ac:dyDescent="0.25">
      <c r="B182">
        <f t="shared" si="14"/>
        <v>164</v>
      </c>
      <c r="C182" s="4">
        <f t="shared" si="13"/>
        <v>4.0749999999999904</v>
      </c>
      <c r="D182">
        <f t="shared" si="10"/>
        <v>0.4547329297256778</v>
      </c>
      <c r="E182">
        <f t="shared" si="11"/>
        <v>2.7791380813412454E-9</v>
      </c>
      <c r="F182">
        <f t="shared" si="12"/>
        <v>0.4547329297256778</v>
      </c>
    </row>
    <row r="183" spans="2:6" x14ac:dyDescent="0.25">
      <c r="B183">
        <f t="shared" si="14"/>
        <v>165</v>
      </c>
      <c r="C183" s="4">
        <f t="shared" si="13"/>
        <v>4.0999999999999908</v>
      </c>
      <c r="D183">
        <f t="shared" si="10"/>
        <v>0.45653952500034856</v>
      </c>
      <c r="E183">
        <f t="shared" si="11"/>
        <v>3.0687362654892849E-9</v>
      </c>
      <c r="F183">
        <f t="shared" si="12"/>
        <v>0.45653952500034856</v>
      </c>
    </row>
    <row r="184" spans="2:6" x14ac:dyDescent="0.25">
      <c r="B184">
        <f t="shared" si="14"/>
        <v>166</v>
      </c>
      <c r="C184" s="4">
        <f t="shared" si="13"/>
        <v>4.1249999999999911</v>
      </c>
      <c r="D184">
        <f t="shared" si="10"/>
        <v>0.45834871413495748</v>
      </c>
      <c r="E184">
        <f t="shared" si="11"/>
        <v>3.3876648083926247E-9</v>
      </c>
      <c r="F184">
        <f t="shared" si="12"/>
        <v>0.45834871413495748</v>
      </c>
    </row>
    <row r="185" spans="2:6" x14ac:dyDescent="0.25">
      <c r="B185">
        <f t="shared" si="14"/>
        <v>167</v>
      </c>
      <c r="C185" s="4">
        <f t="shared" si="13"/>
        <v>4.1499999999999915</v>
      </c>
      <c r="D185">
        <f t="shared" si="10"/>
        <v>0.46016047115323744</v>
      </c>
      <c r="E185">
        <f t="shared" si="11"/>
        <v>3.7388042346423737E-9</v>
      </c>
      <c r="F185">
        <f t="shared" si="12"/>
        <v>0.46016047115323744</v>
      </c>
    </row>
    <row r="186" spans="2:6" x14ac:dyDescent="0.25">
      <c r="B186">
        <f t="shared" si="14"/>
        <v>168</v>
      </c>
      <c r="C186" s="4">
        <f t="shared" si="13"/>
        <v>4.1749999999999918</v>
      </c>
      <c r="D186">
        <f t="shared" si="10"/>
        <v>0.46197476989892405</v>
      </c>
      <c r="E186">
        <f t="shared" si="11"/>
        <v>4.1253086323292529E-9</v>
      </c>
      <c r="F186">
        <f t="shared" si="12"/>
        <v>0.46197476989892405</v>
      </c>
    </row>
    <row r="187" spans="2:6" x14ac:dyDescent="0.25">
      <c r="B187">
        <f t="shared" si="14"/>
        <v>169</v>
      </c>
      <c r="C187" s="4">
        <f t="shared" si="13"/>
        <v>4.1999999999999922</v>
      </c>
      <c r="D187">
        <f t="shared" si="10"/>
        <v>0.46379158403609239</v>
      </c>
      <c r="E187">
        <f t="shared" si="11"/>
        <v>4.5506306918322146E-9</v>
      </c>
      <c r="F187">
        <f t="shared" si="12"/>
        <v>0.46379158403609239</v>
      </c>
    </row>
    <row r="188" spans="2:6" x14ac:dyDescent="0.25">
      <c r="B188">
        <f t="shared" si="14"/>
        <v>170</v>
      </c>
      <c r="C188" s="4">
        <f t="shared" si="13"/>
        <v>4.2249999999999925</v>
      </c>
      <c r="D188">
        <f t="shared" si="10"/>
        <v>0.46561088704950415</v>
      </c>
      <c r="E188">
        <f t="shared" si="11"/>
        <v>5.0185489440364549E-9</v>
      </c>
      <c r="F188">
        <f t="shared" si="12"/>
        <v>0.46561088704950415</v>
      </c>
    </row>
    <row r="189" spans="2:6" x14ac:dyDescent="0.25">
      <c r="B189">
        <f t="shared" si="14"/>
        <v>171</v>
      </c>
      <c r="C189" s="4">
        <f t="shared" si="13"/>
        <v>4.2499999999999929</v>
      </c>
      <c r="D189">
        <f t="shared" si="10"/>
        <v>0.46743265224496527</v>
      </c>
      <c r="E189">
        <f t="shared" si="11"/>
        <v>5.5331973823978562E-9</v>
      </c>
      <c r="F189">
        <f t="shared" si="12"/>
        <v>0.46743265224496527</v>
      </c>
    </row>
    <row r="190" spans="2:6" x14ac:dyDescent="0.25">
      <c r="B190">
        <f t="shared" si="14"/>
        <v>172</v>
      </c>
      <c r="C190" s="4">
        <f t="shared" si="13"/>
        <v>4.2749999999999932</v>
      </c>
      <c r="D190">
        <f t="shared" si="10"/>
        <v>0.4692568527496937</v>
      </c>
      <c r="E190">
        <f t="shared" si="11"/>
        <v>6.0990976679239635E-9</v>
      </c>
      <c r="F190">
        <f t="shared" si="12"/>
        <v>0.4692568527496937</v>
      </c>
    </row>
    <row r="191" spans="2:6" x14ac:dyDescent="0.25">
      <c r="B191">
        <f t="shared" si="14"/>
        <v>173</v>
      </c>
      <c r="C191" s="4">
        <f t="shared" si="13"/>
        <v>4.2999999999999936</v>
      </c>
      <c r="D191">
        <f t="shared" si="10"/>
        <v>0.47108346151269764</v>
      </c>
      <c r="E191">
        <f t="shared" si="11"/>
        <v>6.7211941318891147E-9</v>
      </c>
      <c r="F191">
        <f t="shared" si="12"/>
        <v>0.47108346151269764</v>
      </c>
    </row>
    <row r="192" spans="2:6" x14ac:dyDescent="0.25">
      <c r="B192">
        <f t="shared" si="14"/>
        <v>174</v>
      </c>
      <c r="C192" s="4">
        <f t="shared" si="13"/>
        <v>4.324999999999994</v>
      </c>
      <c r="D192">
        <f t="shared" si="10"/>
        <v>0.47291245130516407</v>
      </c>
      <c r="E192">
        <f t="shared" si="11"/>
        <v>7.4048918080135333E-9</v>
      </c>
      <c r="F192">
        <f t="shared" si="12"/>
        <v>0.47291245130516407</v>
      </c>
    </row>
    <row r="193" spans="2:6" x14ac:dyDescent="0.25">
      <c r="B193">
        <f t="shared" si="14"/>
        <v>175</v>
      </c>
      <c r="C193" s="4">
        <f t="shared" si="13"/>
        <v>4.3499999999999943</v>
      </c>
      <c r="D193">
        <f t="shared" si="10"/>
        <v>0.47474379472085826</v>
      </c>
      <c r="E193">
        <f t="shared" si="11"/>
        <v>8.1560977439996642E-9</v>
      </c>
      <c r="F193">
        <f t="shared" si="12"/>
        <v>0.47474379472085826</v>
      </c>
    </row>
    <row r="194" spans="2:6" x14ac:dyDescent="0.25">
      <c r="B194">
        <f t="shared" si="14"/>
        <v>176</v>
      </c>
      <c r="C194" s="4">
        <f t="shared" si="13"/>
        <v>4.3749999999999947</v>
      </c>
      <c r="D194">
        <f t="shared" si="10"/>
        <v>0.47657746417653296</v>
      </c>
      <c r="E194">
        <f t="shared" si="11"/>
        <v>8.9812658618103415E-9</v>
      </c>
      <c r="F194">
        <f t="shared" si="12"/>
        <v>0.47657746417653296</v>
      </c>
    </row>
    <row r="195" spans="2:6" x14ac:dyDescent="0.25">
      <c r="B195">
        <f t="shared" si="14"/>
        <v>177</v>
      </c>
      <c r="C195" s="4">
        <f t="shared" si="13"/>
        <v>4.399999999999995</v>
      </c>
      <c r="D195">
        <f t="shared" si="10"/>
        <v>0.47841343191234831</v>
      </c>
      <c r="E195">
        <f t="shared" si="11"/>
        <v>9.8874456569921082E-9</v>
      </c>
      <c r="F195">
        <f t="shared" si="12"/>
        <v>0.47841343191234831</v>
      </c>
    </row>
    <row r="196" spans="2:6" x14ac:dyDescent="0.25">
      <c r="B196">
        <f t="shared" si="14"/>
        <v>178</v>
      </c>
      <c r="C196" s="4">
        <f t="shared" si="13"/>
        <v>4.4249999999999954</v>
      </c>
      <c r="D196">
        <f t="shared" si="10"/>
        <v>0.48025166999230262</v>
      </c>
      <c r="E196">
        <f t="shared" si="11"/>
        <v>1.0882335049778952E-8</v>
      </c>
      <c r="F196">
        <f t="shared" si="12"/>
        <v>0.48025166999230262</v>
      </c>
    </row>
    <row r="197" spans="2:6" x14ac:dyDescent="0.25">
      <c r="B197">
        <f t="shared" si="14"/>
        <v>179</v>
      </c>
      <c r="C197" s="4">
        <f t="shared" si="13"/>
        <v>4.4499999999999957</v>
      </c>
      <c r="D197">
        <f t="shared" si="10"/>
        <v>0.48209215030467306</v>
      </c>
      <c r="E197">
        <f t="shared" si="11"/>
        <v>1.197433772476591E-8</v>
      </c>
      <c r="F197">
        <f t="shared" si="12"/>
        <v>0.48209215030467306</v>
      </c>
    </row>
    <row r="198" spans="2:6" x14ac:dyDescent="0.25">
      <c r="B198">
        <f t="shared" si="14"/>
        <v>180</v>
      </c>
      <c r="C198" s="4">
        <f t="shared" si="13"/>
        <v>4.4749999999999961</v>
      </c>
      <c r="D198">
        <f t="shared" si="10"/>
        <v>0.4839348445624671</v>
      </c>
      <c r="E198">
        <f t="shared" si="11"/>
        <v>1.3172625321720585E-8</v>
      </c>
      <c r="F198">
        <f t="shared" si="12"/>
        <v>0.4839348445624671</v>
      </c>
    </row>
    <row r="199" spans="2:6" x14ac:dyDescent="0.25">
      <c r="B199">
        <f t="shared" si="14"/>
        <v>181</v>
      </c>
      <c r="C199" s="4">
        <f t="shared" si="13"/>
        <v>4.4999999999999964</v>
      </c>
      <c r="D199">
        <f t="shared" si="10"/>
        <v>0.48577972430388472</v>
      </c>
      <c r="E199">
        <f t="shared" si="11"/>
        <v>1.4487204867720309E-8</v>
      </c>
      <c r="F199">
        <f t="shared" si="12"/>
        <v>0.48577972430388472</v>
      </c>
    </row>
    <row r="200" spans="2:6" x14ac:dyDescent="0.25">
      <c r="B200">
        <f t="shared" si="14"/>
        <v>182</v>
      </c>
      <c r="C200" s="4">
        <f t="shared" si="13"/>
        <v>4.5249999999999968</v>
      </c>
      <c r="D200">
        <f t="shared" si="10"/>
        <v>0.48762676089279033</v>
      </c>
      <c r="E200">
        <f t="shared" si="11"/>
        <v>1.5928991870380418E-8</v>
      </c>
      <c r="F200">
        <f t="shared" si="12"/>
        <v>0.48762676089279033</v>
      </c>
    </row>
    <row r="201" spans="2:6" x14ac:dyDescent="0.25">
      <c r="B201">
        <f t="shared" si="14"/>
        <v>183</v>
      </c>
      <c r="C201" s="4">
        <f t="shared" si="13"/>
        <v>4.5499999999999972</v>
      </c>
      <c r="D201">
        <f t="shared" si="10"/>
        <v>0.48947592551919661</v>
      </c>
      <c r="E201">
        <f t="shared" si="11"/>
        <v>1.7509889523606172E-8</v>
      </c>
      <c r="F201">
        <f t="shared" si="12"/>
        <v>0.48947592551919661</v>
      </c>
    </row>
    <row r="202" spans="2:6" x14ac:dyDescent="0.25">
      <c r="B202">
        <f t="shared" si="14"/>
        <v>184</v>
      </c>
      <c r="C202" s="4">
        <f t="shared" si="13"/>
        <v>4.5749999999999975</v>
      </c>
      <c r="D202">
        <f t="shared" si="10"/>
        <v>0.49132718919975715</v>
      </c>
      <c r="E202">
        <f t="shared" si="11"/>
        <v>1.9242874511186827E-8</v>
      </c>
      <c r="F202">
        <f t="shared" si="12"/>
        <v>0.49132718919975715</v>
      </c>
    </row>
    <row r="203" spans="2:6" x14ac:dyDescent="0.25">
      <c r="B203">
        <f t="shared" si="14"/>
        <v>185</v>
      </c>
      <c r="C203" s="4">
        <f t="shared" si="13"/>
        <v>4.5999999999999979</v>
      </c>
      <c r="D203">
        <f t="shared" si="10"/>
        <v>0.49318052277827124</v>
      </c>
      <c r="E203">
        <f t="shared" si="11"/>
        <v>2.1142089929801027E-8</v>
      </c>
      <c r="F203">
        <f t="shared" si="12"/>
        <v>0.49318052277827124</v>
      </c>
    </row>
    <row r="204" spans="2:6" x14ac:dyDescent="0.25">
      <c r="B204">
        <f t="shared" si="14"/>
        <v>186</v>
      </c>
      <c r="C204" s="4">
        <f t="shared" si="13"/>
        <v>4.6249999999999982</v>
      </c>
      <c r="D204">
        <f t="shared" si="10"/>
        <v>0.49503589692619848</v>
      </c>
      <c r="E204">
        <f t="shared" si="11"/>
        <v>2.3222945891766972E-8</v>
      </c>
      <c r="F204">
        <f t="shared" si="12"/>
        <v>0.49503589692619848</v>
      </c>
    </row>
    <row r="205" spans="2:6" x14ac:dyDescent="0.25">
      <c r="B205">
        <f t="shared" si="14"/>
        <v>187</v>
      </c>
      <c r="C205" s="4">
        <f t="shared" si="13"/>
        <v>4.6499999999999986</v>
      </c>
      <c r="D205">
        <f t="shared" si="10"/>
        <v>0.49689328214318357</v>
      </c>
      <c r="E205">
        <f t="shared" si="11"/>
        <v>2.5502228409304699E-8</v>
      </c>
      <c r="F205">
        <f t="shared" si="12"/>
        <v>0.49689328214318357</v>
      </c>
    </row>
    <row r="206" spans="2:6" x14ac:dyDescent="0.25">
      <c r="B206">
        <f t="shared" si="14"/>
        <v>188</v>
      </c>
      <c r="C206" s="4">
        <f t="shared" si="13"/>
        <v>4.6749999999999989</v>
      </c>
      <c r="D206">
        <f t="shared" si="10"/>
        <v>0.49875264875759273</v>
      </c>
      <c r="E206">
        <f t="shared" si="11"/>
        <v>2.7998217206352353E-8</v>
      </c>
      <c r="F206">
        <f t="shared" si="12"/>
        <v>0.49875264875759273</v>
      </c>
    </row>
    <row r="207" spans="2:6" x14ac:dyDescent="0.25">
      <c r="B207">
        <f t="shared" si="14"/>
        <v>189</v>
      </c>
      <c r="C207" s="4">
        <f t="shared" si="13"/>
        <v>4.6999999999999993</v>
      </c>
      <c r="D207">
        <f t="shared" si="10"/>
        <v>0.50061396692705984</v>
      </c>
      <c r="E207">
        <f t="shared" si="11"/>
        <v>3.0730813151265687E-8</v>
      </c>
      <c r="F207">
        <f t="shared" si="12"/>
        <v>0.50061396692705984</v>
      </c>
    </row>
    <row r="208" spans="2:6" x14ac:dyDescent="0.25">
      <c r="B208">
        <f t="shared" si="14"/>
        <v>190</v>
      </c>
      <c r="C208" s="4">
        <f t="shared" si="13"/>
        <v>4.7249999999999996</v>
      </c>
      <c r="D208">
        <f t="shared" si="10"/>
        <v>0.50247720663904349</v>
      </c>
      <c r="E208">
        <f t="shared" si="11"/>
        <v>3.3721676054218862E-8</v>
      </c>
      <c r="F208">
        <f t="shared" si="12"/>
        <v>0.50247720663904349</v>
      </c>
    </row>
    <row r="209" spans="2:6" x14ac:dyDescent="0.25">
      <c r="B209">
        <f t="shared" si="14"/>
        <v>191</v>
      </c>
      <c r="C209" s="4">
        <f t="shared" si="13"/>
        <v>4.75</v>
      </c>
      <c r="D209">
        <f t="shared" si="10"/>
        <v>0.50434233771139481</v>
      </c>
      <c r="E209">
        <f t="shared" si="11"/>
        <v>3.6994373627009022E-8</v>
      </c>
      <c r="F209">
        <f t="shared" si="12"/>
        <v>0.50434233771139481</v>
      </c>
    </row>
    <row r="210" spans="2:6" x14ac:dyDescent="0.25">
      <c r="B210">
        <f t="shared" si="14"/>
        <v>192</v>
      </c>
      <c r="C210" s="4">
        <f t="shared" si="13"/>
        <v>4.7750000000000004</v>
      </c>
      <c r="D210">
        <f t="shared" si="10"/>
        <v>0.50620932979293543</v>
      </c>
      <c r="E210">
        <f t="shared" si="11"/>
        <v>4.0574542460448768E-8</v>
      </c>
      <c r="F210">
        <f t="shared" si="12"/>
        <v>0.50620932979293543</v>
      </c>
    </row>
    <row r="211" spans="2:6" x14ac:dyDescent="0.25">
      <c r="B211">
        <f t="shared" si="14"/>
        <v>193</v>
      </c>
      <c r="C211" s="4">
        <f t="shared" si="13"/>
        <v>4.8000000000000007</v>
      </c>
      <c r="D211">
        <f t="shared" ref="D211:D274" si="15">EXP(-KTG1_*(C211-T_opt)^2)</f>
        <v>0.50807815236404663</v>
      </c>
      <c r="E211">
        <f t="shared" ref="E211:E274" si="16">EXP(-KTG2_*(T_opt-C211)^2)</f>
        <v>4.4490061935838449E-8</v>
      </c>
      <c r="F211">
        <f t="shared" ref="F211:F274" si="17">IF(C211&lt;=T_opt,D211,E211)</f>
        <v>0.50807815236404663</v>
      </c>
    </row>
    <row r="212" spans="2:6" x14ac:dyDescent="0.25">
      <c r="B212">
        <f t="shared" si="14"/>
        <v>194</v>
      </c>
      <c r="C212" s="4">
        <f t="shared" ref="C212:C275" si="18">C211+(env_v_max-env_v_min)/1200</f>
        <v>4.8250000000000011</v>
      </c>
      <c r="D212">
        <f t="shared" si="15"/>
        <v>0.50994877473726885</v>
      </c>
      <c r="E212">
        <f t="shared" si="16"/>
        <v>4.8771242052352385E-8</v>
      </c>
      <c r="F212">
        <f t="shared" si="17"/>
        <v>0.50994877473726885</v>
      </c>
    </row>
    <row r="213" spans="2:6" x14ac:dyDescent="0.25">
      <c r="B213">
        <f t="shared" ref="B213:B276" si="19">B212+1</f>
        <v>195</v>
      </c>
      <c r="C213" s="4">
        <f t="shared" si="18"/>
        <v>4.8500000000000014</v>
      </c>
      <c r="D213">
        <f t="shared" si="15"/>
        <v>0.51182116605791139</v>
      </c>
      <c r="E213">
        <f t="shared" si="16"/>
        <v>5.3451026221809522E-8</v>
      </c>
      <c r="F213">
        <f t="shared" si="17"/>
        <v>0.51182116605791139</v>
      </c>
    </row>
    <row r="214" spans="2:6" x14ac:dyDescent="0.25">
      <c r="B214">
        <f t="shared" si="19"/>
        <v>196</v>
      </c>
      <c r="C214" s="4">
        <f t="shared" si="18"/>
        <v>4.8750000000000018</v>
      </c>
      <c r="D214">
        <f t="shared" si="15"/>
        <v>0.51369529530467373</v>
      </c>
      <c r="E214">
        <f t="shared" si="16"/>
        <v>5.8565210156462446E-8</v>
      </c>
      <c r="F214">
        <f t="shared" si="17"/>
        <v>0.51369529530467373</v>
      </c>
    </row>
    <row r="215" spans="2:6" x14ac:dyDescent="0.25">
      <c r="B215">
        <f t="shared" si="19"/>
        <v>197</v>
      </c>
      <c r="C215" s="4">
        <f t="shared" si="18"/>
        <v>4.9000000000000021</v>
      </c>
      <c r="D215">
        <f t="shared" si="15"/>
        <v>0.51557113129027643</v>
      </c>
      <c r="E215">
        <f t="shared" si="16"/>
        <v>6.4152678054406583E-8</v>
      </c>
      <c r="F215">
        <f t="shared" si="17"/>
        <v>0.51557113129027643</v>
      </c>
    </row>
    <row r="216" spans="2:6" x14ac:dyDescent="0.25">
      <c r="B216">
        <f t="shared" si="19"/>
        <v>198</v>
      </c>
      <c r="C216" s="4">
        <f t="shared" si="18"/>
        <v>4.9250000000000025</v>
      </c>
      <c r="D216">
        <f t="shared" si="15"/>
        <v>0.51744864266210377</v>
      </c>
      <c r="E216">
        <f t="shared" si="16"/>
        <v>7.0255657371249926E-8</v>
      </c>
      <c r="F216">
        <f t="shared" si="17"/>
        <v>0.51744864266210377</v>
      </c>
    </row>
    <row r="217" spans="2:6" x14ac:dyDescent="0.25">
      <c r="B217">
        <f t="shared" si="19"/>
        <v>199</v>
      </c>
      <c r="C217" s="4">
        <f t="shared" si="18"/>
        <v>4.9500000000000028</v>
      </c>
      <c r="D217">
        <f t="shared" si="15"/>
        <v>0.51932779790285533</v>
      </c>
      <c r="E217">
        <f t="shared" si="16"/>
        <v>7.6919993556091997E-8</v>
      </c>
      <c r="F217">
        <f t="shared" si="17"/>
        <v>0.51932779790285533</v>
      </c>
    </row>
    <row r="218" spans="2:6" x14ac:dyDescent="0.25">
      <c r="B218">
        <f t="shared" si="19"/>
        <v>200</v>
      </c>
      <c r="C218" s="4">
        <f t="shared" si="18"/>
        <v>4.9750000000000032</v>
      </c>
      <c r="D218">
        <f t="shared" si="15"/>
        <v>0.5212085653312104</v>
      </c>
      <c r="E218">
        <f t="shared" si="16"/>
        <v>8.4195446224928458E-8</v>
      </c>
      <c r="F218">
        <f t="shared" si="17"/>
        <v>0.5212085653312104</v>
      </c>
    </row>
    <row r="219" spans="2:6" x14ac:dyDescent="0.25">
      <c r="B219">
        <f t="shared" si="19"/>
        <v>201</v>
      </c>
      <c r="C219" s="4">
        <f t="shared" si="18"/>
        <v>5.0000000000000036</v>
      </c>
      <c r="D219">
        <f t="shared" si="15"/>
        <v>0.523090913102501</v>
      </c>
      <c r="E219">
        <f t="shared" si="16"/>
        <v>9.2136008345662328E-8</v>
      </c>
      <c r="F219">
        <f t="shared" si="17"/>
        <v>0.523090913102501</v>
      </c>
    </row>
    <row r="220" spans="2:6" x14ac:dyDescent="0.25">
      <c r="B220">
        <f t="shared" si="19"/>
        <v>202</v>
      </c>
      <c r="C220" s="4">
        <f t="shared" si="18"/>
        <v>5.0250000000000039</v>
      </c>
      <c r="D220">
        <f t="shared" si="15"/>
        <v>0.5249748092093971</v>
      </c>
      <c r="E220">
        <f t="shared" si="16"/>
        <v>1.0080025011627335E-7</v>
      </c>
      <c r="F220">
        <f t="shared" si="17"/>
        <v>0.5249748092093971</v>
      </c>
    </row>
    <row r="221" spans="2:6" x14ac:dyDescent="0.25">
      <c r="B221">
        <f t="shared" si="19"/>
        <v>203</v>
      </c>
      <c r="C221" s="4">
        <f t="shared" si="18"/>
        <v>5.0500000000000043</v>
      </c>
      <c r="D221">
        <f t="shared" si="15"/>
        <v>0.52686022148260114</v>
      </c>
      <c r="E221">
        <f t="shared" si="16"/>
        <v>1.1025168933173921E-7</v>
      </c>
      <c r="F221">
        <f t="shared" si="17"/>
        <v>0.52686022148260114</v>
      </c>
    </row>
    <row r="222" spans="2:6" x14ac:dyDescent="0.25">
      <c r="B222">
        <f t="shared" si="19"/>
        <v>204</v>
      </c>
      <c r="C222" s="4">
        <f t="shared" si="18"/>
        <v>5.0750000000000046</v>
      </c>
      <c r="D222">
        <f t="shared" si="15"/>
        <v>0.52874711759155402</v>
      </c>
      <c r="E222">
        <f t="shared" si="16"/>
        <v>1.2055919015637429E-7</v>
      </c>
      <c r="F222">
        <f t="shared" si="17"/>
        <v>0.52874711759155402</v>
      </c>
    </row>
    <row r="223" spans="2:6" x14ac:dyDescent="0.25">
      <c r="B223">
        <f t="shared" si="19"/>
        <v>205</v>
      </c>
      <c r="C223" s="4">
        <f t="shared" si="18"/>
        <v>5.100000000000005</v>
      </c>
      <c r="D223">
        <f t="shared" si="15"/>
        <v>0.53063546504515169</v>
      </c>
      <c r="E223">
        <f t="shared" si="16"/>
        <v>1.3179739234671969E-7</v>
      </c>
      <c r="F223">
        <f t="shared" si="17"/>
        <v>0.53063546504515169</v>
      </c>
    </row>
    <row r="224" spans="2:6" x14ac:dyDescent="0.25">
      <c r="B224">
        <f t="shared" si="19"/>
        <v>206</v>
      </c>
      <c r="C224" s="4">
        <f t="shared" si="18"/>
        <v>5.1250000000000053</v>
      </c>
      <c r="D224">
        <f t="shared" si="15"/>
        <v>0.53252523119247175</v>
      </c>
      <c r="E224">
        <f t="shared" si="16"/>
        <v>1.440471731063977E-7</v>
      </c>
      <c r="F224">
        <f t="shared" si="17"/>
        <v>0.53252523119247175</v>
      </c>
    </row>
    <row r="225" spans="2:6" x14ac:dyDescent="0.25">
      <c r="B225">
        <f t="shared" si="19"/>
        <v>207</v>
      </c>
      <c r="C225" s="4">
        <f t="shared" si="18"/>
        <v>5.1500000000000057</v>
      </c>
      <c r="D225">
        <f t="shared" si="15"/>
        <v>0.5344163832235117</v>
      </c>
      <c r="E225">
        <f t="shared" si="16"/>
        <v>1.5739614389883156E-7</v>
      </c>
      <c r="F225">
        <f t="shared" si="17"/>
        <v>0.5344163832235117</v>
      </c>
    </row>
    <row r="226" spans="2:6" x14ac:dyDescent="0.25">
      <c r="B226">
        <f t="shared" si="19"/>
        <v>208</v>
      </c>
      <c r="C226" s="4">
        <f t="shared" si="18"/>
        <v>5.175000000000006</v>
      </c>
      <c r="D226">
        <f t="shared" si="15"/>
        <v>0.53630888816993605</v>
      </c>
      <c r="E226">
        <f t="shared" si="16"/>
        <v>1.7193918469686393E-7</v>
      </c>
      <c r="F226">
        <f t="shared" si="17"/>
        <v>0.53630888816993605</v>
      </c>
    </row>
    <row r="227" spans="2:6" x14ac:dyDescent="0.25">
      <c r="B227">
        <f t="shared" si="19"/>
        <v>209</v>
      </c>
      <c r="C227" s="4">
        <f t="shared" si="18"/>
        <v>5.2000000000000064</v>
      </c>
      <c r="D227">
        <f t="shared" si="15"/>
        <v>0.53820271290583621</v>
      </c>
      <c r="E227">
        <f t="shared" si="16"/>
        <v>1.8777901831051449E-7</v>
      </c>
      <c r="F227">
        <f t="shared" si="17"/>
        <v>0.53820271290583621</v>
      </c>
    </row>
    <row r="228" spans="2:6" x14ac:dyDescent="0.25">
      <c r="B228">
        <f t="shared" si="19"/>
        <v>210</v>
      </c>
      <c r="C228" s="4">
        <f t="shared" si="18"/>
        <v>5.2250000000000068</v>
      </c>
      <c r="D228">
        <f t="shared" si="15"/>
        <v>0.54009782414849905</v>
      </c>
      <c r="E228">
        <f t="shared" si="16"/>
        <v>2.0502682760590772E-7</v>
      </c>
      <c r="F228">
        <f t="shared" si="17"/>
        <v>0.54009782414849905</v>
      </c>
    </row>
    <row r="229" spans="2:6" x14ac:dyDescent="0.25">
      <c r="B229">
        <f t="shared" si="19"/>
        <v>211</v>
      </c>
      <c r="C229" s="4">
        <f t="shared" si="18"/>
        <v>5.2500000000000071</v>
      </c>
      <c r="D229">
        <f t="shared" si="15"/>
        <v>0.54199418845918768</v>
      </c>
      <c r="E229">
        <f t="shared" si="16"/>
        <v>2.2380291861018605E-7</v>
      </c>
      <c r="F229">
        <f t="shared" si="17"/>
        <v>0.54199418845918768</v>
      </c>
    </row>
    <row r="230" spans="2:6" x14ac:dyDescent="0.25">
      <c r="B230">
        <f t="shared" si="19"/>
        <v>212</v>
      </c>
      <c r="C230" s="4">
        <f t="shared" si="18"/>
        <v>5.2750000000000075</v>
      </c>
      <c r="D230">
        <f t="shared" si="15"/>
        <v>0.54389177224393059</v>
      </c>
      <c r="E230">
        <f t="shared" si="16"/>
        <v>2.4423743268957235E-7</v>
      </c>
      <c r="F230">
        <f t="shared" si="17"/>
        <v>0.54389177224393059</v>
      </c>
    </row>
    <row r="231" spans="2:6" x14ac:dyDescent="0.25">
      <c r="B231">
        <f t="shared" si="19"/>
        <v>213</v>
      </c>
      <c r="C231" s="4">
        <f t="shared" si="18"/>
        <v>5.3000000000000078</v>
      </c>
      <c r="D231">
        <f t="shared" si="15"/>
        <v>0.5457905417543244</v>
      </c>
      <c r="E231">
        <f t="shared" si="16"/>
        <v>2.6647111119115102E-7</v>
      </c>
      <c r="F231">
        <f t="shared" si="17"/>
        <v>0.5457905417543244</v>
      </c>
    </row>
    <row r="232" spans="2:6" x14ac:dyDescent="0.25">
      <c r="B232">
        <f t="shared" si="19"/>
        <v>214</v>
      </c>
      <c r="C232" s="4">
        <f t="shared" si="18"/>
        <v>5.3250000000000082</v>
      </c>
      <c r="D232">
        <f t="shared" si="15"/>
        <v>0.54769046308834424</v>
      </c>
      <c r="E232">
        <f t="shared" si="16"/>
        <v>2.9065611615390316E-7</v>
      </c>
      <c r="F232">
        <f t="shared" si="17"/>
        <v>0.54769046308834424</v>
      </c>
    </row>
    <row r="233" spans="2:6" x14ac:dyDescent="0.25">
      <c r="B233">
        <f t="shared" si="19"/>
        <v>215</v>
      </c>
      <c r="C233" s="4">
        <f t="shared" si="18"/>
        <v>5.3500000000000085</v>
      </c>
      <c r="D233">
        <f t="shared" si="15"/>
        <v>0.54959150219116615</v>
      </c>
      <c r="E233">
        <f t="shared" si="16"/>
        <v>3.1695691092168849E-7</v>
      </c>
      <c r="F233">
        <f t="shared" si="17"/>
        <v>0.54959150219116615</v>
      </c>
    </row>
    <row r="234" spans="2:6" x14ac:dyDescent="0.25">
      <c r="B234">
        <f t="shared" si="19"/>
        <v>216</v>
      </c>
      <c r="C234" s="4">
        <f t="shared" si="18"/>
        <v>5.3750000000000089</v>
      </c>
      <c r="D234">
        <f t="shared" si="15"/>
        <v>0.55149362485599995</v>
      </c>
      <c r="E234">
        <f t="shared" si="16"/>
        <v>3.4555120473074352E-7</v>
      </c>
      <c r="F234">
        <f t="shared" si="17"/>
        <v>0.55149362485599995</v>
      </c>
    </row>
    <row r="235" spans="2:6" x14ac:dyDescent="0.25">
      <c r="B235">
        <f t="shared" si="19"/>
        <v>217</v>
      </c>
      <c r="C235" s="4">
        <f t="shared" si="18"/>
        <v>5.4000000000000092</v>
      </c>
      <c r="D235">
        <f t="shared" si="15"/>
        <v>0.55339679672493258</v>
      </c>
      <c r="E235">
        <f t="shared" si="16"/>
        <v>3.766309655974186E-7</v>
      </c>
      <c r="F235">
        <f t="shared" si="17"/>
        <v>0.55339679672493258</v>
      </c>
    </row>
    <row r="236" spans="2:6" x14ac:dyDescent="0.25">
      <c r="B236">
        <f t="shared" si="19"/>
        <v>218</v>
      </c>
      <c r="C236" s="4">
        <f t="shared" si="18"/>
        <v>5.4250000000000096</v>
      </c>
      <c r="D236">
        <f t="shared" si="15"/>
        <v>0.55530098328978106</v>
      </c>
      <c r="E236">
        <f t="shared" si="16"/>
        <v>4.1040350609906525E-7</v>
      </c>
      <c r="F236">
        <f t="shared" si="17"/>
        <v>0.55530098328978106</v>
      </c>
    </row>
    <row r="237" spans="2:6" x14ac:dyDescent="0.25">
      <c r="B237">
        <f t="shared" si="19"/>
        <v>219</v>
      </c>
      <c r="C237" s="4">
        <f t="shared" si="18"/>
        <v>5.4500000000000099</v>
      </c>
      <c r="D237">
        <f t="shared" si="15"/>
        <v>0.55720614989295736</v>
      </c>
      <c r="E237">
        <f t="shared" si="16"/>
        <v>4.4709264692264549E-7</v>
      </c>
      <c r="F237">
        <f t="shared" si="17"/>
        <v>0.55720614989295736</v>
      </c>
    </row>
    <row r="238" spans="2:6" x14ac:dyDescent="0.25">
      <c r="B238">
        <f t="shared" si="19"/>
        <v>220</v>
      </c>
      <c r="C238" s="4">
        <f t="shared" si="18"/>
        <v>5.4750000000000103</v>
      </c>
      <c r="D238">
        <f t="shared" si="15"/>
        <v>0.55911226172834227</v>
      </c>
      <c r="E238">
        <f t="shared" si="16"/>
        <v>4.8693996335261713E-7</v>
      </c>
      <c r="F238">
        <f t="shared" si="17"/>
        <v>0.55911226172834227</v>
      </c>
    </row>
    <row r="239" spans="2:6" x14ac:dyDescent="0.25">
      <c r="B239">
        <f t="shared" si="19"/>
        <v>221</v>
      </c>
      <c r="C239" s="4">
        <f t="shared" si="18"/>
        <v>5.5000000000000107</v>
      </c>
      <c r="D239">
        <f t="shared" si="15"/>
        <v>0.56101928384217137</v>
      </c>
      <c r="E239">
        <f t="shared" si="16"/>
        <v>5.3020612018244792E-7</v>
      </c>
      <c r="F239">
        <f t="shared" si="17"/>
        <v>0.56101928384217137</v>
      </c>
    </row>
    <row r="240" spans="2:6" x14ac:dyDescent="0.25">
      <c r="B240">
        <f t="shared" si="19"/>
        <v>222</v>
      </c>
      <c r="C240" s="4">
        <f t="shared" si="18"/>
        <v>5.525000000000011</v>
      </c>
      <c r="D240">
        <f t="shared" si="15"/>
        <v>0.56292718113392926</v>
      </c>
      <c r="E240">
        <f t="shared" si="16"/>
        <v>5.7717230086361907E-7</v>
      </c>
      <c r="F240">
        <f t="shared" si="17"/>
        <v>0.56292718113392926</v>
      </c>
    </row>
    <row r="241" spans="2:6" x14ac:dyDescent="0.25">
      <c r="B241">
        <f t="shared" si="19"/>
        <v>223</v>
      </c>
      <c r="C241" s="4">
        <f t="shared" si="18"/>
        <v>5.5500000000000114</v>
      </c>
      <c r="D241">
        <f t="shared" si="15"/>
        <v>0.56483591835725688</v>
      </c>
      <c r="E241">
        <f t="shared" si="16"/>
        <v>6.2814173705267472E-7</v>
      </c>
      <c r="F241">
        <f t="shared" si="17"/>
        <v>0.56483591835725688</v>
      </c>
    </row>
    <row r="242" spans="2:6" x14ac:dyDescent="0.25">
      <c r="B242">
        <f t="shared" si="19"/>
        <v>224</v>
      </c>
      <c r="C242" s="4">
        <f t="shared" si="18"/>
        <v>5.5750000000000117</v>
      </c>
      <c r="D242">
        <f t="shared" si="15"/>
        <v>0.56674546012086613</v>
      </c>
      <c r="E242">
        <f t="shared" si="16"/>
        <v>6.8344134508169722E-7</v>
      </c>
      <c r="F242">
        <f t="shared" si="17"/>
        <v>0.56674546012086613</v>
      </c>
    </row>
    <row r="243" spans="2:6" x14ac:dyDescent="0.25">
      <c r="B243">
        <f t="shared" si="19"/>
        <v>225</v>
      </c>
      <c r="C243" s="4">
        <f t="shared" si="18"/>
        <v>5.6000000000000121</v>
      </c>
      <c r="D243">
        <f t="shared" si="15"/>
        <v>0.56865577088946817</v>
      </c>
      <c r="E243">
        <f t="shared" si="16"/>
        <v>7.4342347626120143E-7</v>
      </c>
      <c r="F243">
        <f t="shared" si="17"/>
        <v>0.56865577088946817</v>
      </c>
    </row>
    <row r="244" spans="2:6" x14ac:dyDescent="0.25">
      <c r="B244">
        <f t="shared" si="19"/>
        <v>226</v>
      </c>
      <c r="C244" s="4">
        <f t="shared" si="18"/>
        <v>5.6250000000000124</v>
      </c>
      <c r="D244">
        <f t="shared" si="15"/>
        <v>0.57056681498470918</v>
      </c>
      <c r="E244">
        <f t="shared" si="16"/>
        <v>8.0846778832752605E-7</v>
      </c>
      <c r="F244">
        <f t="shared" si="17"/>
        <v>0.57056681498470918</v>
      </c>
    </row>
    <row r="245" spans="2:6" x14ac:dyDescent="0.25">
      <c r="B245">
        <f t="shared" si="19"/>
        <v>227</v>
      </c>
      <c r="C245" s="4">
        <f t="shared" si="18"/>
        <v>5.6500000000000128</v>
      </c>
      <c r="D245">
        <f t="shared" si="15"/>
        <v>0.57247855658611801</v>
      </c>
      <c r="E245">
        <f t="shared" si="16"/>
        <v>8.7898324577033704E-7</v>
      </c>
      <c r="F245">
        <f t="shared" si="17"/>
        <v>0.57247855658611801</v>
      </c>
    </row>
    <row r="246" spans="2:6" x14ac:dyDescent="0.25">
      <c r="B246">
        <f t="shared" si="19"/>
        <v>228</v>
      </c>
      <c r="C246" s="4">
        <f t="shared" si="18"/>
        <v>5.6750000000000131</v>
      </c>
      <c r="D246">
        <f t="shared" si="15"/>
        <v>0.57439095973206411</v>
      </c>
      <c r="E246">
        <f t="shared" si="16"/>
        <v>9.5541025722047297E-7</v>
      </c>
      <c r="F246">
        <f t="shared" si="17"/>
        <v>0.57439095973206411</v>
      </c>
    </row>
    <row r="247" spans="2:6" x14ac:dyDescent="0.25">
      <c r="B247">
        <f t="shared" si="19"/>
        <v>229</v>
      </c>
      <c r="C247" s="4">
        <f t="shared" si="18"/>
        <v>5.7000000000000135</v>
      </c>
      <c r="D247">
        <f t="shared" si="15"/>
        <v>0.57630398832072505</v>
      </c>
      <c r="E247">
        <f t="shared" si="16"/>
        <v>1.0382229585449102E-6</v>
      </c>
      <c r="F247">
        <f t="shared" si="17"/>
        <v>0.57630398832072505</v>
      </c>
    </row>
    <row r="248" spans="2:6" x14ac:dyDescent="0.25">
      <c r="B248">
        <f t="shared" si="19"/>
        <v>230</v>
      </c>
      <c r="C248" s="4">
        <f t="shared" si="18"/>
        <v>5.7250000000000139</v>
      </c>
      <c r="D248">
        <f t="shared" si="15"/>
        <v>0.57821760611106465</v>
      </c>
      <c r="E248">
        <f t="shared" si="16"/>
        <v>1.1279316507850092E-6</v>
      </c>
      <c r="F248">
        <f t="shared" si="17"/>
        <v>0.57821760611106465</v>
      </c>
    </row>
    <row r="249" spans="2:6" x14ac:dyDescent="0.25">
      <c r="B249">
        <f t="shared" si="19"/>
        <v>231</v>
      </c>
      <c r="C249" s="4">
        <f t="shared" si="18"/>
        <v>5.7500000000000142</v>
      </c>
      <c r="D249">
        <f t="shared" si="15"/>
        <v>0.58013177672382177</v>
      </c>
      <c r="E249">
        <f t="shared" si="16"/>
        <v>1.2250854025871879E-6</v>
      </c>
      <c r="F249">
        <f t="shared" si="17"/>
        <v>0.58013177672382177</v>
      </c>
    </row>
    <row r="250" spans="2:6" x14ac:dyDescent="0.25">
      <c r="B250">
        <f t="shared" si="19"/>
        <v>232</v>
      </c>
      <c r="C250" s="4">
        <f t="shared" si="18"/>
        <v>5.7750000000000146</v>
      </c>
      <c r="D250">
        <f t="shared" si="15"/>
        <v>0.58204646364250867</v>
      </c>
      <c r="E250">
        <f t="shared" si="16"/>
        <v>1.3302748273126204E-6</v>
      </c>
      <c r="F250">
        <f t="shared" si="17"/>
        <v>0.58204646364250867</v>
      </c>
    </row>
    <row r="251" spans="2:6" x14ac:dyDescent="0.25">
      <c r="B251">
        <f t="shared" si="19"/>
        <v>233</v>
      </c>
      <c r="C251" s="4">
        <f t="shared" si="18"/>
        <v>5.8000000000000149</v>
      </c>
      <c r="D251">
        <f t="shared" si="15"/>
        <v>0.5839616302144196</v>
      </c>
      <c r="E251">
        <f t="shared" si="16"/>
        <v>1.4441350455753503E-6</v>
      </c>
      <c r="F251">
        <f t="shared" si="17"/>
        <v>0.5839616302144196</v>
      </c>
    </row>
    <row r="252" spans="2:6" x14ac:dyDescent="0.25">
      <c r="B252">
        <f t="shared" si="19"/>
        <v>234</v>
      </c>
      <c r="C252" s="4">
        <f t="shared" si="18"/>
        <v>5.8250000000000153</v>
      </c>
      <c r="D252">
        <f t="shared" si="15"/>
        <v>0.58587723965164995</v>
      </c>
      <c r="E252">
        <f t="shared" si="16"/>
        <v>1.5673488445472307E-6</v>
      </c>
      <c r="F252">
        <f t="shared" si="17"/>
        <v>0.58587723965164995</v>
      </c>
    </row>
    <row r="253" spans="2:6" x14ac:dyDescent="0.25">
      <c r="B253">
        <f t="shared" si="19"/>
        <v>235</v>
      </c>
      <c r="C253" s="4">
        <f t="shared" si="18"/>
        <v>5.8500000000000156</v>
      </c>
      <c r="D253">
        <f t="shared" si="15"/>
        <v>0.58779325503212532</v>
      </c>
      <c r="E253">
        <f t="shared" si="16"/>
        <v>1.7006500459842775E-6</v>
      </c>
      <c r="F253">
        <f t="shared" si="17"/>
        <v>0.58779325503212532</v>
      </c>
    </row>
    <row r="254" spans="2:6" x14ac:dyDescent="0.25">
      <c r="B254">
        <f t="shared" si="19"/>
        <v>236</v>
      </c>
      <c r="C254" s="4">
        <f t="shared" si="18"/>
        <v>5.875000000000016</v>
      </c>
      <c r="D254">
        <f t="shared" si="15"/>
        <v>0.58970963930064058</v>
      </c>
      <c r="E254">
        <f t="shared" si="16"/>
        <v>1.8448270955729198E-6</v>
      </c>
      <c r="F254">
        <f t="shared" si="17"/>
        <v>0.58970963930064058</v>
      </c>
    </row>
    <row r="255" spans="2:6" x14ac:dyDescent="0.25">
      <c r="B255">
        <f t="shared" si="19"/>
        <v>237</v>
      </c>
      <c r="C255" s="4">
        <f t="shared" si="18"/>
        <v>5.9000000000000163</v>
      </c>
      <c r="D255">
        <f t="shared" si="15"/>
        <v>0.59162635526990937</v>
      </c>
      <c r="E255">
        <f t="shared" si="16"/>
        <v>2.0007268868678976E-6</v>
      </c>
      <c r="F255">
        <f t="shared" si="17"/>
        <v>0.59162635526990937</v>
      </c>
    </row>
    <row r="256" spans="2:6" x14ac:dyDescent="0.25">
      <c r="B256">
        <f t="shared" si="19"/>
        <v>238</v>
      </c>
      <c r="C256" s="4">
        <f t="shared" si="18"/>
        <v>5.9250000000000167</v>
      </c>
      <c r="D256">
        <f t="shared" si="15"/>
        <v>0.59354336562162302</v>
      </c>
      <c r="E256">
        <f t="shared" si="16"/>
        <v>2.1692588337959016E-6</v>
      </c>
      <c r="F256">
        <f t="shared" si="17"/>
        <v>0.59354336562162302</v>
      </c>
    </row>
    <row r="257" spans="2:6" x14ac:dyDescent="0.25">
      <c r="B257">
        <f t="shared" si="19"/>
        <v>239</v>
      </c>
      <c r="C257" s="4">
        <f t="shared" si="18"/>
        <v>5.9500000000000171</v>
      </c>
      <c r="D257">
        <f t="shared" si="15"/>
        <v>0.59546063290752005</v>
      </c>
      <c r="E257">
        <f t="shared" si="16"/>
        <v>2.351399206432788E-6</v>
      </c>
      <c r="F257">
        <f t="shared" si="17"/>
        <v>0.59546063290752005</v>
      </c>
    </row>
    <row r="258" spans="2:6" x14ac:dyDescent="0.25">
      <c r="B258">
        <f t="shared" si="19"/>
        <v>240</v>
      </c>
      <c r="C258" s="4">
        <f t="shared" si="18"/>
        <v>5.9750000000000174</v>
      </c>
      <c r="D258">
        <f t="shared" si="15"/>
        <v>0.59737811955046538</v>
      </c>
      <c r="E258">
        <f t="shared" si="16"/>
        <v>2.5481957455267577E-6</v>
      </c>
      <c r="F258">
        <f t="shared" si="17"/>
        <v>0.59737811955046538</v>
      </c>
    </row>
    <row r="259" spans="2:6" x14ac:dyDescent="0.25">
      <c r="B259">
        <f t="shared" si="19"/>
        <v>241</v>
      </c>
      <c r="C259" s="4">
        <f t="shared" si="18"/>
        <v>6.0000000000000178</v>
      </c>
      <c r="D259">
        <f t="shared" si="15"/>
        <v>0.59929578784553972</v>
      </c>
      <c r="E259">
        <f t="shared" si="16"/>
        <v>2.7607725720373558E-6</v>
      </c>
      <c r="F259">
        <f t="shared" si="17"/>
        <v>0.59929578784553972</v>
      </c>
    </row>
    <row r="260" spans="2:6" x14ac:dyDescent="0.25">
      <c r="B260">
        <f t="shared" si="19"/>
        <v>242</v>
      </c>
      <c r="C260" s="4">
        <f t="shared" si="18"/>
        <v>6.0250000000000181</v>
      </c>
      <c r="D260">
        <f t="shared" si="15"/>
        <v>0.60121359996113843</v>
      </c>
      <c r="E260">
        <f t="shared" si="16"/>
        <v>2.9903354087907363E-6</v>
      </c>
      <c r="F260">
        <f t="shared" si="17"/>
        <v>0.60121359996113843</v>
      </c>
    </row>
    <row r="261" spans="2:6" x14ac:dyDescent="0.25">
      <c r="B261">
        <f t="shared" si="19"/>
        <v>243</v>
      </c>
      <c r="C261" s="4">
        <f t="shared" si="18"/>
        <v>6.0500000000000185</v>
      </c>
      <c r="D261">
        <f t="shared" si="15"/>
        <v>0.60313151794008035</v>
      </c>
      <c r="E261">
        <f t="shared" si="16"/>
        <v>3.2381771322161419E-6</v>
      </c>
      <c r="F261">
        <f t="shared" si="17"/>
        <v>0.60313151794008035</v>
      </c>
    </row>
    <row r="262" spans="2:6" x14ac:dyDescent="0.25">
      <c r="B262">
        <f t="shared" si="19"/>
        <v>244</v>
      </c>
      <c r="C262" s="4">
        <f t="shared" si="18"/>
        <v>6.0750000000000188</v>
      </c>
      <c r="D262">
        <f t="shared" si="15"/>
        <v>0.60504950370072763</v>
      </c>
      <c r="E262">
        <f t="shared" si="16"/>
        <v>3.505683673028385E-6</v>
      </c>
      <c r="F262">
        <f t="shared" si="17"/>
        <v>0.60504950370072763</v>
      </c>
    </row>
    <row r="263" spans="2:6" x14ac:dyDescent="0.25">
      <c r="B263">
        <f t="shared" si="19"/>
        <v>245</v>
      </c>
      <c r="C263" s="4">
        <f t="shared" si="18"/>
        <v>6.1000000000000192</v>
      </c>
      <c r="D263">
        <f t="shared" si="15"/>
        <v>0.60696751903811286</v>
      </c>
      <c r="E263">
        <f t="shared" si="16"/>
        <v>3.7943402856563109E-6</v>
      </c>
      <c r="F263">
        <f t="shared" si="17"/>
        <v>0.60696751903811286</v>
      </c>
    </row>
    <row r="264" spans="2:6" x14ac:dyDescent="0.25">
      <c r="B264">
        <f t="shared" si="19"/>
        <v>246</v>
      </c>
      <c r="C264" s="4">
        <f t="shared" si="18"/>
        <v>6.1250000000000195</v>
      </c>
      <c r="D264">
        <f t="shared" si="15"/>
        <v>0.60888552562507881</v>
      </c>
      <c r="E264">
        <f t="shared" si="16"/>
        <v>4.1057382071894649E-6</v>
      </c>
      <c r="F264">
        <f t="shared" si="17"/>
        <v>0.60888552562507881</v>
      </c>
    </row>
    <row r="265" spans="2:6" x14ac:dyDescent="0.25">
      <c r="B265">
        <f t="shared" si="19"/>
        <v>247</v>
      </c>
      <c r="C265" s="4">
        <f t="shared" si="18"/>
        <v>6.1500000000000199</v>
      </c>
      <c r="D265">
        <f t="shared" si="15"/>
        <v>0.61080348501342618</v>
      </c>
      <c r="E265">
        <f t="shared" si="16"/>
        <v>4.4415817276240518E-6</v>
      </c>
      <c r="F265">
        <f t="shared" si="17"/>
        <v>0.61080348501342618</v>
      </c>
    </row>
    <row r="266" spans="2:6" x14ac:dyDescent="0.25">
      <c r="B266">
        <f t="shared" si="19"/>
        <v>248</v>
      </c>
      <c r="C266" s="4">
        <f t="shared" si="18"/>
        <v>6.1750000000000203</v>
      </c>
      <c r="D266">
        <f t="shared" si="15"/>
        <v>0.61272135863507105</v>
      </c>
      <c r="E266">
        <f t="shared" si="16"/>
        <v>4.8036956942370829E-6</v>
      </c>
      <c r="F266">
        <f t="shared" si="17"/>
        <v>0.61272135863507105</v>
      </c>
    </row>
    <row r="267" spans="2:6" x14ac:dyDescent="0.25">
      <c r="B267">
        <f t="shared" si="19"/>
        <v>249</v>
      </c>
      <c r="C267" s="4">
        <f t="shared" si="18"/>
        <v>6.2000000000000206</v>
      </c>
      <c r="D267">
        <f t="shared" si="15"/>
        <v>0.61463910780321285</v>
      </c>
      <c r="E267">
        <f t="shared" si="16"/>
        <v>5.1940334740031898E-6</v>
      </c>
      <c r="F267">
        <f t="shared" si="17"/>
        <v>0.61463910780321285</v>
      </c>
    </row>
    <row r="268" spans="2:6" x14ac:dyDescent="0.25">
      <c r="B268">
        <f t="shared" si="19"/>
        <v>250</v>
      </c>
      <c r="C268" s="4">
        <f t="shared" si="18"/>
        <v>6.225000000000021</v>
      </c>
      <c r="D268">
        <f t="shared" si="15"/>
        <v>0.61655669371351141</v>
      </c>
      <c r="E268">
        <f t="shared" si="16"/>
        <v>5.6146853990942857E-6</v>
      </c>
      <c r="F268">
        <f t="shared" si="17"/>
        <v>0.61655669371351141</v>
      </c>
    </row>
    <row r="269" spans="2:6" x14ac:dyDescent="0.25">
      <c r="B269">
        <f t="shared" si="19"/>
        <v>251</v>
      </c>
      <c r="C269" s="4">
        <f t="shared" si="18"/>
        <v>6.2500000000000213</v>
      </c>
      <c r="D269">
        <f t="shared" si="15"/>
        <v>0.61847407744527372</v>
      </c>
      <c r="E269">
        <f t="shared" si="16"/>
        <v>6.0678877216676007E-6</v>
      </c>
      <c r="F269">
        <f t="shared" si="17"/>
        <v>0.61847407744527372</v>
      </c>
    </row>
    <row r="270" spans="2:6" x14ac:dyDescent="0.25">
      <c r="B270">
        <f t="shared" si="19"/>
        <v>252</v>
      </c>
      <c r="C270" s="4">
        <f t="shared" si="18"/>
        <v>6.2750000000000217</v>
      </c>
      <c r="D270">
        <f t="shared" si="15"/>
        <v>0.62039121996264968</v>
      </c>
      <c r="E270">
        <f t="shared" si="16"/>
        <v>6.5560321053531682E-6</v>
      </c>
      <c r="F270">
        <f t="shared" si="17"/>
        <v>0.62039121996264968</v>
      </c>
    </row>
    <row r="271" spans="2:6" x14ac:dyDescent="0.25">
      <c r="B271">
        <f t="shared" si="19"/>
        <v>253</v>
      </c>
      <c r="C271" s="4">
        <f t="shared" si="18"/>
        <v>6.300000000000022</v>
      </c>
      <c r="D271">
        <f t="shared" si="15"/>
        <v>0.62230808211583866</v>
      </c>
      <c r="E271">
        <f t="shared" si="16"/>
        <v>7.0816756820991664E-6</v>
      </c>
      <c r="F271">
        <f t="shared" si="17"/>
        <v>0.62230808211583866</v>
      </c>
    </row>
    <row r="272" spans="2:6" x14ac:dyDescent="0.25">
      <c r="B272">
        <f t="shared" si="19"/>
        <v>254</v>
      </c>
      <c r="C272" s="4">
        <f t="shared" si="18"/>
        <v>6.3250000000000224</v>
      </c>
      <c r="D272">
        <f t="shared" si="15"/>
        <v>0.62422462464230388</v>
      </c>
      <c r="E272">
        <f t="shared" si="16"/>
        <v>7.6475517043213486E-6</v>
      </c>
      <c r="F272">
        <f t="shared" si="17"/>
        <v>0.62422462464230388</v>
      </c>
    </row>
    <row r="273" spans="2:6" x14ac:dyDescent="0.25">
      <c r="B273">
        <f t="shared" si="19"/>
        <v>255</v>
      </c>
      <c r="C273" s="4">
        <f t="shared" si="18"/>
        <v>6.3500000000000227</v>
      </c>
      <c r="D273">
        <f t="shared" si="15"/>
        <v>0.62614080816799778</v>
      </c>
      <c r="E273">
        <f t="shared" si="16"/>
        <v>8.2565808236327237E-6</v>
      </c>
      <c r="F273">
        <f t="shared" si="17"/>
        <v>0.62614080816799778</v>
      </c>
    </row>
    <row r="274" spans="2:6" x14ac:dyDescent="0.25">
      <c r="B274">
        <f t="shared" si="19"/>
        <v>256</v>
      </c>
      <c r="C274" s="4">
        <f t="shared" si="18"/>
        <v>6.3750000000000231</v>
      </c>
      <c r="D274">
        <f t="shared" si="15"/>
        <v>0.62805659320859497</v>
      </c>
      <c r="E274">
        <f t="shared" si="16"/>
        <v>8.9118830288017955E-6</v>
      </c>
      <c r="F274">
        <f t="shared" si="17"/>
        <v>0.62805659320859497</v>
      </c>
    </row>
    <row r="275" spans="2:6" x14ac:dyDescent="0.25">
      <c r="B275">
        <f t="shared" si="19"/>
        <v>257</v>
      </c>
      <c r="C275" s="4">
        <f t="shared" si="18"/>
        <v>6.4000000000000234</v>
      </c>
      <c r="D275">
        <f t="shared" ref="D275:D338" si="20">EXP(-KTG1_*(C275-T_opt)^2)</f>
        <v>0.62997194017073643</v>
      </c>
      <c r="E275">
        <f t="shared" ref="E275:E338" si="21">EXP(-KTG2_*(T_opt-C275)^2)</f>
        <v>9.6167902770011886E-6</v>
      </c>
      <c r="F275">
        <f t="shared" ref="F275:F338" si="22">IF(C275&lt;=T_opt,D275,E275)</f>
        <v>0.62997194017073643</v>
      </c>
    </row>
    <row r="276" spans="2:6" x14ac:dyDescent="0.25">
      <c r="B276">
        <f t="shared" si="19"/>
        <v>258</v>
      </c>
      <c r="C276" s="4">
        <f t="shared" ref="C276:C339" si="23">C275+(env_v_max-env_v_min)/1200</f>
        <v>6.4250000000000238</v>
      </c>
      <c r="D276">
        <f t="shared" si="20"/>
        <v>0.63188680935328179</v>
      </c>
      <c r="E276">
        <f t="shared" si="21"/>
        <v>1.0374859853865238E-5</v>
      </c>
      <c r="F276">
        <f t="shared" si="22"/>
        <v>0.63188680935328179</v>
      </c>
    </row>
    <row r="277" spans="2:6" x14ac:dyDescent="0.25">
      <c r="B277">
        <f t="shared" ref="B277:B340" si="24">B276+1</f>
        <v>259</v>
      </c>
      <c r="C277" s="4">
        <f t="shared" si="23"/>
        <v>6.4500000000000242</v>
      </c>
      <c r="D277">
        <f t="shared" si="20"/>
        <v>0.63380116094857086</v>
      </c>
      <c r="E277">
        <f t="shared" si="21"/>
        <v>1.1189888499372848E-5</v>
      </c>
      <c r="F277">
        <f t="shared" si="22"/>
        <v>0.63380116094857086</v>
      </c>
    </row>
    <row r="278" spans="2:6" x14ac:dyDescent="0.25">
      <c r="B278">
        <f t="shared" si="24"/>
        <v>260</v>
      </c>
      <c r="C278" s="4">
        <f t="shared" si="23"/>
        <v>6.4750000000000245</v>
      </c>
      <c r="D278">
        <f t="shared" si="20"/>
        <v>0.63571495504369446</v>
      </c>
      <c r="E278">
        <f t="shared" si="21"/>
        <v>1.2065927338112533E-5</v>
      </c>
      <c r="F278">
        <f t="shared" si="22"/>
        <v>0.63571495504369446</v>
      </c>
    </row>
    <row r="279" spans="2:6" x14ac:dyDescent="0.25">
      <c r="B279">
        <f t="shared" si="24"/>
        <v>261</v>
      </c>
      <c r="C279" s="4">
        <f t="shared" si="23"/>
        <v>6.5000000000000249</v>
      </c>
      <c r="D279">
        <f t="shared" si="20"/>
        <v>0.63762815162177511</v>
      </c>
      <c r="E279">
        <f t="shared" si="21"/>
        <v>1.3007297654068569E-5</v>
      </c>
      <c r="F279">
        <f t="shared" si="22"/>
        <v>0.63762815162177511</v>
      </c>
    </row>
    <row r="280" spans="2:6" x14ac:dyDescent="0.25">
      <c r="B280">
        <f t="shared" si="24"/>
        <v>262</v>
      </c>
      <c r="C280" s="4">
        <f t="shared" si="23"/>
        <v>6.5250000000000252</v>
      </c>
      <c r="D280">
        <f t="shared" si="20"/>
        <v>0.63954071056325568</v>
      </c>
      <c r="E280">
        <f t="shared" si="21"/>
        <v>1.4018607551690494E-5</v>
      </c>
      <c r="F280">
        <f t="shared" si="22"/>
        <v>0.63954071056325568</v>
      </c>
    </row>
    <row r="281" spans="2:6" x14ac:dyDescent="0.25">
      <c r="B281">
        <f t="shared" si="24"/>
        <v>263</v>
      </c>
      <c r="C281" s="4">
        <f t="shared" si="23"/>
        <v>6.5500000000000256</v>
      </c>
      <c r="D281">
        <f t="shared" si="20"/>
        <v>0.64145259164719748</v>
      </c>
      <c r="E281">
        <f t="shared" si="21"/>
        <v>1.51047695466719E-5</v>
      </c>
      <c r="F281">
        <f t="shared" si="22"/>
        <v>0.64145259164719748</v>
      </c>
    </row>
    <row r="282" spans="2:6" x14ac:dyDescent="0.25">
      <c r="B282">
        <f t="shared" si="24"/>
        <v>264</v>
      </c>
      <c r="C282" s="4">
        <f t="shared" si="23"/>
        <v>6.5750000000000259</v>
      </c>
      <c r="D282">
        <f t="shared" si="20"/>
        <v>0.64336375455258765</v>
      </c>
      <c r="E282">
        <f t="shared" si="21"/>
        <v>1.6271019131569681E-5</v>
      </c>
      <c r="F282">
        <f t="shared" si="22"/>
        <v>0.64336375455258765</v>
      </c>
    </row>
    <row r="283" spans="2:6" x14ac:dyDescent="0.25">
      <c r="B283">
        <f t="shared" si="24"/>
        <v>265</v>
      </c>
      <c r="C283" s="4">
        <f t="shared" si="23"/>
        <v>6.6000000000000263</v>
      </c>
      <c r="D283">
        <f t="shared" si="20"/>
        <v>0.64527415885965544</v>
      </c>
      <c r="E283">
        <f t="shared" si="21"/>
        <v>1.7522934363136605E-5</v>
      </c>
      <c r="F283">
        <f t="shared" si="22"/>
        <v>0.64527415885965544</v>
      </c>
    </row>
    <row r="284" spans="2:6" x14ac:dyDescent="0.25">
      <c r="B284">
        <f t="shared" si="24"/>
        <v>266</v>
      </c>
      <c r="C284" s="4">
        <f t="shared" si="23"/>
        <v>6.6250000000000266</v>
      </c>
      <c r="D284">
        <f t="shared" si="20"/>
        <v>0.64718376405119638</v>
      </c>
      <c r="E284">
        <f t="shared" si="21"/>
        <v>1.8866456520023748E-5</v>
      </c>
      <c r="F284">
        <f t="shared" si="22"/>
        <v>0.64718376405119638</v>
      </c>
    </row>
    <row r="285" spans="2:6" x14ac:dyDescent="0.25">
      <c r="B285">
        <f t="shared" si="24"/>
        <v>267</v>
      </c>
      <c r="C285" s="4">
        <f t="shared" si="23"/>
        <v>6.650000000000027</v>
      </c>
      <c r="D285">
        <f t="shared" si="20"/>
        <v>0.64909252951390706</v>
      </c>
      <c r="E285">
        <f t="shared" si="21"/>
        <v>2.0307911881326078E-5</v>
      </c>
      <c r="F285">
        <f t="shared" si="22"/>
        <v>0.64909252951390706</v>
      </c>
    </row>
    <row r="286" spans="2:6" x14ac:dyDescent="0.25">
      <c r="B286">
        <f t="shared" si="24"/>
        <v>268</v>
      </c>
      <c r="C286" s="4">
        <f t="shared" si="23"/>
        <v>6.6750000000000274</v>
      </c>
      <c r="D286">
        <f t="shared" si="20"/>
        <v>0.65100041453972668</v>
      </c>
      <c r="E286">
        <f t="shared" si="21"/>
        <v>2.1854034678300007E-5</v>
      </c>
      <c r="F286">
        <f t="shared" si="22"/>
        <v>0.65100041453972668</v>
      </c>
    </row>
    <row r="287" spans="2:6" x14ac:dyDescent="0.25">
      <c r="B287">
        <f t="shared" si="24"/>
        <v>269</v>
      </c>
      <c r="C287" s="4">
        <f t="shared" si="23"/>
        <v>6.7000000000000277</v>
      </c>
      <c r="D287">
        <f t="shared" si="20"/>
        <v>0.65290737832718926</v>
      </c>
      <c r="E287">
        <f t="shared" si="21"/>
        <v>2.3511991273469642E-5</v>
      </c>
      <c r="F287">
        <f t="shared" si="22"/>
        <v>0.65290737832718926</v>
      </c>
    </row>
    <row r="288" spans="2:6" x14ac:dyDescent="0.25">
      <c r="B288">
        <f t="shared" si="24"/>
        <v>270</v>
      </c>
      <c r="C288" s="4">
        <f t="shared" si="23"/>
        <v>6.7250000000000281</v>
      </c>
      <c r="D288">
        <f t="shared" si="20"/>
        <v>0.65481337998278244</v>
      </c>
      <c r="E288">
        <f t="shared" si="21"/>
        <v>2.5289405623258697E-5</v>
      </c>
      <c r="F288">
        <f t="shared" si="22"/>
        <v>0.65481337998278244</v>
      </c>
    </row>
    <row r="289" spans="2:6" x14ac:dyDescent="0.25">
      <c r="B289">
        <f t="shared" si="24"/>
        <v>271</v>
      </c>
      <c r="C289" s="4">
        <f t="shared" si="23"/>
        <v>6.7500000000000284</v>
      </c>
      <c r="D289">
        <f t="shared" si="20"/>
        <v>0.65671837852231718</v>
      </c>
      <c r="E289">
        <f t="shared" si="21"/>
        <v>2.7194386082236711E-5</v>
      </c>
      <c r="F289">
        <f t="shared" si="22"/>
        <v>0.65671837852231718</v>
      </c>
    </row>
    <row r="290" spans="2:6" x14ac:dyDescent="0.25">
      <c r="B290">
        <f t="shared" si="24"/>
        <v>272</v>
      </c>
      <c r="C290" s="4">
        <f t="shared" si="23"/>
        <v>6.7750000000000288</v>
      </c>
      <c r="D290">
        <f t="shared" si="20"/>
        <v>0.65862233287230365</v>
      </c>
      <c r="E290">
        <f t="shared" si="21"/>
        <v>2.9235553609045762E-5</v>
      </c>
      <c r="F290">
        <f t="shared" si="22"/>
        <v>0.65862233287230365</v>
      </c>
    </row>
    <row r="291" spans="2:6" x14ac:dyDescent="0.25">
      <c r="B291">
        <f t="shared" si="24"/>
        <v>273</v>
      </c>
      <c r="C291" s="4">
        <f t="shared" si="23"/>
        <v>6.8000000000000291</v>
      </c>
      <c r="D291">
        <f t="shared" si="20"/>
        <v>0.66052520187133767</v>
      </c>
      <c r="E291">
        <f t="shared" si="21"/>
        <v>3.1422071436079943E-5</v>
      </c>
      <c r="F291">
        <f t="shared" si="22"/>
        <v>0.66052520187133767</v>
      </c>
    </row>
    <row r="292" spans="2:6" x14ac:dyDescent="0.25">
      <c r="B292">
        <f t="shared" si="24"/>
        <v>274</v>
      </c>
      <c r="C292" s="4">
        <f t="shared" si="23"/>
        <v>6.8250000000000295</v>
      </c>
      <c r="D292">
        <f t="shared" si="20"/>
        <v>0.66242694427149407</v>
      </c>
      <c r="E292">
        <f t="shared" si="21"/>
        <v>3.376367626701514E-5</v>
      </c>
      <c r="F292">
        <f t="shared" si="22"/>
        <v>0.66242694427149407</v>
      </c>
    </row>
    <row r="293" spans="2:6" x14ac:dyDescent="0.25">
      <c r="B293">
        <f t="shared" si="24"/>
        <v>275</v>
      </c>
      <c r="C293" s="4">
        <f t="shared" si="23"/>
        <v>6.8500000000000298</v>
      </c>
      <c r="D293">
        <f t="shared" si="20"/>
        <v>0.66432751873972917</v>
      </c>
      <c r="E293">
        <f t="shared" si="21"/>
        <v>3.6270711068334595E-5</v>
      </c>
      <c r="F293">
        <f t="shared" si="22"/>
        <v>0.66432751873972917</v>
      </c>
    </row>
    <row r="294" spans="2:6" x14ac:dyDescent="0.25">
      <c r="B294">
        <f t="shared" si="24"/>
        <v>276</v>
      </c>
      <c r="C294" s="4">
        <f t="shared" si="23"/>
        <v>6.8750000000000302</v>
      </c>
      <c r="D294">
        <f t="shared" si="20"/>
        <v>0.66622688385929185</v>
      </c>
      <c r="E294">
        <f t="shared" si="21"/>
        <v>3.8954159523058859E-5</v>
      </c>
      <c r="F294">
        <f t="shared" si="22"/>
        <v>0.66622688385929185</v>
      </c>
    </row>
    <row r="295" spans="2:6" x14ac:dyDescent="0.25">
      <c r="B295">
        <f t="shared" si="24"/>
        <v>277</v>
      </c>
      <c r="C295" s="4">
        <f t="shared" si="23"/>
        <v>6.9000000000000306</v>
      </c>
      <c r="D295">
        <f t="shared" si="20"/>
        <v>0.66812499813114135</v>
      </c>
      <c r="E295">
        <f t="shared" si="21"/>
        <v>4.1825682216964683E-5</v>
      </c>
      <c r="F295">
        <f t="shared" si="22"/>
        <v>0.66812499813114135</v>
      </c>
    </row>
    <row r="296" spans="2:6" x14ac:dyDescent="0.25">
      <c r="B296">
        <f t="shared" si="24"/>
        <v>278</v>
      </c>
      <c r="C296" s="4">
        <f t="shared" si="23"/>
        <v>6.9250000000000309</v>
      </c>
      <c r="D296">
        <f t="shared" si="20"/>
        <v>0.67002181997537547</v>
      </c>
      <c r="E296">
        <f t="shared" si="21"/>
        <v>4.4897654629663012E-5</v>
      </c>
      <c r="F296">
        <f t="shared" si="22"/>
        <v>0.67002181997537547</v>
      </c>
    </row>
    <row r="297" spans="2:6" x14ac:dyDescent="0.25">
      <c r="B297">
        <f t="shared" si="24"/>
        <v>279</v>
      </c>
      <c r="C297" s="4">
        <f t="shared" si="23"/>
        <v>6.9500000000000313</v>
      </c>
      <c r="D297">
        <f t="shared" si="20"/>
        <v>0.67191730773266523</v>
      </c>
      <c r="E297">
        <f t="shared" si="21"/>
        <v>4.8183207004995681E-5</v>
      </c>
      <c r="F297">
        <f t="shared" si="22"/>
        <v>0.67191730773266523</v>
      </c>
    </row>
    <row r="298" spans="2:6" x14ac:dyDescent="0.25">
      <c r="B298">
        <f t="shared" si="24"/>
        <v>280</v>
      </c>
      <c r="C298" s="4">
        <f t="shared" si="23"/>
        <v>6.9750000000000316</v>
      </c>
      <c r="D298">
        <f t="shared" si="20"/>
        <v>0.67381141966569791</v>
      </c>
      <c r="E298">
        <f t="shared" si="21"/>
        <v>5.1696266177300539E-5</v>
      </c>
      <c r="F298">
        <f t="shared" si="22"/>
        <v>0.67381141966569791</v>
      </c>
    </row>
    <row r="299" spans="2:6" x14ac:dyDescent="0.25">
      <c r="B299">
        <f t="shared" si="24"/>
        <v>281</v>
      </c>
      <c r="C299" s="4">
        <f t="shared" si="23"/>
        <v>7.000000000000032</v>
      </c>
      <c r="D299">
        <f t="shared" si="20"/>
        <v>0.67570411396062846</v>
      </c>
      <c r="E299">
        <f t="shared" si="21"/>
        <v>5.5451599432181865E-5</v>
      </c>
      <c r="F299">
        <f t="shared" si="22"/>
        <v>0.67570411396062846</v>
      </c>
    </row>
    <row r="300" spans="2:6" x14ac:dyDescent="0.25">
      <c r="B300">
        <f t="shared" si="24"/>
        <v>282</v>
      </c>
      <c r="C300" s="4">
        <f t="shared" si="23"/>
        <v>7.0250000000000323</v>
      </c>
      <c r="D300">
        <f t="shared" si="20"/>
        <v>0.67759534872853899</v>
      </c>
      <c r="E300">
        <f t="shared" si="21"/>
        <v>5.946486048249791E-5</v>
      </c>
      <c r="F300">
        <f t="shared" si="22"/>
        <v>0.67759534872853899</v>
      </c>
    </row>
    <row r="301" spans="2:6" x14ac:dyDescent="0.25">
      <c r="B301">
        <f t="shared" si="24"/>
        <v>283</v>
      </c>
      <c r="C301" s="4">
        <f t="shared" si="23"/>
        <v>7.0500000000000327</v>
      </c>
      <c r="D301">
        <f t="shared" si="20"/>
        <v>0.67948508200690527</v>
      </c>
      <c r="E301">
        <f t="shared" si="21"/>
        <v>6.3752637642335995E-5</v>
      </c>
      <c r="F301">
        <f t="shared" si="22"/>
        <v>0.67948508200690527</v>
      </c>
    </row>
    <row r="302" spans="2:6" x14ac:dyDescent="0.25">
      <c r="B302">
        <f t="shared" si="24"/>
        <v>284</v>
      </c>
      <c r="C302" s="4">
        <f t="shared" si="23"/>
        <v>7.075000000000033</v>
      </c>
      <c r="D302">
        <f t="shared" si="20"/>
        <v>0.68137327176107165</v>
      </c>
      <c r="E302">
        <f t="shared" si="21"/>
        <v>6.8332504283790435E-5</v>
      </c>
      <c r="F302">
        <f t="shared" si="22"/>
        <v>0.68137327176107165</v>
      </c>
    </row>
    <row r="303" spans="2:6" x14ac:dyDescent="0.25">
      <c r="B303">
        <f t="shared" si="24"/>
        <v>285</v>
      </c>
      <c r="C303" s="4">
        <f t="shared" si="23"/>
        <v>7.1000000000000334</v>
      </c>
      <c r="D303">
        <f t="shared" si="20"/>
        <v>0.68325987588573411</v>
      </c>
      <c r="E303">
        <f t="shared" si="21"/>
        <v>7.3223071663364167E-5</v>
      </c>
      <c r="F303">
        <f t="shared" si="22"/>
        <v>0.68325987588573411</v>
      </c>
    </row>
    <row r="304" spans="2:6" x14ac:dyDescent="0.25">
      <c r="B304">
        <f t="shared" si="24"/>
        <v>286</v>
      </c>
      <c r="C304" s="4">
        <f t="shared" si="23"/>
        <v>7.1250000000000338</v>
      </c>
      <c r="D304">
        <f t="shared" si="20"/>
        <v>0.68514485220642984</v>
      </c>
      <c r="E304">
        <f t="shared" si="21"/>
        <v>7.8444044206797128E-5</v>
      </c>
      <c r="F304">
        <f t="shared" si="22"/>
        <v>0.68514485220642984</v>
      </c>
    </row>
    <row r="305" spans="2:6" x14ac:dyDescent="0.25">
      <c r="B305">
        <f t="shared" si="24"/>
        <v>287</v>
      </c>
      <c r="C305" s="4">
        <f t="shared" si="23"/>
        <v>7.1500000000000341</v>
      </c>
      <c r="D305">
        <f t="shared" si="20"/>
        <v>0.68702815848103527</v>
      </c>
      <c r="E305">
        <f t="shared" si="21"/>
        <v>8.4016277343059424E-5</v>
      </c>
      <c r="F305">
        <f t="shared" si="22"/>
        <v>0.68702815848103527</v>
      </c>
    </row>
    <row r="306" spans="2:6" x14ac:dyDescent="0.25">
      <c r="B306">
        <f t="shared" si="24"/>
        <v>288</v>
      </c>
      <c r="C306" s="4">
        <f t="shared" si="23"/>
        <v>7.1750000000000345</v>
      </c>
      <c r="D306">
        <f t="shared" si="20"/>
        <v>0.6889097524012715</v>
      </c>
      <c r="E306">
        <f t="shared" si="21"/>
        <v>8.9961837980133608E-5</v>
      </c>
      <c r="F306">
        <f t="shared" si="22"/>
        <v>0.6889097524012715</v>
      </c>
    </row>
    <row r="307" spans="2:6" x14ac:dyDescent="0.25">
      <c r="B307">
        <f t="shared" si="24"/>
        <v>289</v>
      </c>
      <c r="C307" s="4">
        <f t="shared" si="23"/>
        <v>7.2000000000000348</v>
      </c>
      <c r="D307">
        <f t="shared" si="20"/>
        <v>0.69078959159421705</v>
      </c>
      <c r="E307">
        <f t="shared" si="21"/>
        <v>9.6304067717043702E-5</v>
      </c>
      <c r="F307">
        <f t="shared" si="22"/>
        <v>0.69078959159421705</v>
      </c>
    </row>
    <row r="308" spans="2:6" x14ac:dyDescent="0.25">
      <c r="B308">
        <f t="shared" si="24"/>
        <v>290</v>
      </c>
      <c r="C308" s="4">
        <f t="shared" si="23"/>
        <v>7.2250000000000352</v>
      </c>
      <c r="D308">
        <f t="shared" si="20"/>
        <v>0.69266763362382822</v>
      </c>
      <c r="E308">
        <f t="shared" si="21"/>
        <v>1.0306764888835374E-4</v>
      </c>
      <c r="F308">
        <f t="shared" si="22"/>
        <v>0.69266763362382822</v>
      </c>
    </row>
    <row r="309" spans="2:6" x14ac:dyDescent="0.25">
      <c r="B309">
        <f t="shared" si="24"/>
        <v>291</v>
      </c>
      <c r="C309" s="4">
        <f t="shared" si="23"/>
        <v>7.2500000000000355</v>
      </c>
      <c r="D309">
        <f t="shared" si="20"/>
        <v>0.69454383599246605</v>
      </c>
      <c r="E309">
        <f t="shared" si="21"/>
        <v>1.1027867353904919E-4</v>
      </c>
      <c r="F309">
        <f t="shared" si="22"/>
        <v>0.69454383599246605</v>
      </c>
    </row>
    <row r="310" spans="2:6" x14ac:dyDescent="0.25">
      <c r="B310">
        <f t="shared" si="24"/>
        <v>292</v>
      </c>
      <c r="C310" s="4">
        <f t="shared" si="23"/>
        <v>7.2750000000000359</v>
      </c>
      <c r="D310">
        <f t="shared" si="20"/>
        <v>0.69641815614243185</v>
      </c>
      <c r="E310">
        <f t="shared" si="21"/>
        <v>1.179647154293267E-4</v>
      </c>
      <c r="F310">
        <f t="shared" si="22"/>
        <v>0.69641815614243185</v>
      </c>
    </row>
    <row r="311" spans="2:6" x14ac:dyDescent="0.25">
      <c r="B311">
        <f t="shared" si="24"/>
        <v>293</v>
      </c>
      <c r="C311" s="4">
        <f t="shared" si="23"/>
        <v>7.3000000000000362</v>
      </c>
      <c r="D311">
        <f t="shared" si="20"/>
        <v>0.69829055145750829</v>
      </c>
      <c r="E311">
        <f t="shared" si="21"/>
        <v>1.2615490517033478E-4</v>
      </c>
      <c r="F311">
        <f t="shared" si="22"/>
        <v>0.69829055145750829</v>
      </c>
    </row>
    <row r="312" spans="2:6" x14ac:dyDescent="0.25">
      <c r="B312">
        <f t="shared" si="24"/>
        <v>294</v>
      </c>
      <c r="C312" s="4">
        <f t="shared" si="23"/>
        <v>7.3250000000000366</v>
      </c>
      <c r="D312">
        <f t="shared" si="20"/>
        <v>0.70016097926450915</v>
      </c>
      <c r="E312">
        <f t="shared" si="21"/>
        <v>1.3488000859331652E-4</v>
      </c>
      <c r="F312">
        <f t="shared" si="22"/>
        <v>0.70016097926450915</v>
      </c>
    </row>
    <row r="313" spans="2:6" x14ac:dyDescent="0.25">
      <c r="B313">
        <f t="shared" si="24"/>
        <v>295</v>
      </c>
      <c r="C313" s="4">
        <f t="shared" si="23"/>
        <v>7.3500000000000369</v>
      </c>
      <c r="D313">
        <f t="shared" si="20"/>
        <v>0.7020293968348349</v>
      </c>
      <c r="E313">
        <f t="shared" si="21"/>
        <v>1.4417250845591686E-4</v>
      </c>
      <c r="F313">
        <f t="shared" si="22"/>
        <v>0.7020293968348349</v>
      </c>
    </row>
    <row r="314" spans="2:6" x14ac:dyDescent="0.25">
      <c r="B314">
        <f t="shared" si="24"/>
        <v>296</v>
      </c>
      <c r="C314" s="4">
        <f t="shared" si="23"/>
        <v>7.3750000000000373</v>
      </c>
      <c r="D314">
        <f t="shared" si="20"/>
        <v>0.70389576138603571</v>
      </c>
      <c r="E314">
        <f t="shared" si="21"/>
        <v>1.5406668959058693E-4</v>
      </c>
      <c r="F314">
        <f t="shared" si="22"/>
        <v>0.70389576138603571</v>
      </c>
    </row>
    <row r="315" spans="2:6" x14ac:dyDescent="0.25">
      <c r="B315">
        <f t="shared" si="24"/>
        <v>297</v>
      </c>
      <c r="C315" s="4">
        <f t="shared" si="23"/>
        <v>7.4000000000000377</v>
      </c>
      <c r="D315">
        <f t="shared" si="20"/>
        <v>0.70576003008338151</v>
      </c>
      <c r="E315">
        <f t="shared" si="21"/>
        <v>1.6459872760106088E-4</v>
      </c>
      <c r="F315">
        <f t="shared" si="22"/>
        <v>0.70576003008338151</v>
      </c>
    </row>
    <row r="316" spans="2:6" x14ac:dyDescent="0.25">
      <c r="B316">
        <f t="shared" si="24"/>
        <v>298</v>
      </c>
      <c r="C316" s="4">
        <f t="shared" si="23"/>
        <v>7.425000000000038</v>
      </c>
      <c r="D316">
        <f t="shared" si="20"/>
        <v>0.70762216004143885</v>
      </c>
      <c r="E316">
        <f t="shared" si="21"/>
        <v>1.7580678121378174E-4</v>
      </c>
      <c r="F316">
        <f t="shared" si="22"/>
        <v>0.70762216004143885</v>
      </c>
    </row>
    <row r="317" spans="2:6" x14ac:dyDescent="0.25">
      <c r="B317">
        <f t="shared" si="24"/>
        <v>299</v>
      </c>
      <c r="C317" s="4">
        <f t="shared" si="23"/>
        <v>7.4500000000000384</v>
      </c>
      <c r="D317">
        <f t="shared" si="20"/>
        <v>0.70948210832565373</v>
      </c>
      <c r="E317">
        <f t="shared" si="21"/>
        <v>1.8773108839187898E-4</v>
      </c>
      <c r="F317">
        <f t="shared" si="22"/>
        <v>0.70948210832565373</v>
      </c>
    </row>
    <row r="318" spans="2:6" x14ac:dyDescent="0.25">
      <c r="B318">
        <f t="shared" si="24"/>
        <v>300</v>
      </c>
      <c r="C318" s="4">
        <f t="shared" si="23"/>
        <v>7.4750000000000387</v>
      </c>
      <c r="D318">
        <f t="shared" si="20"/>
        <v>0.71133983195394168</v>
      </c>
      <c r="E318">
        <f t="shared" si="21"/>
        <v>2.0041406631987732E-4</v>
      </c>
      <c r="F318">
        <f t="shared" si="22"/>
        <v>0.71133983195394168</v>
      </c>
    </row>
    <row r="319" spans="2:6" x14ac:dyDescent="0.25">
      <c r="B319">
        <f t="shared" si="24"/>
        <v>301</v>
      </c>
      <c r="C319" s="4">
        <f t="shared" si="23"/>
        <v>7.5000000000000391</v>
      </c>
      <c r="D319">
        <f t="shared" si="20"/>
        <v>0.71319528789828512</v>
      </c>
      <c r="E319">
        <f t="shared" si="21"/>
        <v>2.1390041536768314E-4</v>
      </c>
      <c r="F319">
        <f t="shared" si="22"/>
        <v>0.71319528789828512</v>
      </c>
    </row>
    <row r="320" spans="2:6" x14ac:dyDescent="0.25">
      <c r="B320">
        <f t="shared" si="24"/>
        <v>302</v>
      </c>
      <c r="C320" s="4">
        <f t="shared" si="23"/>
        <v>7.5250000000000394</v>
      </c>
      <c r="D320">
        <f t="shared" si="20"/>
        <v>0.71504843308633559</v>
      </c>
      <c r="E320">
        <f t="shared" si="21"/>
        <v>2.282372271425796E-4</v>
      </c>
      <c r="F320">
        <f t="shared" si="22"/>
        <v>0.71504843308633559</v>
      </c>
    </row>
    <row r="321" spans="2:6" x14ac:dyDescent="0.25">
      <c r="B321">
        <f t="shared" si="24"/>
        <v>303</v>
      </c>
      <c r="C321" s="4">
        <f t="shared" si="23"/>
        <v>7.5500000000000398</v>
      </c>
      <c r="D321">
        <f t="shared" si="20"/>
        <v>0.71689922440302378</v>
      </c>
      <c r="E321">
        <f t="shared" si="21"/>
        <v>2.4347409673793966E-4</v>
      </c>
      <c r="F321">
        <f t="shared" si="22"/>
        <v>0.71689922440302378</v>
      </c>
    </row>
    <row r="322" spans="2:6" x14ac:dyDescent="0.25">
      <c r="B322">
        <f t="shared" si="24"/>
        <v>304</v>
      </c>
      <c r="C322" s="4">
        <f t="shared" si="23"/>
        <v>7.5750000000000401</v>
      </c>
      <c r="D322">
        <f t="shared" si="20"/>
        <v>0.71874761869217485</v>
      </c>
      <c r="E322">
        <f t="shared" si="21"/>
        <v>2.5966323928708449E-4</v>
      </c>
      <c r="F322">
        <f t="shared" si="22"/>
        <v>0.71874761869217485</v>
      </c>
    </row>
    <row r="323" spans="2:6" x14ac:dyDescent="0.25">
      <c r="B323">
        <f t="shared" si="24"/>
        <v>305</v>
      </c>
      <c r="C323" s="4">
        <f t="shared" si="23"/>
        <v>7.6000000000000405</v>
      </c>
      <c r="D323">
        <f t="shared" si="20"/>
        <v>0.72059357275813107</v>
      </c>
      <c r="E323">
        <f t="shared" si="21"/>
        <v>2.7685961093024098E-4</v>
      </c>
      <c r="F323">
        <f t="shared" si="22"/>
        <v>0.72059357275813107</v>
      </c>
    </row>
    <row r="324" spans="2:6" x14ac:dyDescent="0.25">
      <c r="B324">
        <f t="shared" si="24"/>
        <v>306</v>
      </c>
      <c r="C324" s="4">
        <f t="shared" si="23"/>
        <v>7.6250000000000409</v>
      </c>
      <c r="D324">
        <f t="shared" si="20"/>
        <v>0.72243704336737968</v>
      </c>
      <c r="E324">
        <f t="shared" si="21"/>
        <v>2.9512103430178116E-4</v>
      </c>
      <c r="F324">
        <f t="shared" si="22"/>
        <v>0.72243704336737968</v>
      </c>
    </row>
    <row r="325" spans="2:6" x14ac:dyDescent="0.25">
      <c r="B325">
        <f t="shared" si="24"/>
        <v>307</v>
      </c>
      <c r="C325" s="4">
        <f t="shared" si="23"/>
        <v>7.6500000000000412</v>
      </c>
      <c r="D325">
        <f t="shared" si="20"/>
        <v>0.72427798725018733</v>
      </c>
      <c r="E325">
        <f t="shared" si="21"/>
        <v>3.1450832864388957E-4</v>
      </c>
      <c r="F325">
        <f t="shared" si="22"/>
        <v>0.72427798725018733</v>
      </c>
    </row>
    <row r="326" spans="2:6" x14ac:dyDescent="0.25">
      <c r="B326">
        <f t="shared" si="24"/>
        <v>308</v>
      </c>
      <c r="C326" s="4">
        <f t="shared" si="23"/>
        <v>7.6750000000000416</v>
      </c>
      <c r="D326">
        <f t="shared" si="20"/>
        <v>0.72611636110224054</v>
      </c>
      <c r="E326">
        <f t="shared" si="21"/>
        <v>3.3508544465151639E-4</v>
      </c>
      <c r="F326">
        <f t="shared" si="22"/>
        <v>0.72611636110224054</v>
      </c>
    </row>
    <row r="327" spans="2:6" x14ac:dyDescent="0.25">
      <c r="B327">
        <f t="shared" si="24"/>
        <v>309</v>
      </c>
      <c r="C327" s="4">
        <f t="shared" si="23"/>
        <v>7.7000000000000419</v>
      </c>
      <c r="D327">
        <f t="shared" si="20"/>
        <v>0.72795212158629152</v>
      </c>
      <c r="E327">
        <f t="shared" si="21"/>
        <v>3.5691960415182192E-4</v>
      </c>
      <c r="F327">
        <f t="shared" si="22"/>
        <v>0.72795212158629152</v>
      </c>
    </row>
    <row r="328" spans="2:6" x14ac:dyDescent="0.25">
      <c r="B328">
        <f t="shared" si="24"/>
        <v>310</v>
      </c>
      <c r="C328" s="4">
        <f t="shared" si="23"/>
        <v>7.7250000000000423</v>
      </c>
      <c r="D328">
        <f t="shared" si="20"/>
        <v>0.72978522533381085</v>
      </c>
      <c r="E328">
        <f t="shared" si="21"/>
        <v>3.8008144471940398E-4</v>
      </c>
      <c r="F328">
        <f t="shared" si="22"/>
        <v>0.72978522533381085</v>
      </c>
    </row>
    <row r="329" spans="2:6" x14ac:dyDescent="0.25">
      <c r="B329">
        <f t="shared" si="24"/>
        <v>311</v>
      </c>
      <c r="C329" s="4">
        <f t="shared" si="23"/>
        <v>7.7500000000000426</v>
      </c>
      <c r="D329">
        <f t="shared" si="20"/>
        <v>0.73161562894664489</v>
      </c>
      <c r="E329">
        <f t="shared" si="21"/>
        <v>4.0464516932630761E-4</v>
      </c>
      <c r="F329">
        <f t="shared" si="22"/>
        <v>0.73161562894664489</v>
      </c>
    </row>
    <row r="330" spans="2:6" x14ac:dyDescent="0.25">
      <c r="B330">
        <f t="shared" si="24"/>
        <v>312</v>
      </c>
      <c r="C330" s="4">
        <f t="shared" si="23"/>
        <v>7.775000000000043</v>
      </c>
      <c r="D330">
        <f t="shared" si="20"/>
        <v>0.73344328899867928</v>
      </c>
      <c r="E330">
        <f t="shared" si="21"/>
        <v>4.3068870112319713E-4</v>
      </c>
      <c r="F330">
        <f t="shared" si="22"/>
        <v>0.73344328899867928</v>
      </c>
    </row>
    <row r="331" spans="2:6" x14ac:dyDescent="0.25">
      <c r="B331">
        <f t="shared" si="24"/>
        <v>313</v>
      </c>
      <c r="C331" s="4">
        <f t="shared" si="23"/>
        <v>7.8000000000000433</v>
      </c>
      <c r="D331">
        <f t="shared" si="20"/>
        <v>0.73526816203750844</v>
      </c>
      <c r="E331">
        <f t="shared" si="21"/>
        <v>4.5829384344506767E-4</v>
      </c>
      <c r="F331">
        <f t="shared" si="22"/>
        <v>0.73526816203750844</v>
      </c>
    </row>
    <row r="332" spans="2:6" x14ac:dyDescent="0.25">
      <c r="B332">
        <f t="shared" si="24"/>
        <v>314</v>
      </c>
      <c r="C332" s="4">
        <f t="shared" si="23"/>
        <v>7.8250000000000437</v>
      </c>
      <c r="D332">
        <f t="shared" si="20"/>
        <v>0.73709020458610952</v>
      </c>
      <c r="E332">
        <f t="shared" si="21"/>
        <v>4.8754644513148012E-4</v>
      </c>
      <c r="F332">
        <f t="shared" si="22"/>
        <v>0.73709020458610952</v>
      </c>
    </row>
    <row r="333" spans="2:6" x14ac:dyDescent="0.25">
      <c r="B333">
        <f t="shared" si="24"/>
        <v>315</v>
      </c>
      <c r="C333" s="4">
        <f t="shared" si="23"/>
        <v>7.8500000000000441</v>
      </c>
      <c r="D333">
        <f t="shared" si="20"/>
        <v>0.73890937314452287</v>
      </c>
      <c r="E333">
        <f t="shared" si="21"/>
        <v>5.1853657124752899E-4</v>
      </c>
      <c r="F333">
        <f t="shared" si="22"/>
        <v>0.73890937314452287</v>
      </c>
    </row>
    <row r="334" spans="2:6" x14ac:dyDescent="0.25">
      <c r="B334">
        <f t="shared" si="24"/>
        <v>316</v>
      </c>
      <c r="C334" s="4">
        <f t="shared" si="23"/>
        <v>7.8750000000000444</v>
      </c>
      <c r="D334">
        <f t="shared" si="20"/>
        <v>0.74072562419153709</v>
      </c>
      <c r="E334">
        <f t="shared" si="21"/>
        <v>5.513586792875219E-4</v>
      </c>
      <c r="F334">
        <f t="shared" si="22"/>
        <v>0.74072562419153709</v>
      </c>
    </row>
    <row r="335" spans="2:6" x14ac:dyDescent="0.25">
      <c r="B335">
        <f t="shared" si="24"/>
        <v>317</v>
      </c>
      <c r="C335" s="4">
        <f t="shared" si="23"/>
        <v>7.9000000000000448</v>
      </c>
      <c r="D335">
        <f t="shared" si="20"/>
        <v>0.74253891418637974</v>
      </c>
      <c r="E335">
        <f t="shared" si="21"/>
        <v>5.8611180093870246E-4</v>
      </c>
      <c r="F335">
        <f t="shared" si="22"/>
        <v>0.74253891418637974</v>
      </c>
    </row>
    <row r="336" spans="2:6" x14ac:dyDescent="0.25">
      <c r="B336">
        <f t="shared" si="24"/>
        <v>318</v>
      </c>
      <c r="C336" s="4">
        <f t="shared" si="23"/>
        <v>7.9250000000000451</v>
      </c>
      <c r="D336">
        <f t="shared" si="20"/>
        <v>0.74434919957041301</v>
      </c>
      <c r="E336">
        <f t="shared" si="21"/>
        <v>6.2289972947725703E-4</v>
      </c>
      <c r="F336">
        <f t="shared" si="22"/>
        <v>0.74434919957041301</v>
      </c>
    </row>
    <row r="337" spans="2:6" x14ac:dyDescent="0.25">
      <c r="B337">
        <f t="shared" si="24"/>
        <v>319</v>
      </c>
      <c r="C337" s="4">
        <f t="shared" si="23"/>
        <v>7.9500000000000455</v>
      </c>
      <c r="D337">
        <f t="shared" si="20"/>
        <v>0.74615643676883403</v>
      </c>
      <c r="E337">
        <f t="shared" si="21"/>
        <v>6.6183121286322573E-4</v>
      </c>
      <c r="F337">
        <f t="shared" si="22"/>
        <v>0.74615643676883403</v>
      </c>
    </row>
    <row r="338" spans="2:6" x14ac:dyDescent="0.25">
      <c r="B338">
        <f t="shared" si="24"/>
        <v>320</v>
      </c>
      <c r="C338" s="4">
        <f t="shared" si="23"/>
        <v>7.9750000000000458</v>
      </c>
      <c r="D338">
        <f t="shared" si="20"/>
        <v>0.74796058219238137</v>
      </c>
      <c r="E338">
        <f t="shared" si="21"/>
        <v>7.030201525949117E-4</v>
      </c>
      <c r="F338">
        <f t="shared" si="22"/>
        <v>0.74796058219238137</v>
      </c>
    </row>
    <row r="339" spans="2:6" x14ac:dyDescent="0.25">
      <c r="B339">
        <f t="shared" si="24"/>
        <v>321</v>
      </c>
      <c r="C339" s="4">
        <f t="shared" si="23"/>
        <v>8.0000000000000462</v>
      </c>
      <c r="D339">
        <f t="shared" ref="D339:D402" si="25">EXP(-KTG1_*(C339-T_opt)^2)</f>
        <v>0.74976159223904459</v>
      </c>
      <c r="E339">
        <f t="shared" ref="E339:E402" si="26">EXP(-KTG2_*(T_opt-C339)^2)</f>
        <v>7.4658580837676214E-4</v>
      </c>
      <c r="F339">
        <f t="shared" ref="F339:F402" si="27">IF(C339&lt;=T_opt,D339,E339)</f>
        <v>0.74976159223904459</v>
      </c>
    </row>
    <row r="340" spans="2:6" x14ac:dyDescent="0.25">
      <c r="B340">
        <f t="shared" si="24"/>
        <v>322</v>
      </c>
      <c r="C340" s="4">
        <f t="shared" ref="C340:C403" si="28">C339+(env_v_max-env_v_min)/1200</f>
        <v>8.0250000000000465</v>
      </c>
      <c r="D340">
        <f t="shared" si="25"/>
        <v>0.75155942329578063</v>
      </c>
      <c r="E340">
        <f t="shared" si="26"/>
        <v>7.9265300864761674E-4</v>
      </c>
      <c r="F340">
        <f t="shared" si="27"/>
        <v>0.75155942329578063</v>
      </c>
    </row>
    <row r="341" spans="2:6" x14ac:dyDescent="0.25">
      <c r="B341">
        <f t="shared" ref="B341:B404" si="29">B340+1</f>
        <v>323</v>
      </c>
      <c r="C341" s="4">
        <f t="shared" si="28"/>
        <v>8.0500000000000469</v>
      </c>
      <c r="D341">
        <f t="shared" si="25"/>
        <v>0.75335403174023319</v>
      </c>
      <c r="E341">
        <f t="shared" si="26"/>
        <v>8.4135236700856218E-4</v>
      </c>
      <c r="F341">
        <f t="shared" si="27"/>
        <v>0.75335403174023319</v>
      </c>
    </row>
    <row r="342" spans="2:6" x14ac:dyDescent="0.25">
      <c r="B342">
        <f t="shared" si="29"/>
        <v>324</v>
      </c>
      <c r="C342" s="4">
        <f t="shared" si="28"/>
        <v>8.0750000000000473</v>
      </c>
      <c r="D342">
        <f t="shared" si="25"/>
        <v>0.75514537394245729</v>
      </c>
      <c r="E342">
        <f t="shared" si="26"/>
        <v>8.9282050458143296E-4</v>
      </c>
      <c r="F342">
        <f t="shared" si="27"/>
        <v>0.75514537394245729</v>
      </c>
    </row>
    <row r="343" spans="2:6" x14ac:dyDescent="0.25">
      <c r="B343">
        <f t="shared" si="29"/>
        <v>325</v>
      </c>
      <c r="C343" s="4">
        <f t="shared" si="28"/>
        <v>8.1000000000000476</v>
      </c>
      <c r="D343">
        <f t="shared" si="25"/>
        <v>0.75693340626664907</v>
      </c>
      <c r="E343">
        <f t="shared" si="26"/>
        <v>9.4720027832021587E-4</v>
      </c>
      <c r="F343">
        <f t="shared" si="27"/>
        <v>0.75693340626664907</v>
      </c>
    </row>
    <row r="344" spans="2:6" x14ac:dyDescent="0.25">
      <c r="B344">
        <f t="shared" si="29"/>
        <v>326</v>
      </c>
      <c r="C344" s="4">
        <f t="shared" si="28"/>
        <v>8.125000000000048</v>
      </c>
      <c r="D344">
        <f t="shared" si="25"/>
        <v>0.75871808507287863</v>
      </c>
      <c r="E344">
        <f t="shared" si="26"/>
        <v>1.0046410152882771E-3</v>
      </c>
      <c r="F344">
        <f t="shared" si="27"/>
        <v>0.75871808507287863</v>
      </c>
    </row>
    <row r="345" spans="2:6" x14ac:dyDescent="0.25">
      <c r="B345">
        <f t="shared" si="29"/>
        <v>327</v>
      </c>
      <c r="C345" s="4">
        <f t="shared" si="28"/>
        <v>8.1500000000000483</v>
      </c>
      <c r="D345">
        <f t="shared" si="25"/>
        <v>0.76049936671882856</v>
      </c>
      <c r="E345">
        <f t="shared" si="26"/>
        <v>1.0652987529043395E-3</v>
      </c>
      <c r="F345">
        <f t="shared" si="27"/>
        <v>0.76049936671882856</v>
      </c>
    </row>
    <row r="346" spans="2:6" x14ac:dyDescent="0.25">
      <c r="B346">
        <f t="shared" si="29"/>
        <v>328</v>
      </c>
      <c r="C346" s="4">
        <f t="shared" si="28"/>
        <v>8.1750000000000487</v>
      </c>
      <c r="D346">
        <f t="shared" si="25"/>
        <v>0.76227720756153527</v>
      </c>
      <c r="E346">
        <f t="shared" si="26"/>
        <v>1.1293364851495818E-3</v>
      </c>
      <c r="F346">
        <f t="shared" si="27"/>
        <v>0.76227720756153527</v>
      </c>
    </row>
    <row r="347" spans="2:6" x14ac:dyDescent="0.25">
      <c r="B347">
        <f t="shared" si="29"/>
        <v>329</v>
      </c>
      <c r="C347" s="4">
        <f t="shared" si="28"/>
        <v>8.200000000000049</v>
      </c>
      <c r="D347">
        <f t="shared" si="25"/>
        <v>0.76405156395913598</v>
      </c>
      <c r="E347">
        <f t="shared" si="26"/>
        <v>1.1969244147170171E-3</v>
      </c>
      <c r="F347">
        <f t="shared" si="27"/>
        <v>0.76405156395913598</v>
      </c>
    </row>
    <row r="348" spans="2:6" x14ac:dyDescent="0.25">
      <c r="B348">
        <f t="shared" si="29"/>
        <v>330</v>
      </c>
      <c r="C348" s="4">
        <f t="shared" si="28"/>
        <v>8.2250000000000494</v>
      </c>
      <c r="D348">
        <f t="shared" si="25"/>
        <v>0.76582239227261872</v>
      </c>
      <c r="E348">
        <f t="shared" si="26"/>
        <v>1.2682402110724587E-3</v>
      </c>
      <c r="F348">
        <f t="shared" si="27"/>
        <v>0.76582239227261872</v>
      </c>
    </row>
    <row r="349" spans="2:6" x14ac:dyDescent="0.25">
      <c r="B349">
        <f t="shared" si="29"/>
        <v>331</v>
      </c>
      <c r="C349" s="4">
        <f t="shared" si="28"/>
        <v>8.2500000000000497</v>
      </c>
      <c r="D349">
        <f t="shared" si="25"/>
        <v>0.7675896488675763</v>
      </c>
      <c r="E349">
        <f t="shared" si="26"/>
        <v>1.3434692743838782E-3</v>
      </c>
      <c r="F349">
        <f t="shared" si="27"/>
        <v>0.7675896488675763</v>
      </c>
    </row>
    <row r="350" spans="2:6" x14ac:dyDescent="0.25">
      <c r="B350">
        <f t="shared" si="29"/>
        <v>332</v>
      </c>
      <c r="C350" s="4">
        <f t="shared" si="28"/>
        <v>8.2750000000000501</v>
      </c>
      <c r="D350">
        <f t="shared" si="25"/>
        <v>0.76935329011596476</v>
      </c>
      <c r="E350">
        <f t="shared" si="26"/>
        <v>1.4228050052628202E-3</v>
      </c>
      <c r="F350">
        <f t="shared" si="27"/>
        <v>0.76935329011596476</v>
      </c>
    </row>
    <row r="351" spans="2:6" x14ac:dyDescent="0.25">
      <c r="B351">
        <f t="shared" si="29"/>
        <v>333</v>
      </c>
      <c r="C351" s="4">
        <f t="shared" si="28"/>
        <v>8.3000000000000504</v>
      </c>
      <c r="D351">
        <f t="shared" si="25"/>
        <v>0.77111327239786498</v>
      </c>
      <c r="E351">
        <f t="shared" si="26"/>
        <v>1.5064490802476742E-3</v>
      </c>
      <c r="F351">
        <f t="shared" si="27"/>
        <v>0.77111327239786498</v>
      </c>
    </row>
    <row r="352" spans="2:6" x14ac:dyDescent="0.25">
      <c r="B352">
        <f t="shared" si="29"/>
        <v>334</v>
      </c>
      <c r="C352" s="4">
        <f t="shared" si="28"/>
        <v>8.3250000000000508</v>
      </c>
      <c r="D352">
        <f t="shared" si="25"/>
        <v>0.77286955210324793</v>
      </c>
      <c r="E352">
        <f t="shared" si="26"/>
        <v>1.594611732944117E-3</v>
      </c>
      <c r="F352">
        <f t="shared" si="27"/>
        <v>0.77286955210324793</v>
      </c>
    </row>
    <row r="353" spans="2:6" x14ac:dyDescent="0.25">
      <c r="B353">
        <f t="shared" si="29"/>
        <v>335</v>
      </c>
      <c r="C353" s="4">
        <f t="shared" si="28"/>
        <v>8.3500000000000512</v>
      </c>
      <c r="D353">
        <f t="shared" si="25"/>
        <v>0.77462208563374424</v>
      </c>
      <c r="E353">
        <f t="shared" si="26"/>
        <v>1.687512040722833E-3</v>
      </c>
      <c r="F353">
        <f t="shared" si="27"/>
        <v>0.77462208563374424</v>
      </c>
    </row>
    <row r="354" spans="2:6" x14ac:dyDescent="0.25">
      <c r="B354">
        <f t="shared" si="29"/>
        <v>336</v>
      </c>
      <c r="C354" s="4">
        <f t="shared" si="28"/>
        <v>8.3750000000000515</v>
      </c>
      <c r="D354">
        <f t="shared" si="25"/>
        <v>0.77637082940441604</v>
      </c>
      <c r="E354">
        <f t="shared" si="26"/>
        <v>1.7853782168587168E-3</v>
      </c>
      <c r="F354">
        <f t="shared" si="27"/>
        <v>0.77637082940441604</v>
      </c>
    </row>
    <row r="355" spans="2:6" x14ac:dyDescent="0.25">
      <c r="B355">
        <f t="shared" si="29"/>
        <v>337</v>
      </c>
      <c r="C355" s="4">
        <f t="shared" si="28"/>
        <v>8.4000000000000519</v>
      </c>
      <c r="D355">
        <f t="shared" si="25"/>
        <v>0.77811573984553317</v>
      </c>
      <c r="E355">
        <f t="shared" si="26"/>
        <v>1.8884479079791926E-3</v>
      </c>
      <c r="F355">
        <f t="shared" si="27"/>
        <v>0.77811573984553317</v>
      </c>
    </row>
    <row r="356" spans="2:6" x14ac:dyDescent="0.25">
      <c r="B356">
        <f t="shared" si="29"/>
        <v>338</v>
      </c>
      <c r="C356" s="4">
        <f t="shared" si="28"/>
        <v>8.4250000000000522</v>
      </c>
      <c r="D356">
        <f t="shared" si="25"/>
        <v>0.77985677340435211</v>
      </c>
      <c r="E356">
        <f t="shared" si="26"/>
        <v>1.9969684966719935E-3</v>
      </c>
      <c r="F356">
        <f t="shared" si="27"/>
        <v>0.77985677340435211</v>
      </c>
    </row>
    <row r="357" spans="2:6" x14ac:dyDescent="0.25">
      <c r="B357">
        <f t="shared" si="29"/>
        <v>339</v>
      </c>
      <c r="C357" s="4">
        <f t="shared" si="28"/>
        <v>8.4500000000000526</v>
      </c>
      <c r="D357">
        <f t="shared" si="25"/>
        <v>0.78159388654689832</v>
      </c>
      <c r="E357">
        <f t="shared" si="26"/>
        <v>2.111197409084753E-3</v>
      </c>
      <c r="F357">
        <f t="shared" si="27"/>
        <v>0.78159388654689832</v>
      </c>
    </row>
    <row r="358" spans="2:6" x14ac:dyDescent="0.25">
      <c r="B358">
        <f t="shared" si="29"/>
        <v>340</v>
      </c>
      <c r="C358" s="4">
        <f t="shared" si="28"/>
        <v>8.4750000000000529</v>
      </c>
      <c r="D358">
        <f t="shared" si="25"/>
        <v>0.78332703575975127</v>
      </c>
      <c r="E358">
        <f t="shared" si="26"/>
        <v>2.231402427330091E-3</v>
      </c>
      <c r="F358">
        <f t="shared" si="27"/>
        <v>0.78332703575975127</v>
      </c>
    </row>
    <row r="359" spans="2:6" x14ac:dyDescent="0.25">
      <c r="B359">
        <f t="shared" si="29"/>
        <v>341</v>
      </c>
      <c r="C359" s="4">
        <f t="shared" si="28"/>
        <v>8.5000000000000533</v>
      </c>
      <c r="D359">
        <f t="shared" si="25"/>
        <v>0.78505617755183321</v>
      </c>
      <c r="E359">
        <f t="shared" si="26"/>
        <v>2.357862006490507E-3</v>
      </c>
      <c r="F359">
        <f t="shared" si="27"/>
        <v>0.78505617755183321</v>
      </c>
    </row>
    <row r="360" spans="2:6" x14ac:dyDescent="0.25">
      <c r="B360">
        <f t="shared" si="29"/>
        <v>342</v>
      </c>
      <c r="C360" s="4">
        <f t="shared" si="28"/>
        <v>8.5250000000000536</v>
      </c>
      <c r="D360">
        <f t="shared" si="25"/>
        <v>0.78678126845619945</v>
      </c>
      <c r="E360">
        <f t="shared" si="26"/>
        <v>2.490865595997279E-3</v>
      </c>
      <c r="F360">
        <f t="shared" si="27"/>
        <v>0.78678126845619945</v>
      </c>
    </row>
    <row r="361" spans="2:6" x14ac:dyDescent="0.25">
      <c r="B361">
        <f t="shared" si="29"/>
        <v>343</v>
      </c>
      <c r="C361" s="4">
        <f t="shared" si="28"/>
        <v>8.550000000000054</v>
      </c>
      <c r="D361">
        <f t="shared" si="25"/>
        <v>0.78850226503183318</v>
      </c>
      <c r="E361">
        <f t="shared" si="26"/>
        <v>2.6307139651368799E-3</v>
      </c>
      <c r="F361">
        <f t="shared" si="27"/>
        <v>0.78850226503183318</v>
      </c>
    </row>
    <row r="362" spans="2:6" x14ac:dyDescent="0.25">
      <c r="B362">
        <f t="shared" si="29"/>
        <v>344</v>
      </c>
      <c r="C362" s="4">
        <f t="shared" si="28"/>
        <v>8.5750000000000544</v>
      </c>
      <c r="D362">
        <f t="shared" si="25"/>
        <v>0.79021912386544102</v>
      </c>
      <c r="E362">
        <f t="shared" si="26"/>
        <v>2.7777195324169765E-3</v>
      </c>
      <c r="F362">
        <f t="shared" si="27"/>
        <v>0.79021912386544102</v>
      </c>
    </row>
    <row r="363" spans="2:6" x14ac:dyDescent="0.25">
      <c r="B363">
        <f t="shared" si="29"/>
        <v>345</v>
      </c>
      <c r="C363" s="4">
        <f t="shared" si="28"/>
        <v>8.6000000000000547</v>
      </c>
      <c r="D363">
        <f t="shared" si="25"/>
        <v>0.79193180157325294</v>
      </c>
      <c r="E363">
        <f t="shared" si="26"/>
        <v>2.93220669850193E-3</v>
      </c>
      <c r="F363">
        <f t="shared" si="27"/>
        <v>0.79193180157325294</v>
      </c>
    </row>
    <row r="364" spans="2:6" x14ac:dyDescent="0.25">
      <c r="B364">
        <f t="shared" si="29"/>
        <v>346</v>
      </c>
      <c r="C364" s="4">
        <f t="shared" si="28"/>
        <v>8.6250000000000551</v>
      </c>
      <c r="D364">
        <f t="shared" si="25"/>
        <v>0.7936402548028233</v>
      </c>
      <c r="E364">
        <f t="shared" si="26"/>
        <v>3.0945121824050873E-3</v>
      </c>
      <c r="F364">
        <f t="shared" si="27"/>
        <v>0.7936402548028233</v>
      </c>
    </row>
    <row r="365" spans="2:6" x14ac:dyDescent="0.25">
      <c r="B365">
        <f t="shared" si="29"/>
        <v>347</v>
      </c>
      <c r="C365" s="4">
        <f t="shared" si="28"/>
        <v>8.6500000000000554</v>
      </c>
      <c r="D365">
        <f t="shared" si="25"/>
        <v>0.79534444023483464</v>
      </c>
      <c r="E365">
        <f t="shared" si="26"/>
        <v>3.2649853606016755E-3</v>
      </c>
      <c r="F365">
        <f t="shared" si="27"/>
        <v>0.79534444023483464</v>
      </c>
    </row>
    <row r="366" spans="2:6" x14ac:dyDescent="0.25">
      <c r="B366">
        <f t="shared" si="29"/>
        <v>348</v>
      </c>
      <c r="C366" s="4">
        <f t="shared" si="28"/>
        <v>8.6750000000000558</v>
      </c>
      <c r="D366">
        <f t="shared" si="25"/>
        <v>0.79704431458490388</v>
      </c>
      <c r="E366">
        <f t="shared" si="26"/>
        <v>3.4439886087021974E-3</v>
      </c>
      <c r="F366">
        <f t="shared" si="27"/>
        <v>0.79704431458490388</v>
      </c>
    </row>
    <row r="367" spans="2:6" x14ac:dyDescent="0.25">
      <c r="B367">
        <f t="shared" si="29"/>
        <v>349</v>
      </c>
      <c r="C367" s="4">
        <f t="shared" si="28"/>
        <v>8.7000000000000561</v>
      </c>
      <c r="D367">
        <f t="shared" si="25"/>
        <v>0.79873983460539089</v>
      </c>
      <c r="E367">
        <f t="shared" si="26"/>
        <v>3.6318976453016088E-3</v>
      </c>
      <c r="F367">
        <f t="shared" si="27"/>
        <v>0.79873983460539089</v>
      </c>
    </row>
    <row r="368" spans="2:6" x14ac:dyDescent="0.25">
      <c r="B368">
        <f t="shared" si="29"/>
        <v>350</v>
      </c>
      <c r="C368" s="4">
        <f t="shared" si="28"/>
        <v>8.7250000000000565</v>
      </c>
      <c r="D368">
        <f t="shared" si="25"/>
        <v>0.80043095708720835</v>
      </c>
      <c r="E368">
        <f t="shared" si="26"/>
        <v>3.8291018775943966E-3</v>
      </c>
      <c r="F368">
        <f t="shared" si="27"/>
        <v>0.80043095708720835</v>
      </c>
    </row>
    <row r="369" spans="2:6" x14ac:dyDescent="0.25">
      <c r="B369">
        <f t="shared" si="29"/>
        <v>351</v>
      </c>
      <c r="C369" s="4">
        <f t="shared" si="28"/>
        <v>8.7500000000000568</v>
      </c>
      <c r="D369">
        <f t="shared" si="25"/>
        <v>0.80211763886163379</v>
      </c>
      <c r="E369">
        <f t="shared" si="26"/>
        <v>4.0360047483200389E-3</v>
      </c>
      <c r="F369">
        <f t="shared" si="27"/>
        <v>0.80211763886163379</v>
      </c>
    </row>
    <row r="370" spans="2:6" x14ac:dyDescent="0.25">
      <c r="B370">
        <f t="shared" si="29"/>
        <v>352</v>
      </c>
      <c r="C370" s="4">
        <f t="shared" si="28"/>
        <v>8.7750000000000572</v>
      </c>
      <c r="D370">
        <f t="shared" si="25"/>
        <v>0.80379983680212419</v>
      </c>
      <c r="E370">
        <f t="shared" si="26"/>
        <v>4.2530240835770509E-3</v>
      </c>
      <c r="F370">
        <f t="shared" si="27"/>
        <v>0.80379983680212419</v>
      </c>
    </row>
    <row r="371" spans="2:6" x14ac:dyDescent="0.25">
      <c r="B371">
        <f t="shared" si="29"/>
        <v>353</v>
      </c>
      <c r="C371" s="4">
        <f t="shared" si="28"/>
        <v>8.8000000000000576</v>
      </c>
      <c r="D371">
        <f t="shared" si="25"/>
        <v>0.80547750782613148</v>
      </c>
      <c r="E371">
        <f t="shared" si="26"/>
        <v>4.4805924410171571E-3</v>
      </c>
      <c r="F371">
        <f t="shared" si="27"/>
        <v>0.80547750782613148</v>
      </c>
    </row>
    <row r="372" spans="2:6" x14ac:dyDescent="0.25">
      <c r="B372">
        <f t="shared" si="29"/>
        <v>354</v>
      </c>
      <c r="C372" s="4">
        <f t="shared" si="28"/>
        <v>8.8250000000000579</v>
      </c>
      <c r="D372">
        <f t="shared" si="25"/>
        <v>0.80715060889691947</v>
      </c>
      <c r="E372">
        <f t="shared" si="26"/>
        <v>4.7191574579040245E-3</v>
      </c>
      <c r="F372">
        <f t="shared" si="27"/>
        <v>0.80715060889691947</v>
      </c>
    </row>
    <row r="373" spans="2:6" x14ac:dyDescent="0.25">
      <c r="B373">
        <f t="shared" si="29"/>
        <v>355</v>
      </c>
      <c r="C373" s="4">
        <f t="shared" si="28"/>
        <v>8.8500000000000583</v>
      </c>
      <c r="D373">
        <f t="shared" si="25"/>
        <v>0.80881909702538357</v>
      </c>
      <c r="E373">
        <f t="shared" si="26"/>
        <v>4.9691821984934005E-3</v>
      </c>
      <c r="F373">
        <f t="shared" si="27"/>
        <v>0.80881909702538357</v>
      </c>
    </row>
    <row r="374" spans="2:6" x14ac:dyDescent="0.25">
      <c r="B374">
        <f t="shared" si="29"/>
        <v>356</v>
      </c>
      <c r="C374" s="4">
        <f t="shared" si="28"/>
        <v>8.8750000000000586</v>
      </c>
      <c r="D374">
        <f t="shared" si="25"/>
        <v>0.81048292927187027</v>
      </c>
      <c r="E374">
        <f t="shared" si="26"/>
        <v>5.2311455001635837E-3</v>
      </c>
      <c r="F374">
        <f t="shared" si="27"/>
        <v>0.81048292927187027</v>
      </c>
    </row>
    <row r="375" spans="2:6" x14ac:dyDescent="0.25">
      <c r="B375">
        <f t="shared" si="29"/>
        <v>357</v>
      </c>
      <c r="C375" s="4">
        <f t="shared" si="28"/>
        <v>8.900000000000059</v>
      </c>
      <c r="D375">
        <f t="shared" si="25"/>
        <v>0.81214206274799916</v>
      </c>
      <c r="E375">
        <f t="shared" si="26"/>
        <v>5.5055423176970097E-3</v>
      </c>
      <c r="F375">
        <f t="shared" si="27"/>
        <v>0.81214206274799916</v>
      </c>
    </row>
    <row r="376" spans="2:6" x14ac:dyDescent="0.25">
      <c r="B376">
        <f t="shared" si="29"/>
        <v>358</v>
      </c>
      <c r="C376" s="4">
        <f t="shared" si="28"/>
        <v>8.9250000000000593</v>
      </c>
      <c r="D376">
        <f t="shared" si="25"/>
        <v>0.8137964546184856</v>
      </c>
      <c r="E376">
        <f t="shared" si="26"/>
        <v>5.7928840650851082E-3</v>
      </c>
      <c r="F376">
        <f t="shared" si="27"/>
        <v>0.8137964546184856</v>
      </c>
    </row>
    <row r="377" spans="2:6" x14ac:dyDescent="0.25">
      <c r="B377">
        <f t="shared" si="29"/>
        <v>359</v>
      </c>
      <c r="C377" s="4">
        <f t="shared" si="28"/>
        <v>8.9500000000000597</v>
      </c>
      <c r="D377">
        <f t="shared" si="25"/>
        <v>0.81544606210296422</v>
      </c>
      <c r="E377">
        <f t="shared" si="26"/>
        <v>6.0936989541999342E-3</v>
      </c>
      <c r="F377">
        <f t="shared" si="27"/>
        <v>0.81544606210296422</v>
      </c>
    </row>
    <row r="378" spans="2:6" x14ac:dyDescent="0.25">
      <c r="B378">
        <f t="shared" si="29"/>
        <v>360</v>
      </c>
      <c r="C378" s="4">
        <f t="shared" si="28"/>
        <v>8.97500000000006</v>
      </c>
      <c r="D378">
        <f t="shared" si="25"/>
        <v>0.81709084247781461</v>
      </c>
      <c r="E378">
        <f t="shared" si="26"/>
        <v>6.4085323296472025E-3</v>
      </c>
      <c r="F378">
        <f t="shared" si="27"/>
        <v>0.81709084247781461</v>
      </c>
    </row>
    <row r="379" spans="2:6" x14ac:dyDescent="0.25">
      <c r="B379">
        <f t="shared" si="29"/>
        <v>361</v>
      </c>
      <c r="C379" s="4">
        <f t="shared" si="28"/>
        <v>9.0000000000000604</v>
      </c>
      <c r="D379">
        <f t="shared" si="25"/>
        <v>0.81873075307798582</v>
      </c>
      <c r="E379">
        <f t="shared" si="26"/>
        <v>6.7379469990862806E-3</v>
      </c>
      <c r="F379">
        <f t="shared" si="27"/>
        <v>0.81873075307798582</v>
      </c>
    </row>
    <row r="380" spans="2:6" x14ac:dyDescent="0.25">
      <c r="B380">
        <f t="shared" si="29"/>
        <v>362</v>
      </c>
      <c r="C380" s="4">
        <f t="shared" si="28"/>
        <v>9.0250000000000608</v>
      </c>
      <c r="D380">
        <f t="shared" si="25"/>
        <v>0.82036575129882394</v>
      </c>
      <c r="E380">
        <f t="shared" si="26"/>
        <v>7.0825235582736715E-3</v>
      </c>
      <c r="F380">
        <f t="shared" si="27"/>
        <v>0.82036575129882394</v>
      </c>
    </row>
    <row r="381" spans="2:6" x14ac:dyDescent="0.25">
      <c r="B381">
        <f t="shared" si="29"/>
        <v>363</v>
      </c>
      <c r="C381" s="4">
        <f t="shared" si="28"/>
        <v>9.0500000000000611</v>
      </c>
      <c r="D381">
        <f t="shared" si="25"/>
        <v>0.82199579459789829</v>
      </c>
      <c r="E381">
        <f t="shared" si="26"/>
        <v>7.4428607100575431E-3</v>
      </c>
      <c r="F381">
        <f t="shared" si="27"/>
        <v>0.82199579459789829</v>
      </c>
    </row>
    <row r="382" spans="2:6" x14ac:dyDescent="0.25">
      <c r="B382">
        <f t="shared" si="29"/>
        <v>364</v>
      </c>
      <c r="C382" s="4">
        <f t="shared" si="28"/>
        <v>9.0750000000000615</v>
      </c>
      <c r="D382">
        <f t="shared" si="25"/>
        <v>0.82362084049682982</v>
      </c>
      <c r="E382">
        <f t="shared" si="26"/>
        <v>7.8195755765218186E-3</v>
      </c>
      <c r="F382">
        <f t="shared" si="27"/>
        <v>0.82362084049682982</v>
      </c>
    </row>
    <row r="383" spans="2:6" x14ac:dyDescent="0.25">
      <c r="B383">
        <f t="shared" si="29"/>
        <v>365</v>
      </c>
      <c r="C383" s="4">
        <f t="shared" si="28"/>
        <v>9.1000000000000618</v>
      </c>
      <c r="D383">
        <f t="shared" si="25"/>
        <v>0.82524084658311858</v>
      </c>
      <c r="E383">
        <f t="shared" si="26"/>
        <v>8.2133040034495699E-3</v>
      </c>
      <c r="F383">
        <f t="shared" si="27"/>
        <v>0.82524084658311858</v>
      </c>
    </row>
    <row r="384" spans="2:6" x14ac:dyDescent="0.25">
      <c r="B384">
        <f t="shared" si="29"/>
        <v>366</v>
      </c>
      <c r="C384" s="4">
        <f t="shared" si="28"/>
        <v>9.1250000000000622</v>
      </c>
      <c r="D384">
        <f t="shared" si="25"/>
        <v>0.82685577051197245</v>
      </c>
      <c r="E384">
        <f t="shared" si="26"/>
        <v>8.6247008562469699E-3</v>
      </c>
      <c r="F384">
        <f t="shared" si="27"/>
        <v>0.82685577051197245</v>
      </c>
    </row>
    <row r="385" spans="2:6" x14ac:dyDescent="0.25">
      <c r="B385">
        <f t="shared" si="29"/>
        <v>367</v>
      </c>
      <c r="C385" s="4">
        <f t="shared" si="28"/>
        <v>9.1500000000000625</v>
      </c>
      <c r="D385">
        <f t="shared" si="25"/>
        <v>0.8284655700081357</v>
      </c>
      <c r="E385">
        <f t="shared" si="26"/>
        <v>9.0544403064406805E-3</v>
      </c>
      <c r="F385">
        <f t="shared" si="27"/>
        <v>0.8284655700081357</v>
      </c>
    </row>
    <row r="386" spans="2:6" x14ac:dyDescent="0.25">
      <c r="B386">
        <f t="shared" si="29"/>
        <v>368</v>
      </c>
      <c r="C386" s="4">
        <f t="shared" si="28"/>
        <v>9.1750000000000629</v>
      </c>
      <c r="D386">
        <f t="shared" si="25"/>
        <v>0.83007020286771749</v>
      </c>
      <c r="E386">
        <f t="shared" si="26"/>
        <v>9.5032161078337403E-3</v>
      </c>
      <c r="F386">
        <f t="shared" si="27"/>
        <v>0.83007020286771749</v>
      </c>
    </row>
    <row r="387" spans="2:6" x14ac:dyDescent="0.25">
      <c r="B387">
        <f t="shared" si="29"/>
        <v>369</v>
      </c>
      <c r="C387" s="4">
        <f t="shared" si="28"/>
        <v>9.2000000000000632</v>
      </c>
      <c r="D387">
        <f t="shared" si="25"/>
        <v>0.83166962696002134</v>
      </c>
      <c r="E387">
        <f t="shared" si="26"/>
        <v>9.9717418613776716E-3</v>
      </c>
      <c r="F387">
        <f t="shared" si="27"/>
        <v>0.83166962696002134</v>
      </c>
    </row>
    <row r="388" spans="2:6" x14ac:dyDescent="0.25">
      <c r="B388">
        <f t="shared" si="29"/>
        <v>370</v>
      </c>
      <c r="C388" s="4">
        <f t="shared" si="28"/>
        <v>9.2250000000000636</v>
      </c>
      <c r="D388">
        <f t="shared" si="25"/>
        <v>0.83326380022937252</v>
      </c>
      <c r="E388">
        <f t="shared" si="26"/>
        <v>1.0460751267791571E-2</v>
      </c>
      <c r="F388">
        <f t="shared" si="27"/>
        <v>0.83326380022937252</v>
      </c>
    </row>
    <row r="389" spans="2:6" x14ac:dyDescent="0.25">
      <c r="B389">
        <f t="shared" si="29"/>
        <v>371</v>
      </c>
      <c r="C389" s="4">
        <f t="shared" si="28"/>
        <v>9.2500000000000639</v>
      </c>
      <c r="D389">
        <f t="shared" si="25"/>
        <v>0.83485268069694762</v>
      </c>
      <c r="E389">
        <f t="shared" si="26"/>
        <v>1.0970998366932813E-2</v>
      </c>
      <c r="F389">
        <f t="shared" si="27"/>
        <v>0.83485268069694762</v>
      </c>
    </row>
    <row r="390" spans="2:6" x14ac:dyDescent="0.25">
      <c r="B390">
        <f t="shared" si="29"/>
        <v>372</v>
      </c>
      <c r="C390" s="4">
        <f t="shared" si="28"/>
        <v>9.2750000000000643</v>
      </c>
      <c r="D390">
        <f t="shared" si="25"/>
        <v>0.83643622646260196</v>
      </c>
      <c r="E390">
        <f t="shared" si="26"/>
        <v>1.1503257762898607E-2</v>
      </c>
      <c r="F390">
        <f t="shared" si="27"/>
        <v>0.83643622646260196</v>
      </c>
    </row>
    <row r="391" spans="2:6" x14ac:dyDescent="0.25">
      <c r="B391">
        <f t="shared" si="29"/>
        <v>373</v>
      </c>
      <c r="C391" s="4">
        <f t="shared" si="28"/>
        <v>9.3000000000000647</v>
      </c>
      <c r="D391">
        <f t="shared" si="25"/>
        <v>0.83801439570669733</v>
      </c>
      <c r="E391">
        <f t="shared" si="26"/>
        <v>1.2058324833812925E-2</v>
      </c>
      <c r="F391">
        <f t="shared" si="27"/>
        <v>0.83801439570669733</v>
      </c>
    </row>
    <row r="392" spans="2:6" x14ac:dyDescent="0.25">
      <c r="B392">
        <f t="shared" si="29"/>
        <v>374</v>
      </c>
      <c r="C392" s="4">
        <f t="shared" si="28"/>
        <v>9.325000000000065</v>
      </c>
      <c r="D392">
        <f t="shared" si="25"/>
        <v>0.83958714669192913</v>
      </c>
      <c r="E392">
        <f t="shared" si="26"/>
        <v>1.2637015925229653E-2</v>
      </c>
      <c r="F392">
        <f t="shared" si="27"/>
        <v>0.83958714669192913</v>
      </c>
    </row>
    <row r="393" spans="2:6" x14ac:dyDescent="0.25">
      <c r="B393">
        <f t="shared" si="29"/>
        <v>375</v>
      </c>
      <c r="C393" s="4">
        <f t="shared" si="28"/>
        <v>9.3500000000000654</v>
      </c>
      <c r="D393">
        <f t="shared" si="25"/>
        <v>0.84115443776515286</v>
      </c>
      <c r="E393">
        <f t="shared" si="26"/>
        <v>1.3240168526060303E-2</v>
      </c>
      <c r="F393">
        <f t="shared" si="27"/>
        <v>0.84115443776515286</v>
      </c>
    </row>
    <row r="394" spans="2:6" x14ac:dyDescent="0.25">
      <c r="B394">
        <f t="shared" si="29"/>
        <v>376</v>
      </c>
      <c r="C394" s="4">
        <f t="shared" si="28"/>
        <v>9.3750000000000657</v>
      </c>
      <c r="D394">
        <f t="shared" si="25"/>
        <v>0.84271622735920926</v>
      </c>
      <c r="E394">
        <f t="shared" si="26"/>
        <v>1.3868641425912922E-2</v>
      </c>
      <c r="F394">
        <f t="shared" si="27"/>
        <v>0.84271622735920926</v>
      </c>
    </row>
    <row r="395" spans="2:6" x14ac:dyDescent="0.25">
      <c r="B395">
        <f t="shared" si="29"/>
        <v>377</v>
      </c>
      <c r="C395" s="4">
        <f t="shared" si="28"/>
        <v>9.4000000000000661</v>
      </c>
      <c r="D395">
        <f t="shared" si="25"/>
        <v>0.84427247399474981</v>
      </c>
      <c r="E395">
        <f t="shared" si="26"/>
        <v>1.4523314852708668E-2</v>
      </c>
      <c r="F395">
        <f t="shared" si="27"/>
        <v>0.84427247399474981</v>
      </c>
    </row>
    <row r="396" spans="2:6" x14ac:dyDescent="0.25">
      <c r="B396">
        <f t="shared" si="29"/>
        <v>378</v>
      </c>
      <c r="C396" s="4">
        <f t="shared" si="28"/>
        <v>9.4250000000000664</v>
      </c>
      <c r="D396">
        <f t="shared" si="25"/>
        <v>0.84582313628205974</v>
      </c>
      <c r="E396">
        <f t="shared" si="26"/>
        <v>1.5205090589423664E-2</v>
      </c>
      <c r="F396">
        <f t="shared" si="27"/>
        <v>0.84582313628205974</v>
      </c>
    </row>
    <row r="397" spans="2:6" x14ac:dyDescent="0.25">
      <c r="B397">
        <f t="shared" si="29"/>
        <v>379</v>
      </c>
      <c r="C397" s="4">
        <f t="shared" si="28"/>
        <v>9.4500000000000668</v>
      </c>
      <c r="D397">
        <f t="shared" si="25"/>
        <v>0.84736817292288114</v>
      </c>
      <c r="E397">
        <f t="shared" si="26"/>
        <v>1.5914892068786123E-2</v>
      </c>
      <c r="F397">
        <f t="shared" si="27"/>
        <v>0.84736817292288114</v>
      </c>
    </row>
    <row r="398" spans="2:6" x14ac:dyDescent="0.25">
      <c r="B398">
        <f t="shared" si="29"/>
        <v>380</v>
      </c>
      <c r="C398" s="4">
        <f t="shared" si="28"/>
        <v>9.4750000000000671</v>
      </c>
      <c r="D398">
        <f t="shared" si="25"/>
        <v>0.84890754271223412</v>
      </c>
      <c r="E398">
        <f t="shared" si="26"/>
        <v>1.6653664444742911E-2</v>
      </c>
      <c r="F398">
        <f t="shared" si="27"/>
        <v>0.84890754271223412</v>
      </c>
    </row>
    <row r="399" spans="2:6" x14ac:dyDescent="0.25">
      <c r="B399">
        <f t="shared" si="29"/>
        <v>381</v>
      </c>
      <c r="C399" s="4">
        <f t="shared" si="28"/>
        <v>9.5000000000000675</v>
      </c>
      <c r="D399">
        <f t="shared" si="25"/>
        <v>0.85044120454023708</v>
      </c>
      <c r="E399">
        <f t="shared" si="26"/>
        <v>1.7422374639495621E-2</v>
      </c>
      <c r="F399">
        <f t="shared" si="27"/>
        <v>0.85044120454023708</v>
      </c>
    </row>
    <row r="400" spans="2:6" x14ac:dyDescent="0.25">
      <c r="B400">
        <f t="shared" si="29"/>
        <v>382</v>
      </c>
      <c r="C400" s="4">
        <f t="shared" si="28"/>
        <v>9.5250000000000679</v>
      </c>
      <c r="D400">
        <f t="shared" si="25"/>
        <v>0.85196911739392522</v>
      </c>
      <c r="E400">
        <f t="shared" si="26"/>
        <v>1.8222011364893504E-2</v>
      </c>
      <c r="F400">
        <f t="shared" si="27"/>
        <v>0.85196911739392522</v>
      </c>
    </row>
    <row r="401" spans="2:6" x14ac:dyDescent="0.25">
      <c r="B401">
        <f t="shared" si="29"/>
        <v>383</v>
      </c>
      <c r="C401" s="4">
        <f t="shared" si="28"/>
        <v>9.5500000000000682</v>
      </c>
      <c r="D401">
        <f t="shared" si="25"/>
        <v>0.85349124035906765</v>
      </c>
      <c r="E401">
        <f t="shared" si="26"/>
        <v>1.9053585116960325E-2</v>
      </c>
      <c r="F401">
        <f t="shared" si="27"/>
        <v>0.85349124035906765</v>
      </c>
    </row>
    <row r="402" spans="2:6" x14ac:dyDescent="0.25">
      <c r="B402">
        <f t="shared" si="29"/>
        <v>384</v>
      </c>
      <c r="C402" s="4">
        <f t="shared" si="28"/>
        <v>9.5750000000000686</v>
      </c>
      <c r="D402">
        <f t="shared" si="25"/>
        <v>0.8550075326219827</v>
      </c>
      <c r="E402">
        <f t="shared" si="26"/>
        <v>1.9918128142323639E-2</v>
      </c>
      <c r="F402">
        <f t="shared" si="27"/>
        <v>0.8550075326219827</v>
      </c>
    </row>
    <row r="403" spans="2:6" x14ac:dyDescent="0.25">
      <c r="B403">
        <f t="shared" si="29"/>
        <v>385</v>
      </c>
      <c r="C403" s="4">
        <f t="shared" si="28"/>
        <v>9.6000000000000689</v>
      </c>
      <c r="D403">
        <f t="shared" ref="D403:D466" si="30">EXP(-KTG1_*(C403-T_opt)^2)</f>
        <v>0.85651795347135162</v>
      </c>
      <c r="E403">
        <f t="shared" ref="E403:E466" si="31">EXP(-KTG2_*(T_opt-C403)^2)</f>
        <v>2.0816694375308406E-2</v>
      </c>
      <c r="F403">
        <f t="shared" ref="F403:F466" si="32">IF(C403&lt;=T_opt,D403,E403)</f>
        <v>0.85651795347135162</v>
      </c>
    </row>
    <row r="404" spans="2:6" x14ac:dyDescent="0.25">
      <c r="B404">
        <f t="shared" si="29"/>
        <v>386</v>
      </c>
      <c r="C404" s="4">
        <f t="shared" ref="C404:C467" si="33">C403+(env_v_max-env_v_min)/1200</f>
        <v>9.6250000000000693</v>
      </c>
      <c r="D404">
        <f t="shared" si="30"/>
        <v>0.85802246230003065</v>
      </c>
      <c r="E404">
        <f t="shared" si="31"/>
        <v>2.175035934445298E-2</v>
      </c>
      <c r="F404">
        <f t="shared" si="32"/>
        <v>0.85802246230003065</v>
      </c>
    </row>
    <row r="405" spans="2:6" x14ac:dyDescent="0.25">
      <c r="B405">
        <f t="shared" ref="B405:B468" si="34">B404+1</f>
        <v>387</v>
      </c>
      <c r="C405" s="4">
        <f t="shared" si="33"/>
        <v>9.6500000000000696</v>
      </c>
      <c r="D405">
        <f t="shared" si="30"/>
        <v>0.85952101860686014</v>
      </c>
      <c r="E405">
        <f t="shared" si="31"/>
        <v>2.2720220047203452E-2</v>
      </c>
      <c r="F405">
        <f t="shared" si="32"/>
        <v>0.85952101860686014</v>
      </c>
    </row>
    <row r="406" spans="2:6" x14ac:dyDescent="0.25">
      <c r="B406">
        <f t="shared" si="34"/>
        <v>388</v>
      </c>
      <c r="C406" s="4">
        <f t="shared" si="33"/>
        <v>9.67500000000007</v>
      </c>
      <c r="D406">
        <f t="shared" si="30"/>
        <v>0.86101358199847267</v>
      </c>
      <c r="E406">
        <f t="shared" si="31"/>
        <v>2.3727394791543167E-2</v>
      </c>
      <c r="F406">
        <f t="shared" si="32"/>
        <v>0.86101358199847267</v>
      </c>
    </row>
    <row r="407" spans="2:6" x14ac:dyDescent="0.25">
      <c r="B407">
        <f t="shared" si="34"/>
        <v>389</v>
      </c>
      <c r="C407" s="4">
        <f t="shared" si="33"/>
        <v>9.7000000000000703</v>
      </c>
      <c r="D407">
        <f t="shared" si="30"/>
        <v>0.86250011219109812</v>
      </c>
      <c r="E407">
        <f t="shared" si="31"/>
        <v>2.4773023003317195E-2</v>
      </c>
      <c r="F407">
        <f t="shared" si="32"/>
        <v>0.86250011219109812</v>
      </c>
    </row>
    <row r="408" spans="2:6" x14ac:dyDescent="0.25">
      <c r="B408">
        <f t="shared" si="34"/>
        <v>390</v>
      </c>
      <c r="C408" s="4">
        <f t="shared" si="33"/>
        <v>9.7250000000000707</v>
      </c>
      <c r="D408">
        <f t="shared" si="30"/>
        <v>0.86398056901236708</v>
      </c>
      <c r="E408">
        <f t="shared" si="31"/>
        <v>2.5858264998017886E-2</v>
      </c>
      <c r="F408">
        <f t="shared" si="32"/>
        <v>0.86398056901236708</v>
      </c>
    </row>
    <row r="409" spans="2:6" x14ac:dyDescent="0.25">
      <c r="B409">
        <f t="shared" si="34"/>
        <v>391</v>
      </c>
      <c r="C409" s="4">
        <f t="shared" si="33"/>
        <v>9.7500000000000711</v>
      </c>
      <c r="D409">
        <f t="shared" si="30"/>
        <v>0.86545491240311101</v>
      </c>
      <c r="E409">
        <f t="shared" si="31"/>
        <v>2.6984301715805733E-2</v>
      </c>
      <c r="F409">
        <f t="shared" si="32"/>
        <v>0.86545491240311101</v>
      </c>
    </row>
    <row r="410" spans="2:6" x14ac:dyDescent="0.25">
      <c r="B410">
        <f t="shared" si="34"/>
        <v>392</v>
      </c>
      <c r="C410" s="4">
        <f t="shared" si="33"/>
        <v>9.7750000000000714</v>
      </c>
      <c r="D410">
        <f t="shared" si="30"/>
        <v>0.86692310241916071</v>
      </c>
      <c r="E410">
        <f t="shared" si="31"/>
        <v>2.8152334418551896E-2</v>
      </c>
      <c r="F410">
        <f t="shared" si="32"/>
        <v>0.86692310241916071</v>
      </c>
    </row>
    <row r="411" spans="2:6" x14ac:dyDescent="0.25">
      <c r="B411">
        <f t="shared" si="34"/>
        <v>393</v>
      </c>
      <c r="C411" s="4">
        <f t="shared" si="33"/>
        <v>9.8000000000000718</v>
      </c>
      <c r="D411">
        <f t="shared" si="30"/>
        <v>0.86838509923314133</v>
      </c>
      <c r="E411">
        <f t="shared" si="31"/>
        <v>2.9363584347702868E-2</v>
      </c>
      <c r="F411">
        <f t="shared" si="32"/>
        <v>0.86838509923314133</v>
      </c>
    </row>
    <row r="412" spans="2:6" x14ac:dyDescent="0.25">
      <c r="B412">
        <f t="shared" si="34"/>
        <v>394</v>
      </c>
      <c r="C412" s="4">
        <f t="shared" si="33"/>
        <v>9.8250000000000721</v>
      </c>
      <c r="D412">
        <f t="shared" si="30"/>
        <v>0.86984086313626507</v>
      </c>
      <c r="E412">
        <f t="shared" si="31"/>
        <v>3.0619292341785731E-2</v>
      </c>
      <c r="F412">
        <f t="shared" si="32"/>
        <v>0.86984086313626507</v>
      </c>
    </row>
    <row r="413" spans="2:6" x14ac:dyDescent="0.25">
      <c r="B413">
        <f t="shared" si="34"/>
        <v>395</v>
      </c>
      <c r="C413" s="4">
        <f t="shared" si="33"/>
        <v>9.8500000000000725</v>
      </c>
      <c r="D413">
        <f t="shared" si="30"/>
        <v>0.87129035454012094</v>
      </c>
      <c r="E413">
        <f t="shared" si="31"/>
        <v>3.192071841239312E-2</v>
      </c>
      <c r="F413">
        <f t="shared" si="32"/>
        <v>0.87129035454012094</v>
      </c>
    </row>
    <row r="414" spans="2:6" x14ac:dyDescent="0.25">
      <c r="B414">
        <f t="shared" si="34"/>
        <v>396</v>
      </c>
      <c r="C414" s="4">
        <f t="shared" si="33"/>
        <v>9.8750000000000728</v>
      </c>
      <c r="D414">
        <f t="shared" si="30"/>
        <v>0.87273353397846143</v>
      </c>
      <c r="E414">
        <f t="shared" si="31"/>
        <v>3.3269141277511072E-2</v>
      </c>
      <c r="F414">
        <f t="shared" si="32"/>
        <v>0.87273353397846143</v>
      </c>
    </row>
    <row r="415" spans="2:6" x14ac:dyDescent="0.25">
      <c r="B415">
        <f t="shared" si="34"/>
        <v>397</v>
      </c>
      <c r="C415" s="4">
        <f t="shared" si="33"/>
        <v>9.9000000000000732</v>
      </c>
      <c r="D415">
        <f t="shared" si="30"/>
        <v>0.87417036210898558</v>
      </c>
      <c r="E415">
        <f t="shared" si="31"/>
        <v>3.466585785108061E-2</v>
      </c>
      <c r="F415">
        <f t="shared" si="32"/>
        <v>0.87417036210898558</v>
      </c>
    </row>
    <row r="416" spans="2:6" x14ac:dyDescent="0.25">
      <c r="B416">
        <f t="shared" si="34"/>
        <v>398</v>
      </c>
      <c r="C416" s="4">
        <f t="shared" si="33"/>
        <v>9.9250000000000735</v>
      </c>
      <c r="D416">
        <f t="shared" si="30"/>
        <v>0.87560079971511995</v>
      </c>
      <c r="E416">
        <f t="shared" si="31"/>
        <v>3.6112182687714468E-2</v>
      </c>
      <c r="F416">
        <f t="shared" si="32"/>
        <v>0.87560079971511995</v>
      </c>
    </row>
    <row r="417" spans="2:6" x14ac:dyDescent="0.25">
      <c r="B417">
        <f t="shared" si="34"/>
        <v>399</v>
      </c>
      <c r="C417" s="4">
        <f t="shared" si="33"/>
        <v>9.9500000000000739</v>
      </c>
      <c r="D417">
        <f t="shared" si="30"/>
        <v>0.87702480770779523</v>
      </c>
      <c r="E417">
        <f t="shared" si="31"/>
        <v>3.7609447381525378E-2</v>
      </c>
      <c r="F417">
        <f t="shared" si="32"/>
        <v>0.87702480770779523</v>
      </c>
    </row>
    <row r="418" spans="2:6" x14ac:dyDescent="0.25">
      <c r="B418">
        <f t="shared" si="34"/>
        <v>400</v>
      </c>
      <c r="C418" s="4">
        <f t="shared" si="33"/>
        <v>9.9750000000000743</v>
      </c>
      <c r="D418">
        <f t="shared" si="30"/>
        <v>0.87844234712721936</v>
      </c>
      <c r="E418">
        <f t="shared" si="31"/>
        <v>3.9158999918059566E-2</v>
      </c>
      <c r="F418">
        <f t="shared" si="32"/>
        <v>0.87844234712721936</v>
      </c>
    </row>
    <row r="419" spans="2:6" x14ac:dyDescent="0.25">
      <c r="B419">
        <f t="shared" si="34"/>
        <v>401</v>
      </c>
      <c r="C419" s="4">
        <f t="shared" si="33"/>
        <v>10.000000000000075</v>
      </c>
      <c r="D419">
        <f t="shared" si="30"/>
        <v>0.87985337914464801</v>
      </c>
      <c r="E419">
        <f t="shared" si="31"/>
        <v>4.0762203978371075E-2</v>
      </c>
      <c r="F419">
        <f t="shared" si="32"/>
        <v>0.87985337914464801</v>
      </c>
    </row>
    <row r="420" spans="2:6" x14ac:dyDescent="0.25">
      <c r="B420">
        <f t="shared" si="34"/>
        <v>402</v>
      </c>
      <c r="C420" s="4">
        <f t="shared" si="33"/>
        <v>10.025000000000075</v>
      </c>
      <c r="D420">
        <f t="shared" si="30"/>
        <v>0.8812578650641506</v>
      </c>
      <c r="E420">
        <f t="shared" si="31"/>
        <v>4.242043819431867E-2</v>
      </c>
      <c r="F420">
        <f t="shared" si="32"/>
        <v>0.8812578650641506</v>
      </c>
    </row>
    <row r="421" spans="2:6" x14ac:dyDescent="0.25">
      <c r="B421">
        <f t="shared" si="34"/>
        <v>403</v>
      </c>
      <c r="C421" s="4">
        <f t="shared" si="33"/>
        <v>10.050000000000075</v>
      </c>
      <c r="D421">
        <f t="shared" si="30"/>
        <v>0.88265576632437248</v>
      </c>
      <c r="E421">
        <f t="shared" si="31"/>
        <v>4.413509535421449E-2</v>
      </c>
      <c r="F421">
        <f t="shared" si="32"/>
        <v>0.88265576632437248</v>
      </c>
    </row>
    <row r="422" spans="2:6" x14ac:dyDescent="0.25">
      <c r="B422">
        <f t="shared" si="34"/>
        <v>404</v>
      </c>
      <c r="C422" s="4">
        <f t="shared" si="33"/>
        <v>10.075000000000076</v>
      </c>
      <c r="D422">
        <f t="shared" si="30"/>
        <v>0.88404704450029359</v>
      </c>
      <c r="E422">
        <f t="shared" si="31"/>
        <v>4.5907581558008309E-2</v>
      </c>
      <c r="F422">
        <f t="shared" si="32"/>
        <v>0.88404704450029359</v>
      </c>
    </row>
    <row r="423" spans="2:6" x14ac:dyDescent="0.25">
      <c r="B423">
        <f t="shared" si="34"/>
        <v>405</v>
      </c>
      <c r="C423" s="4">
        <f t="shared" si="33"/>
        <v>10.100000000000076</v>
      </c>
      <c r="D423">
        <f t="shared" si="30"/>
        <v>0.88543166130498308</v>
      </c>
      <c r="E423">
        <f t="shared" si="31"/>
        <v>4.7739315321246631E-2</v>
      </c>
      <c r="F423">
        <f t="shared" si="32"/>
        <v>0.88543166130498308</v>
      </c>
    </row>
    <row r="424" spans="2:6" x14ac:dyDescent="0.25">
      <c r="B424">
        <f t="shared" si="34"/>
        <v>406</v>
      </c>
      <c r="C424" s="4">
        <f t="shared" si="33"/>
        <v>10.125000000000076</v>
      </c>
      <c r="D424">
        <f t="shared" si="30"/>
        <v>0.88680957859134923</v>
      </c>
      <c r="E424">
        <f t="shared" si="31"/>
        <v>4.9631726627107589E-2</v>
      </c>
      <c r="F424">
        <f t="shared" si="32"/>
        <v>0.88680957859134923</v>
      </c>
    </row>
    <row r="425" spans="2:6" x14ac:dyDescent="0.25">
      <c r="B425">
        <f t="shared" si="34"/>
        <v>407</v>
      </c>
      <c r="C425" s="4">
        <f t="shared" si="33"/>
        <v>10.150000000000077</v>
      </c>
      <c r="D425">
        <f t="shared" si="30"/>
        <v>0.8881807583538861</v>
      </c>
      <c r="E425">
        <f t="shared" si="31"/>
        <v>5.1586255925875804E-2</v>
      </c>
      <c r="F425">
        <f t="shared" si="32"/>
        <v>0.8881807583538861</v>
      </c>
    </row>
    <row r="426" spans="2:6" x14ac:dyDescent="0.25">
      <c r="B426">
        <f t="shared" si="34"/>
        <v>408</v>
      </c>
      <c r="C426" s="4">
        <f t="shared" si="33"/>
        <v>10.175000000000077</v>
      </c>
      <c r="D426">
        <f t="shared" si="30"/>
        <v>0.88954516273041462</v>
      </c>
      <c r="E426">
        <f t="shared" si="31"/>
        <v>5.3604353081291169E-2</v>
      </c>
      <c r="F426">
        <f t="shared" si="32"/>
        <v>0.88954516273041462</v>
      </c>
    </row>
    <row r="427" spans="2:6" x14ac:dyDescent="0.25">
      <c r="B427">
        <f t="shared" si="34"/>
        <v>409</v>
      </c>
      <c r="C427" s="4">
        <f t="shared" si="33"/>
        <v>10.200000000000077</v>
      </c>
      <c r="D427">
        <f t="shared" si="30"/>
        <v>0.89090275400382046</v>
      </c>
      <c r="E427">
        <f t="shared" si="31"/>
        <v>5.5687476263276477E-2</v>
      </c>
      <c r="F427">
        <f t="shared" si="32"/>
        <v>0.89090275400382046</v>
      </c>
    </row>
    <row r="428" spans="2:6" x14ac:dyDescent="0.25">
      <c r="B428">
        <f t="shared" si="34"/>
        <v>410</v>
      </c>
      <c r="C428" s="4">
        <f t="shared" si="33"/>
        <v>10.225000000000078</v>
      </c>
      <c r="D428">
        <f t="shared" si="30"/>
        <v>0.89225349460378633</v>
      </c>
      <c r="E428">
        <f t="shared" si="31"/>
        <v>5.78370907866258E-2</v>
      </c>
      <c r="F428">
        <f t="shared" si="32"/>
        <v>0.89225349460378633</v>
      </c>
    </row>
    <row r="429" spans="2:6" x14ac:dyDescent="0.25">
      <c r="B429">
        <f t="shared" si="34"/>
        <v>411</v>
      </c>
      <c r="C429" s="4">
        <f t="shared" si="33"/>
        <v>10.250000000000078</v>
      </c>
      <c r="D429">
        <f t="shared" si="30"/>
        <v>0.8935973471085199</v>
      </c>
      <c r="E429">
        <f t="shared" si="31"/>
        <v>6.0054667895314981E-2</v>
      </c>
      <c r="F429">
        <f t="shared" si="32"/>
        <v>0.8935973471085199</v>
      </c>
    </row>
    <row r="430" spans="2:6" x14ac:dyDescent="0.25">
      <c r="B430">
        <f t="shared" si="34"/>
        <v>412</v>
      </c>
      <c r="C430" s="4">
        <f t="shared" si="33"/>
        <v>10.275000000000079</v>
      </c>
      <c r="D430">
        <f t="shared" si="30"/>
        <v>0.89493427424647731</v>
      </c>
      <c r="E430">
        <f t="shared" si="31"/>
        <v>6.234168349217948E-2</v>
      </c>
      <c r="F430">
        <f t="shared" si="32"/>
        <v>0.89493427424647731</v>
      </c>
    </row>
    <row r="431" spans="2:6" x14ac:dyDescent="0.25">
      <c r="B431">
        <f t="shared" si="34"/>
        <v>413</v>
      </c>
      <c r="C431" s="4">
        <f t="shared" si="33"/>
        <v>10.300000000000079</v>
      </c>
      <c r="D431">
        <f t="shared" si="30"/>
        <v>0.89626423889808116</v>
      </c>
      <c r="E431">
        <f t="shared" si="31"/>
        <v>6.4699616813793007E-2</v>
      </c>
      <c r="F431">
        <f t="shared" si="32"/>
        <v>0.89626423889808116</v>
      </c>
    </row>
    <row r="432" spans="2:6" x14ac:dyDescent="0.25">
      <c r="B432">
        <f t="shared" si="34"/>
        <v>414</v>
      </c>
      <c r="C432" s="4">
        <f t="shared" si="33"/>
        <v>10.325000000000079</v>
      </c>
      <c r="D432">
        <f t="shared" si="30"/>
        <v>0.89758720409743398</v>
      </c>
      <c r="E432">
        <f t="shared" si="31"/>
        <v>6.7129949050470178E-2</v>
      </c>
      <c r="F432">
        <f t="shared" si="32"/>
        <v>0.89758720409743398</v>
      </c>
    </row>
    <row r="433" spans="2:6" x14ac:dyDescent="0.25">
      <c r="B433">
        <f t="shared" si="34"/>
        <v>415</v>
      </c>
      <c r="C433" s="4">
        <f t="shared" si="33"/>
        <v>10.35000000000008</v>
      </c>
      <c r="D433">
        <f t="shared" si="30"/>
        <v>0.89890313303402614</v>
      </c>
      <c r="E433">
        <f t="shared" si="31"/>
        <v>6.9634161911413098E-2</v>
      </c>
      <c r="F433">
        <f t="shared" si="32"/>
        <v>0.89890313303402614</v>
      </c>
    </row>
    <row r="434" spans="2:6" x14ac:dyDescent="0.25">
      <c r="B434">
        <f t="shared" si="34"/>
        <v>416</v>
      </c>
      <c r="C434" s="4">
        <f t="shared" si="33"/>
        <v>10.37500000000008</v>
      </c>
      <c r="D434">
        <f t="shared" si="30"/>
        <v>0.90021198905443878</v>
      </c>
      <c r="E434">
        <f t="shared" si="31"/>
        <v>7.2213736135118931E-2</v>
      </c>
      <c r="F434">
        <f t="shared" si="32"/>
        <v>0.90021198905443878</v>
      </c>
    </row>
    <row r="435" spans="2:6" x14ac:dyDescent="0.25">
      <c r="B435">
        <f t="shared" si="34"/>
        <v>417</v>
      </c>
      <c r="C435" s="4">
        <f t="shared" si="33"/>
        <v>10.40000000000008</v>
      </c>
      <c r="D435">
        <f t="shared" si="30"/>
        <v>0.90151373566404125</v>
      </c>
      <c r="E435">
        <f t="shared" si="31"/>
        <v>7.4870149945268388E-2</v>
      </c>
      <c r="F435">
        <f t="shared" si="32"/>
        <v>0.90151373566404125</v>
      </c>
    </row>
    <row r="436" spans="2:6" x14ac:dyDescent="0.25">
      <c r="B436">
        <f t="shared" si="34"/>
        <v>418</v>
      </c>
      <c r="C436" s="4">
        <f t="shared" si="33"/>
        <v>10.425000000000081</v>
      </c>
      <c r="D436">
        <f t="shared" si="30"/>
        <v>0.90280833652868331</v>
      </c>
      <c r="E436">
        <f t="shared" si="31"/>
        <v>7.760487745241966E-2</v>
      </c>
      <c r="F436">
        <f t="shared" si="32"/>
        <v>0.90280833652868331</v>
      </c>
    </row>
    <row r="437" spans="2:6" x14ac:dyDescent="0.25">
      <c r="B437">
        <f t="shared" si="34"/>
        <v>419</v>
      </c>
      <c r="C437" s="4">
        <f t="shared" si="33"/>
        <v>10.450000000000081</v>
      </c>
      <c r="D437">
        <f t="shared" si="30"/>
        <v>0.90409575547638155</v>
      </c>
      <c r="E437">
        <f t="shared" si="31"/>
        <v>8.041938700194172E-2</v>
      </c>
      <c r="F437">
        <f t="shared" si="32"/>
        <v>0.90409575547638155</v>
      </c>
    </row>
    <row r="438" spans="2:6" x14ac:dyDescent="0.25">
      <c r="B438">
        <f t="shared" si="34"/>
        <v>420</v>
      </c>
      <c r="C438" s="4">
        <f t="shared" si="33"/>
        <v>10.475000000000081</v>
      </c>
      <c r="D438">
        <f t="shared" si="30"/>
        <v>0.90537595649899982</v>
      </c>
      <c r="E438">
        <f t="shared" si="31"/>
        <v>8.3315139468732285E-2</v>
      </c>
      <c r="F438">
        <f t="shared" si="32"/>
        <v>0.90537595649899982</v>
      </c>
    </row>
    <row r="439" spans="2:6" x14ac:dyDescent="0.25">
      <c r="B439">
        <f t="shared" si="34"/>
        <v>421</v>
      </c>
      <c r="C439" s="4">
        <f t="shared" si="33"/>
        <v>10.500000000000082</v>
      </c>
      <c r="D439">
        <f t="shared" si="30"/>
        <v>0.90664890375392504</v>
      </c>
      <c r="E439">
        <f t="shared" si="31"/>
        <v>8.6293586499380376E-2</v>
      </c>
      <c r="F439">
        <f t="shared" si="32"/>
        <v>0.90664890375392504</v>
      </c>
    </row>
    <row r="440" spans="2:6" x14ac:dyDescent="0.25">
      <c r="B440">
        <f t="shared" si="34"/>
        <v>422</v>
      </c>
      <c r="C440" s="4">
        <f t="shared" si="33"/>
        <v>10.525000000000082</v>
      </c>
      <c r="D440">
        <f t="shared" si="30"/>
        <v>0.90791456156573536</v>
      </c>
      <c r="E440">
        <f t="shared" si="31"/>
        <v>8.9356168702551392E-2</v>
      </c>
      <c r="F440">
        <f t="shared" si="32"/>
        <v>0.90791456156573536</v>
      </c>
    </row>
    <row r="441" spans="2:6" x14ac:dyDescent="0.25">
      <c r="B441">
        <f t="shared" si="34"/>
        <v>423</v>
      </c>
      <c r="C441" s="4">
        <f t="shared" si="33"/>
        <v>10.550000000000082</v>
      </c>
      <c r="D441">
        <f t="shared" si="30"/>
        <v>0.90917289442786386</v>
      </c>
      <c r="E441">
        <f t="shared" si="31"/>
        <v>9.2504313788492915E-2</v>
      </c>
      <c r="F441">
        <f t="shared" si="32"/>
        <v>0.90917289442786386</v>
      </c>
    </row>
    <row r="442" spans="2:6" x14ac:dyDescent="0.25">
      <c r="B442">
        <f t="shared" si="34"/>
        <v>424</v>
      </c>
      <c r="C442" s="4">
        <f t="shared" si="33"/>
        <v>10.575000000000083</v>
      </c>
      <c r="D442">
        <f t="shared" si="30"/>
        <v>0.91042386700425504</v>
      </c>
      <c r="E442">
        <f t="shared" si="31"/>
        <v>9.5739434658681719E-2</v>
      </c>
      <c r="F442">
        <f t="shared" si="32"/>
        <v>0.91042386700425504</v>
      </c>
    </row>
    <row r="443" spans="2:6" x14ac:dyDescent="0.25">
      <c r="B443">
        <f t="shared" si="34"/>
        <v>425</v>
      </c>
      <c r="C443" s="4">
        <f t="shared" si="33"/>
        <v>10.600000000000083</v>
      </c>
      <c r="D443">
        <f t="shared" si="30"/>
        <v>0.91166744413101619</v>
      </c>
      <c r="E443">
        <f t="shared" si="31"/>
        <v>9.9062927446758486E-2</v>
      </c>
      <c r="F443">
        <f t="shared" si="32"/>
        <v>0.91166744413101619</v>
      </c>
    </row>
    <row r="444" spans="2:6" x14ac:dyDescent="0.25">
      <c r="B444">
        <f t="shared" si="34"/>
        <v>426</v>
      </c>
      <c r="C444" s="4">
        <f t="shared" si="33"/>
        <v>10.625000000000083</v>
      </c>
      <c r="D444">
        <f t="shared" si="30"/>
        <v>0.91290359081806116</v>
      </c>
      <c r="E444">
        <f t="shared" si="31"/>
        <v>0.10247616951202324</v>
      </c>
      <c r="F444">
        <f t="shared" si="32"/>
        <v>0.91290359081806116</v>
      </c>
    </row>
    <row r="445" spans="2:6" x14ac:dyDescent="0.25">
      <c r="B445">
        <f t="shared" si="34"/>
        <v>427</v>
      </c>
      <c r="C445" s="4">
        <f t="shared" si="33"/>
        <v>10.650000000000084</v>
      </c>
      <c r="D445">
        <f t="shared" si="30"/>
        <v>0.91413227225074867</v>
      </c>
      <c r="E445">
        <f t="shared" si="31"/>
        <v>0.10598051738689367</v>
      </c>
      <c r="F445">
        <f t="shared" si="32"/>
        <v>0.91413227225074867</v>
      </c>
    </row>
    <row r="446" spans="2:6" x14ac:dyDescent="0.25">
      <c r="B446">
        <f t="shared" si="34"/>
        <v>428</v>
      </c>
      <c r="C446" s="4">
        <f t="shared" si="33"/>
        <v>10.675000000000084</v>
      </c>
      <c r="D446">
        <f t="shared" si="30"/>
        <v>0.91535345379151356</v>
      </c>
      <c r="E446">
        <f t="shared" si="31"/>
        <v>0.1095773046798602</v>
      </c>
      <c r="F446">
        <f t="shared" si="32"/>
        <v>0.91535345379151356</v>
      </c>
    </row>
    <row r="447" spans="2:6" x14ac:dyDescent="0.25">
      <c r="B447">
        <f t="shared" si="34"/>
        <v>429</v>
      </c>
      <c r="C447" s="4">
        <f t="shared" si="33"/>
        <v>10.700000000000085</v>
      </c>
      <c r="D447">
        <f t="shared" si="30"/>
        <v>0.91656710098149152</v>
      </c>
      <c r="E447">
        <f t="shared" si="31"/>
        <v>0.1132678399356021</v>
      </c>
      <c r="F447">
        <f t="shared" si="32"/>
        <v>0.91656710098149152</v>
      </c>
    </row>
    <row r="448" spans="2:6" x14ac:dyDescent="0.25">
      <c r="B448">
        <f t="shared" si="34"/>
        <v>430</v>
      </c>
      <c r="C448" s="4">
        <f t="shared" si="33"/>
        <v>10.725000000000085</v>
      </c>
      <c r="D448">
        <f t="shared" si="30"/>
        <v>0.91777317954213733</v>
      </c>
      <c r="E448">
        <f t="shared" si="31"/>
        <v>0.11705340445406481</v>
      </c>
      <c r="F448">
        <f t="shared" si="32"/>
        <v>0.91777317954213733</v>
      </c>
    </row>
    <row r="449" spans="2:6" x14ac:dyDescent="0.25">
      <c r="B449">
        <f t="shared" si="34"/>
        <v>431</v>
      </c>
      <c r="C449" s="4">
        <f t="shared" si="33"/>
        <v>10.750000000000085</v>
      </c>
      <c r="D449">
        <f t="shared" si="30"/>
        <v>0.91897165537683578</v>
      </c>
      <c r="E449">
        <f t="shared" si="31"/>
        <v>0.12093525007043007</v>
      </c>
      <c r="F449">
        <f t="shared" si="32"/>
        <v>0.91897165537683578</v>
      </c>
    </row>
    <row r="450" spans="2:6" x14ac:dyDescent="0.25">
      <c r="B450">
        <f t="shared" si="34"/>
        <v>432</v>
      </c>
      <c r="C450" s="4">
        <f t="shared" si="33"/>
        <v>10.775000000000086</v>
      </c>
      <c r="D450">
        <f t="shared" si="30"/>
        <v>0.92016249457250576</v>
      </c>
      <c r="E450">
        <f t="shared" si="31"/>
        <v>0.124914596898048</v>
      </c>
      <c r="F450">
        <f t="shared" si="32"/>
        <v>0.92016249457250576</v>
      </c>
    </row>
    <row r="451" spans="2:6" x14ac:dyDescent="0.25">
      <c r="B451">
        <f t="shared" si="34"/>
        <v>433</v>
      </c>
      <c r="C451" s="4">
        <f t="shared" si="33"/>
        <v>10.800000000000086</v>
      </c>
      <c r="D451">
        <f t="shared" si="30"/>
        <v>0.92134566340119728</v>
      </c>
      <c r="E451">
        <f t="shared" si="31"/>
        <v>0.12899263103653361</v>
      </c>
      <c r="F451">
        <f t="shared" si="32"/>
        <v>0.92134566340119728</v>
      </c>
    </row>
    <row r="452" spans="2:6" x14ac:dyDescent="0.25">
      <c r="B452">
        <f t="shared" si="34"/>
        <v>434</v>
      </c>
      <c r="C452" s="4">
        <f t="shared" si="33"/>
        <v>10.825000000000086</v>
      </c>
      <c r="D452">
        <f t="shared" si="30"/>
        <v>0.92252112832168187</v>
      </c>
      <c r="E452">
        <f t="shared" si="31"/>
        <v>0.13317050224736637</v>
      </c>
      <c r="F452">
        <f t="shared" si="32"/>
        <v>0.92252112832168187</v>
      </c>
    </row>
    <row r="453" spans="2:6" x14ac:dyDescent="0.25">
      <c r="B453">
        <f t="shared" si="34"/>
        <v>435</v>
      </c>
      <c r="C453" s="4">
        <f t="shared" si="33"/>
        <v>10.850000000000087</v>
      </c>
      <c r="D453">
        <f t="shared" si="30"/>
        <v>0.92368885598103445</v>
      </c>
      <c r="E453">
        <f t="shared" si="31"/>
        <v>0.13744932159946693</v>
      </c>
      <c r="F453">
        <f t="shared" si="32"/>
        <v>0.92368885598103445</v>
      </c>
    </row>
    <row r="454" spans="2:6" x14ac:dyDescent="0.25">
      <c r="B454">
        <f t="shared" si="34"/>
        <v>436</v>
      </c>
      <c r="C454" s="4">
        <f t="shared" si="33"/>
        <v>10.875000000000087</v>
      </c>
      <c r="D454">
        <f t="shared" si="30"/>
        <v>0.92484881321620882</v>
      </c>
      <c r="E454">
        <f t="shared" si="31"/>
        <v>0.14183015908735794</v>
      </c>
      <c r="F454">
        <f t="shared" si="32"/>
        <v>0.92484881321620882</v>
      </c>
    </row>
    <row r="455" spans="2:6" x14ac:dyDescent="0.25">
      <c r="B455">
        <f t="shared" si="34"/>
        <v>437</v>
      </c>
      <c r="C455" s="4">
        <f t="shared" si="33"/>
        <v>10.900000000000087</v>
      </c>
      <c r="D455">
        <f t="shared" si="30"/>
        <v>0.92600096705560575</v>
      </c>
      <c r="E455">
        <f t="shared" si="31"/>
        <v>0.1463140412246513</v>
      </c>
      <c r="F455">
        <f t="shared" si="32"/>
        <v>0.92600096705560575</v>
      </c>
    </row>
    <row r="456" spans="2:6" x14ac:dyDescent="0.25">
      <c r="B456">
        <f t="shared" si="34"/>
        <v>438</v>
      </c>
      <c r="C456" s="4">
        <f t="shared" si="33"/>
        <v>10.925000000000088</v>
      </c>
      <c r="D456">
        <f t="shared" si="30"/>
        <v>0.9271452847206324</v>
      </c>
      <c r="E456">
        <f t="shared" si="31"/>
        <v>0.15090194861573528</v>
      </c>
      <c r="F456">
        <f t="shared" si="32"/>
        <v>0.9271452847206324</v>
      </c>
    </row>
    <row r="457" spans="2:6" x14ac:dyDescent="0.25">
      <c r="B457">
        <f t="shared" si="34"/>
        <v>439</v>
      </c>
      <c r="C457" s="4">
        <f t="shared" si="33"/>
        <v>10.950000000000088</v>
      </c>
      <c r="D457">
        <f t="shared" si="30"/>
        <v>0.92828173362725519</v>
      </c>
      <c r="E457">
        <f t="shared" si="31"/>
        <v>0.15559481350866605</v>
      </c>
      <c r="F457">
        <f t="shared" si="32"/>
        <v>0.92828173362725519</v>
      </c>
    </row>
    <row r="458" spans="2:6" x14ac:dyDescent="0.25">
      <c r="B458">
        <f t="shared" si="34"/>
        <v>440</v>
      </c>
      <c r="C458" s="4">
        <f t="shared" si="33"/>
        <v>10.975000000000088</v>
      </c>
      <c r="D458">
        <f t="shared" si="30"/>
        <v>0.92941028138754411</v>
      </c>
      <c r="E458">
        <f t="shared" si="31"/>
        <v>0.16039351733239679</v>
      </c>
      <c r="F458">
        <f t="shared" si="32"/>
        <v>0.92941028138754411</v>
      </c>
    </row>
    <row r="459" spans="2:6" x14ac:dyDescent="0.25">
      <c r="B459">
        <f t="shared" si="34"/>
        <v>441</v>
      </c>
      <c r="C459" s="4">
        <f t="shared" si="33"/>
        <v>11.000000000000089</v>
      </c>
      <c r="D459">
        <f t="shared" si="30"/>
        <v>0.93053089581120974</v>
      </c>
      <c r="E459">
        <f t="shared" si="31"/>
        <v>0.16529888822160416</v>
      </c>
      <c r="F459">
        <f t="shared" si="32"/>
        <v>0.93053089581120974</v>
      </c>
    </row>
    <row r="460" spans="2:6" x14ac:dyDescent="0.25">
      <c r="B460">
        <f t="shared" si="34"/>
        <v>442</v>
      </c>
      <c r="C460" s="4">
        <f t="shared" si="33"/>
        <v>11.025000000000089</v>
      </c>
      <c r="D460">
        <f t="shared" si="30"/>
        <v>0.9316435449071313</v>
      </c>
      <c r="E460">
        <f t="shared" si="31"/>
        <v>0.17031169853249534</v>
      </c>
      <c r="F460">
        <f t="shared" si="32"/>
        <v>0.9316435449071313</v>
      </c>
    </row>
    <row r="461" spans="2:6" x14ac:dyDescent="0.25">
      <c r="B461">
        <f t="shared" si="34"/>
        <v>443</v>
      </c>
      <c r="C461" s="4">
        <f t="shared" si="33"/>
        <v>11.05000000000009</v>
      </c>
      <c r="D461">
        <f t="shared" si="30"/>
        <v>0.93274819688487809</v>
      </c>
      <c r="E461">
        <f t="shared" si="31"/>
        <v>0.17543266235310079</v>
      </c>
      <c r="F461">
        <f t="shared" si="32"/>
        <v>0.93274819688487809</v>
      </c>
    </row>
    <row r="462" spans="2:6" x14ac:dyDescent="0.25">
      <c r="B462">
        <f t="shared" si="34"/>
        <v>444</v>
      </c>
      <c r="C462" s="4">
        <f t="shared" si="33"/>
        <v>11.07500000000009</v>
      </c>
      <c r="D462">
        <f t="shared" si="30"/>
        <v>0.93384482015622094</v>
      </c>
      <c r="E462">
        <f t="shared" si="31"/>
        <v>0.18066243301167301</v>
      </c>
      <c r="F462">
        <f t="shared" si="32"/>
        <v>0.93384482015622094</v>
      </c>
    </row>
    <row r="463" spans="2:6" x14ac:dyDescent="0.25">
      <c r="B463">
        <f t="shared" si="34"/>
        <v>445</v>
      </c>
      <c r="C463" s="4">
        <f t="shared" si="33"/>
        <v>11.10000000000009</v>
      </c>
      <c r="D463">
        <f t="shared" si="30"/>
        <v>0.93493338333663678</v>
      </c>
      <c r="E463">
        <f t="shared" si="31"/>
        <v>0.18600160058692825</v>
      </c>
      <c r="F463">
        <f t="shared" si="32"/>
        <v>0.93493338333663678</v>
      </c>
    </row>
    <row r="464" spans="2:6" x14ac:dyDescent="0.25">
      <c r="B464">
        <f t="shared" si="34"/>
        <v>446</v>
      </c>
      <c r="C464" s="4">
        <f t="shared" si="33"/>
        <v>11.125000000000091</v>
      </c>
      <c r="D464">
        <f t="shared" si="30"/>
        <v>0.93601385524680392</v>
      </c>
      <c r="E464">
        <f t="shared" si="31"/>
        <v>0.19145068942397492</v>
      </c>
      <c r="F464">
        <f t="shared" si="32"/>
        <v>0.93601385524680392</v>
      </c>
    </row>
    <row r="465" spans="2:6" x14ac:dyDescent="0.25">
      <c r="B465">
        <f t="shared" si="34"/>
        <v>447</v>
      </c>
      <c r="C465" s="4">
        <f t="shared" si="33"/>
        <v>11.150000000000091</v>
      </c>
      <c r="D465">
        <f t="shared" si="30"/>
        <v>0.93708620491408956</v>
      </c>
      <c r="E465">
        <f t="shared" si="31"/>
        <v>0.19701015565987881</v>
      </c>
      <c r="F465">
        <f t="shared" si="32"/>
        <v>0.93708620491408956</v>
      </c>
    </row>
    <row r="466" spans="2:6" x14ac:dyDescent="0.25">
      <c r="B466">
        <f t="shared" si="34"/>
        <v>448</v>
      </c>
      <c r="C466" s="4">
        <f t="shared" si="33"/>
        <v>11.175000000000091</v>
      </c>
      <c r="D466">
        <f t="shared" si="30"/>
        <v>0.93815040157402785</v>
      </c>
      <c r="E466">
        <f t="shared" si="31"/>
        <v>0.20268038476291522</v>
      </c>
      <c r="F466">
        <f t="shared" si="32"/>
        <v>0.93815040157402785</v>
      </c>
    </row>
    <row r="467" spans="2:6" x14ac:dyDescent="0.25">
      <c r="B467">
        <f t="shared" si="34"/>
        <v>449</v>
      </c>
      <c r="C467" s="4">
        <f t="shared" si="33"/>
        <v>11.200000000000092</v>
      </c>
      <c r="D467">
        <f t="shared" ref="D467:D530" si="35">EXP(-KTG1_*(C467-T_opt)^2)</f>
        <v>0.93920641467178978</v>
      </c>
      <c r="E467">
        <f t="shared" ref="E467:E530" si="36">EXP(-KTG2_*(T_opt-C467)^2)</f>
        <v>0.20846168908965293</v>
      </c>
      <c r="F467">
        <f t="shared" ref="F467:F530" si="37">IF(C467&lt;=T_opt,D467,E467)</f>
        <v>0.93920641467178978</v>
      </c>
    </row>
    <row r="468" spans="2:6" x14ac:dyDescent="0.25">
      <c r="B468">
        <f t="shared" si="34"/>
        <v>450</v>
      </c>
      <c r="C468" s="4">
        <f t="shared" ref="C468:C531" si="38">C467+(env_v_max-env_v_min)/1200</f>
        <v>11.225000000000092</v>
      </c>
      <c r="D468">
        <f t="shared" si="35"/>
        <v>0.94025421386364405</v>
      </c>
      <c r="E468">
        <f t="shared" si="36"/>
        <v>0.21435430546410406</v>
      </c>
      <c r="F468">
        <f t="shared" si="37"/>
        <v>0.94025421386364405</v>
      </c>
    </row>
    <row r="469" spans="2:6" x14ac:dyDescent="0.25">
      <c r="B469">
        <f t="shared" ref="B469:B532" si="39">B468+1</f>
        <v>451</v>
      </c>
      <c r="C469" s="4">
        <f t="shared" si="38"/>
        <v>11.250000000000092</v>
      </c>
      <c r="D469">
        <f t="shared" si="35"/>
        <v>0.94129376901840944</v>
      </c>
      <c r="E469">
        <f t="shared" si="36"/>
        <v>0.22035839278325622</v>
      </c>
      <c r="F469">
        <f t="shared" si="37"/>
        <v>0.94129376901840944</v>
      </c>
    </row>
    <row r="470" spans="2:6" x14ac:dyDescent="0.25">
      <c r="B470">
        <f t="shared" si="39"/>
        <v>452</v>
      </c>
      <c r="C470" s="4">
        <f t="shared" si="38"/>
        <v>11.275000000000093</v>
      </c>
      <c r="D470">
        <f t="shared" si="35"/>
        <v>0.94232505021889756</v>
      </c>
      <c r="E470">
        <f t="shared" si="36"/>
        <v>0.2264740296533829</v>
      </c>
      <c r="F470">
        <f t="shared" si="37"/>
        <v>0.94232505021889756</v>
      </c>
    </row>
    <row r="471" spans="2:6" x14ac:dyDescent="0.25">
      <c r="B471">
        <f t="shared" si="39"/>
        <v>453</v>
      </c>
      <c r="C471" s="4">
        <f t="shared" si="38"/>
        <v>11.300000000000093</v>
      </c>
      <c r="D471">
        <f t="shared" si="35"/>
        <v>0.9433480277633467</v>
      </c>
      <c r="E471">
        <f t="shared" si="36"/>
        <v>0.23270121206159441</v>
      </c>
      <c r="F471">
        <f t="shared" si="37"/>
        <v>0.9433480277633467</v>
      </c>
    </row>
    <row r="472" spans="2:6" x14ac:dyDescent="0.25">
      <c r="B472">
        <f t="shared" si="39"/>
        <v>454</v>
      </c>
      <c r="C472" s="4">
        <f t="shared" si="38"/>
        <v>11.325000000000093</v>
      </c>
      <c r="D472">
        <f t="shared" si="35"/>
        <v>0.94436267216684677</v>
      </c>
      <c r="E472">
        <f t="shared" si="36"/>
        <v>0.23903985108715833</v>
      </c>
      <c r="F472">
        <f t="shared" si="37"/>
        <v>0.94436267216684677</v>
      </c>
    </row>
    <row r="473" spans="2:6" x14ac:dyDescent="0.25">
      <c r="B473">
        <f t="shared" si="39"/>
        <v>455</v>
      </c>
      <c r="C473" s="4">
        <f t="shared" si="38"/>
        <v>11.350000000000094</v>
      </c>
      <c r="D473">
        <f t="shared" si="35"/>
        <v>0.94536895416275468</v>
      </c>
      <c r="E473">
        <f t="shared" si="36"/>
        <v>0.24548977065717173</v>
      </c>
      <c r="F473">
        <f t="shared" si="37"/>
        <v>0.94536895416275468</v>
      </c>
    </row>
    <row r="474" spans="2:6" x14ac:dyDescent="0.25">
      <c r="B474">
        <f t="shared" si="39"/>
        <v>456</v>
      </c>
      <c r="C474" s="4">
        <f t="shared" si="38"/>
        <v>11.375000000000094</v>
      </c>
      <c r="D474">
        <f t="shared" si="35"/>
        <v>0.9463668447041006</v>
      </c>
      <c r="E474">
        <f t="shared" si="36"/>
        <v>0.25205070535121582</v>
      </c>
      <c r="F474">
        <f t="shared" si="37"/>
        <v>0.9463668447041006</v>
      </c>
    </row>
    <row r="475" spans="2:6" x14ac:dyDescent="0.25">
      <c r="B475">
        <f t="shared" si="39"/>
        <v>457</v>
      </c>
      <c r="C475" s="4">
        <f t="shared" si="38"/>
        <v>11.400000000000095</v>
      </c>
      <c r="D475">
        <f t="shared" si="35"/>
        <v>0.94735631496498374</v>
      </c>
      <c r="E475">
        <f t="shared" si="36"/>
        <v>0.25872229825966553</v>
      </c>
      <c r="F475">
        <f t="shared" si="37"/>
        <v>0.94735631496498374</v>
      </c>
    </row>
    <row r="476" spans="2:6" x14ac:dyDescent="0.25">
      <c r="B476">
        <f t="shared" si="39"/>
        <v>458</v>
      </c>
      <c r="C476" s="4">
        <f t="shared" si="38"/>
        <v>11.425000000000095</v>
      </c>
      <c r="D476">
        <f t="shared" si="35"/>
        <v>0.94833733634196049</v>
      </c>
      <c r="E476">
        <f t="shared" si="36"/>
        <v>0.26550409890035392</v>
      </c>
      <c r="F476">
        <f t="shared" si="37"/>
        <v>0.94833733634196049</v>
      </c>
    </row>
    <row r="477" spans="2:6" x14ac:dyDescent="0.25">
      <c r="B477">
        <f t="shared" si="39"/>
        <v>459</v>
      </c>
      <c r="C477" s="4">
        <f t="shared" si="38"/>
        <v>11.450000000000095</v>
      </c>
      <c r="D477">
        <f t="shared" si="35"/>
        <v>0.94930988045542086</v>
      </c>
      <c r="E477">
        <f t="shared" si="36"/>
        <v>0.27239556119831915</v>
      </c>
      <c r="F477">
        <f t="shared" si="37"/>
        <v>0.94930988045542086</v>
      </c>
    </row>
    <row r="478" spans="2:6" x14ac:dyDescent="0.25">
      <c r="B478">
        <f t="shared" si="39"/>
        <v>460</v>
      </c>
      <c r="C478" s="4">
        <f t="shared" si="38"/>
        <v>11.475000000000096</v>
      </c>
      <c r="D478">
        <f t="shared" si="35"/>
        <v>0.95027391915095638</v>
      </c>
      <c r="E478">
        <f t="shared" si="36"/>
        <v>0.27939604153337011</v>
      </c>
      <c r="F478">
        <f t="shared" si="37"/>
        <v>0.95027391915095638</v>
      </c>
    </row>
    <row r="479" spans="2:6" x14ac:dyDescent="0.25">
      <c r="B479">
        <f t="shared" si="39"/>
        <v>461</v>
      </c>
      <c r="C479" s="4">
        <f t="shared" si="38"/>
        <v>11.500000000000096</v>
      </c>
      <c r="D479">
        <f t="shared" si="35"/>
        <v>0.95122942450071768</v>
      </c>
      <c r="E479">
        <f t="shared" si="36"/>
        <v>0.28650479686021757</v>
      </c>
      <c r="F479">
        <f t="shared" si="37"/>
        <v>0.95122942450071768</v>
      </c>
    </row>
    <row r="480" spans="2:6" x14ac:dyDescent="0.25">
      <c r="B480">
        <f t="shared" si="39"/>
        <v>462</v>
      </c>
      <c r="C480" s="4">
        <f t="shared" si="38"/>
        <v>11.525000000000096</v>
      </c>
      <c r="D480">
        <f t="shared" si="35"/>
        <v>0.9521763688047622</v>
      </c>
      <c r="E480">
        <f t="shared" si="36"/>
        <v>0.29372098290590676</v>
      </c>
      <c r="F480">
        <f t="shared" si="37"/>
        <v>0.9521763688047622</v>
      </c>
    </row>
    <row r="481" spans="2:6" x14ac:dyDescent="0.25">
      <c r="B481">
        <f t="shared" si="39"/>
        <v>463</v>
      </c>
      <c r="C481" s="4">
        <f t="shared" si="38"/>
        <v>11.550000000000097</v>
      </c>
      <c r="D481">
        <f t="shared" si="35"/>
        <v>0.95311472459239233</v>
      </c>
      <c r="E481">
        <f t="shared" si="36"/>
        <v>0.30104365244927689</v>
      </c>
      <c r="F481">
        <f t="shared" si="37"/>
        <v>0.95311472459239233</v>
      </c>
    </row>
    <row r="482" spans="2:6" x14ac:dyDescent="0.25">
      <c r="B482">
        <f t="shared" si="39"/>
        <v>464</v>
      </c>
      <c r="C482" s="4">
        <f t="shared" si="38"/>
        <v>11.575000000000097</v>
      </c>
      <c r="D482">
        <f t="shared" si="35"/>
        <v>0.95404446462348214</v>
      </c>
      <c r="E482">
        <f t="shared" si="36"/>
        <v>0.30847175368714685</v>
      </c>
      <c r="F482">
        <f t="shared" si="37"/>
        <v>0.95404446462348214</v>
      </c>
    </row>
    <row r="483" spans="2:6" x14ac:dyDescent="0.25">
      <c r="B483">
        <f t="shared" si="39"/>
        <v>465</v>
      </c>
      <c r="C483" s="4">
        <f t="shared" si="38"/>
        <v>11.600000000000097</v>
      </c>
      <c r="D483">
        <f t="shared" si="35"/>
        <v>0.95496556188979576</v>
      </c>
      <c r="E483">
        <f t="shared" si="36"/>
        <v>0.31600412869189204</v>
      </c>
      <c r="F483">
        <f t="shared" si="37"/>
        <v>0.95496556188979576</v>
      </c>
    </row>
    <row r="484" spans="2:6" x14ac:dyDescent="0.25">
      <c r="B484">
        <f t="shared" si="39"/>
        <v>466</v>
      </c>
      <c r="C484" s="4">
        <f t="shared" si="38"/>
        <v>11.625000000000098</v>
      </c>
      <c r="D484">
        <f t="shared" si="35"/>
        <v>0.95587798961629344</v>
      </c>
      <c r="E484">
        <f t="shared" si="36"/>
        <v>0.3236395119650321</v>
      </c>
      <c r="F484">
        <f t="shared" si="37"/>
        <v>0.95587798961629344</v>
      </c>
    </row>
    <row r="485" spans="2:6" x14ac:dyDescent="0.25">
      <c r="B485">
        <f t="shared" si="39"/>
        <v>467</v>
      </c>
      <c r="C485" s="4">
        <f t="shared" si="38"/>
        <v>11.650000000000098</v>
      </c>
      <c r="D485">
        <f t="shared" si="35"/>
        <v>0.956781721262429</v>
      </c>
      <c r="E485">
        <f t="shared" si="36"/>
        <v>0.33137652909139387</v>
      </c>
      <c r="F485">
        <f t="shared" si="37"/>
        <v>0.956781721262429</v>
      </c>
    </row>
    <row r="486" spans="2:6" x14ac:dyDescent="0.25">
      <c r="B486">
        <f t="shared" si="39"/>
        <v>468</v>
      </c>
      <c r="C486" s="4">
        <f t="shared" si="38"/>
        <v>11.675000000000098</v>
      </c>
      <c r="D486">
        <f t="shared" si="35"/>
        <v>0.9576767305234356</v>
      </c>
      <c r="E486">
        <f t="shared" si="36"/>
        <v>0.33921369549834829</v>
      </c>
      <c r="F486">
        <f t="shared" si="37"/>
        <v>0.9576767305234356</v>
      </c>
    </row>
    <row r="487" spans="2:6" x14ac:dyDescent="0.25">
      <c r="B487">
        <f t="shared" si="39"/>
        <v>469</v>
      </c>
      <c r="C487" s="4">
        <f t="shared" si="38"/>
        <v>11.700000000000099</v>
      </c>
      <c r="D487">
        <f t="shared" si="35"/>
        <v>0.95856299133160128</v>
      </c>
      <c r="E487">
        <f t="shared" si="36"/>
        <v>0.34714941532454197</v>
      </c>
      <c r="F487">
        <f t="shared" si="37"/>
        <v>0.95856299133160128</v>
      </c>
    </row>
    <row r="488" spans="2:6" x14ac:dyDescent="0.25">
      <c r="B488">
        <f t="shared" si="39"/>
        <v>470</v>
      </c>
      <c r="C488" s="4">
        <f t="shared" si="38"/>
        <v>11.725000000000099</v>
      </c>
      <c r="D488">
        <f t="shared" si="35"/>
        <v>0.95944047785753417</v>
      </c>
      <c r="E488">
        <f t="shared" si="36"/>
        <v>0.35518198040245835</v>
      </c>
      <c r="F488">
        <f t="shared" si="37"/>
        <v>0.95944047785753417</v>
      </c>
    </row>
    <row r="489" spans="2:6" x14ac:dyDescent="0.25">
      <c r="B489">
        <f t="shared" si="39"/>
        <v>471</v>
      </c>
      <c r="C489" s="4">
        <f t="shared" si="38"/>
        <v>11.750000000000099</v>
      </c>
      <c r="D489">
        <f t="shared" si="35"/>
        <v>0.96030916451141646</v>
      </c>
      <c r="E489">
        <f t="shared" si="36"/>
        <v>0.36330956935904379</v>
      </c>
      <c r="F489">
        <f t="shared" si="37"/>
        <v>0.96030916451141646</v>
      </c>
    </row>
    <row r="490" spans="2:6" x14ac:dyDescent="0.25">
      <c r="B490">
        <f t="shared" si="39"/>
        <v>472</v>
      </c>
      <c r="C490" s="4">
        <f t="shared" si="38"/>
        <v>11.7750000000001</v>
      </c>
      <c r="D490">
        <f t="shared" si="35"/>
        <v>0.9611690259442478</v>
      </c>
      <c r="E490">
        <f t="shared" si="36"/>
        <v>0.37153024683852293</v>
      </c>
      <c r="F490">
        <f t="shared" si="37"/>
        <v>0.9611690259442478</v>
      </c>
    </row>
    <row r="491" spans="2:6" x14ac:dyDescent="0.25">
      <c r="B491">
        <f t="shared" si="39"/>
        <v>473</v>
      </c>
      <c r="C491" s="4">
        <f t="shared" si="38"/>
        <v>11.8000000000001</v>
      </c>
      <c r="D491">
        <f t="shared" si="35"/>
        <v>0.9620200370490779</v>
      </c>
      <c r="E491">
        <f t="shared" si="36"/>
        <v>0.37984196285141214</v>
      </c>
      <c r="F491">
        <f t="shared" si="37"/>
        <v>0.9620200370490779</v>
      </c>
    </row>
    <row r="492" spans="2:6" x14ac:dyDescent="0.25">
      <c r="B492">
        <f t="shared" si="39"/>
        <v>474</v>
      </c>
      <c r="C492" s="4">
        <f t="shared" si="38"/>
        <v>11.825000000000101</v>
      </c>
      <c r="D492">
        <f t="shared" si="35"/>
        <v>0.96286217296222776</v>
      </c>
      <c r="E492">
        <f t="shared" si="36"/>
        <v>0.38824255225360388</v>
      </c>
      <c r="F492">
        <f t="shared" si="37"/>
        <v>0.96286217296222776</v>
      </c>
    </row>
    <row r="493" spans="2:6" x14ac:dyDescent="0.25">
      <c r="B493">
        <f t="shared" si="39"/>
        <v>475</v>
      </c>
      <c r="C493" s="4">
        <f t="shared" si="38"/>
        <v>11.850000000000101</v>
      </c>
      <c r="D493">
        <f t="shared" si="35"/>
        <v>0.96369540906450024</v>
      </c>
      <c r="E493">
        <f t="shared" si="36"/>
        <v>0.39672973435925424</v>
      </c>
      <c r="F493">
        <f t="shared" si="37"/>
        <v>0.96369540906450024</v>
      </c>
    </row>
    <row r="494" spans="2:6" x14ac:dyDescent="0.25">
      <c r="B494">
        <f t="shared" si="39"/>
        <v>476</v>
      </c>
      <c r="C494" s="4">
        <f t="shared" si="38"/>
        <v>11.875000000000101</v>
      </c>
      <c r="D494">
        <f t="shared" si="35"/>
        <v>0.96451972098237926</v>
      </c>
      <c r="E494">
        <f t="shared" si="36"/>
        <v>0.40530111269105562</v>
      </c>
      <c r="F494">
        <f t="shared" si="37"/>
        <v>0.96451972098237926</v>
      </c>
    </row>
    <row r="495" spans="2:6" x14ac:dyDescent="0.25">
      <c r="B495">
        <f t="shared" si="39"/>
        <v>477</v>
      </c>
      <c r="C495" s="4">
        <f t="shared" si="38"/>
        <v>11.900000000000102</v>
      </c>
      <c r="D495">
        <f t="shared" si="35"/>
        <v>0.96533508458921735</v>
      </c>
      <c r="E495">
        <f t="shared" si="36"/>
        <v>0.41395417487130942</v>
      </c>
      <c r="F495">
        <f t="shared" si="37"/>
        <v>0.96533508458921735</v>
      </c>
    </row>
    <row r="496" spans="2:6" x14ac:dyDescent="0.25">
      <c r="B496">
        <f t="shared" si="39"/>
        <v>478</v>
      </c>
      <c r="C496" s="4">
        <f t="shared" si="38"/>
        <v>11.925000000000102</v>
      </c>
      <c r="D496">
        <f t="shared" si="35"/>
        <v>0.96614147600641298</v>
      </c>
      <c r="E496">
        <f t="shared" si="36"/>
        <v>0.42268629265704216</v>
      </c>
      <c r="F496">
        <f t="shared" si="37"/>
        <v>0.96614147600641298</v>
      </c>
    </row>
    <row r="497" spans="2:6" x14ac:dyDescent="0.25">
      <c r="B497">
        <f t="shared" si="39"/>
        <v>479</v>
      </c>
      <c r="C497" s="4">
        <f t="shared" si="38"/>
        <v>11.950000000000102</v>
      </c>
      <c r="D497">
        <f t="shared" si="35"/>
        <v>0.96693887160457526</v>
      </c>
      <c r="E497">
        <f t="shared" si="36"/>
        <v>0.43149472212222395</v>
      </c>
      <c r="F497">
        <f t="shared" si="37"/>
        <v>0.96693887160457526</v>
      </c>
    </row>
    <row r="498" spans="2:6" x14ac:dyDescent="0.25">
      <c r="B498">
        <f t="shared" si="39"/>
        <v>480</v>
      </c>
      <c r="C498" s="4">
        <f t="shared" si="38"/>
        <v>11.975000000000103</v>
      </c>
      <c r="D498">
        <f t="shared" si="35"/>
        <v>0.96772724800467769</v>
      </c>
      <c r="E498">
        <f t="shared" si="36"/>
        <v>0.44037660398995154</v>
      </c>
      <c r="F498">
        <f t="shared" si="37"/>
        <v>0.96772724800467769</v>
      </c>
    </row>
    <row r="499" spans="2:6" x14ac:dyDescent="0.25">
      <c r="B499">
        <f t="shared" si="39"/>
        <v>481</v>
      </c>
      <c r="C499" s="4">
        <f t="shared" si="38"/>
        <v>12.000000000000103</v>
      </c>
      <c r="D499">
        <f t="shared" si="35"/>
        <v>0.96850658207920082</v>
      </c>
      <c r="E499">
        <f t="shared" si="36"/>
        <v>0.44932896411725859</v>
      </c>
      <c r="F499">
        <f t="shared" si="37"/>
        <v>0.96850658207920082</v>
      </c>
    </row>
    <row r="500" spans="2:6" x14ac:dyDescent="0.25">
      <c r="B500">
        <f t="shared" si="39"/>
        <v>482</v>
      </c>
      <c r="C500" s="4">
        <f t="shared" si="38"/>
        <v>12.025000000000103</v>
      </c>
      <c r="D500">
        <f t="shared" si="35"/>
        <v>0.9692768509532621</v>
      </c>
      <c r="E500">
        <f t="shared" si="36"/>
        <v>0.45834871413499556</v>
      </c>
      <c r="F500">
        <f t="shared" si="37"/>
        <v>0.9692768509532621</v>
      </c>
    </row>
    <row r="501" spans="2:6" x14ac:dyDescent="0.25">
      <c r="B501">
        <f t="shared" si="39"/>
        <v>483</v>
      </c>
      <c r="C501" s="4">
        <f t="shared" si="38"/>
        <v>12.050000000000104</v>
      </c>
      <c r="D501">
        <f t="shared" si="35"/>
        <v>0.97003803200573524</v>
      </c>
      <c r="E501">
        <f t="shared" si="36"/>
        <v>0.46743265224500363</v>
      </c>
      <c r="F501">
        <f t="shared" si="37"/>
        <v>0.97003803200573524</v>
      </c>
    </row>
    <row r="502" spans="2:6" x14ac:dyDescent="0.25">
      <c r="B502">
        <f t="shared" si="39"/>
        <v>484</v>
      </c>
      <c r="C502" s="4">
        <f t="shared" si="38"/>
        <v>12.075000000000104</v>
      </c>
      <c r="D502">
        <f t="shared" si="35"/>
        <v>0.97079010287035694</v>
      </c>
      <c r="E502">
        <f t="shared" si="36"/>
        <v>0.47657746417657154</v>
      </c>
      <c r="F502">
        <f t="shared" si="37"/>
        <v>0.97079010287035694</v>
      </c>
    </row>
    <row r="503" spans="2:6" x14ac:dyDescent="0.25">
      <c r="B503">
        <f t="shared" si="39"/>
        <v>485</v>
      </c>
      <c r="C503" s="4">
        <f t="shared" si="38"/>
        <v>12.100000000000104</v>
      </c>
      <c r="D503">
        <f t="shared" si="35"/>
        <v>0.97153304143682218</v>
      </c>
      <c r="E503">
        <f t="shared" si="36"/>
        <v>0.48577972430392352</v>
      </c>
      <c r="F503">
        <f t="shared" si="37"/>
        <v>0.97153304143682218</v>
      </c>
    </row>
    <row r="504" spans="2:6" x14ac:dyDescent="0.25">
      <c r="B504">
        <f t="shared" si="39"/>
        <v>486</v>
      </c>
      <c r="C504" s="4">
        <f t="shared" si="38"/>
        <v>12.125000000000105</v>
      </c>
      <c r="D504">
        <f t="shared" si="35"/>
        <v>0.97226682585186741</v>
      </c>
      <c r="E504">
        <f t="shared" si="36"/>
        <v>0.49503589692623751</v>
      </c>
      <c r="F504">
        <f t="shared" si="37"/>
        <v>0.97226682585186741</v>
      </c>
    </row>
    <row r="505" spans="2:6" x14ac:dyDescent="0.25">
      <c r="B505">
        <f t="shared" si="39"/>
        <v>487</v>
      </c>
      <c r="C505" s="4">
        <f t="shared" si="38"/>
        <v>12.150000000000105</v>
      </c>
      <c r="D505">
        <f t="shared" si="35"/>
        <v>0.97299143452034131</v>
      </c>
      <c r="E505">
        <f t="shared" si="36"/>
        <v>0.50434233771143411</v>
      </c>
      <c r="F505">
        <f t="shared" si="37"/>
        <v>0.97299143452034131</v>
      </c>
    </row>
    <row r="506" spans="2:6" x14ac:dyDescent="0.25">
      <c r="B506">
        <f t="shared" si="39"/>
        <v>488</v>
      </c>
      <c r="C506" s="4">
        <f t="shared" si="38"/>
        <v>12.175000000000106</v>
      </c>
      <c r="D506">
        <f t="shared" si="35"/>
        <v>0.97370684610626468</v>
      </c>
      <c r="E506">
        <f t="shared" si="36"/>
        <v>0.51369529530471314</v>
      </c>
      <c r="F506">
        <f t="shared" si="37"/>
        <v>0.97370684610626468</v>
      </c>
    </row>
    <row r="507" spans="2:6" x14ac:dyDescent="0.25">
      <c r="B507">
        <f t="shared" si="39"/>
        <v>489</v>
      </c>
      <c r="C507" s="4">
        <f t="shared" si="38"/>
        <v>12.200000000000106</v>
      </c>
      <c r="D507">
        <f t="shared" si="35"/>
        <v>0.97441303953387648</v>
      </c>
      <c r="E507">
        <f t="shared" si="36"/>
        <v>0.52309091310254074</v>
      </c>
      <c r="F507">
        <f t="shared" si="37"/>
        <v>0.97441303953387648</v>
      </c>
    </row>
    <row r="508" spans="2:6" x14ac:dyDescent="0.25">
      <c r="B508">
        <f t="shared" si="39"/>
        <v>490</v>
      </c>
      <c r="C508" s="4">
        <f t="shared" si="38"/>
        <v>12.225000000000106</v>
      </c>
      <c r="D508">
        <f t="shared" si="35"/>
        <v>0.97510999398866904</v>
      </c>
      <c r="E508">
        <f t="shared" si="36"/>
        <v>0.53252523119251161</v>
      </c>
      <c r="F508">
        <f t="shared" si="37"/>
        <v>0.97510999398866904</v>
      </c>
    </row>
    <row r="509" spans="2:6" x14ac:dyDescent="0.25">
      <c r="B509">
        <f t="shared" si="39"/>
        <v>491</v>
      </c>
      <c r="C509" s="4">
        <f t="shared" si="38"/>
        <v>12.250000000000107</v>
      </c>
      <c r="D509">
        <f t="shared" si="35"/>
        <v>0.97579768891841023</v>
      </c>
      <c r="E509">
        <f t="shared" si="36"/>
        <v>0.54199418845922753</v>
      </c>
      <c r="F509">
        <f t="shared" si="37"/>
        <v>0.97579768891841023</v>
      </c>
    </row>
    <row r="510" spans="2:6" x14ac:dyDescent="0.25">
      <c r="B510">
        <f t="shared" si="39"/>
        <v>492</v>
      </c>
      <c r="C510" s="4">
        <f t="shared" si="38"/>
        <v>12.275000000000107</v>
      </c>
      <c r="D510">
        <f t="shared" si="35"/>
        <v>0.97647610403415364</v>
      </c>
      <c r="E510">
        <f t="shared" si="36"/>
        <v>0.55149362485604003</v>
      </c>
      <c r="F510">
        <f t="shared" si="37"/>
        <v>0.97647610403415364</v>
      </c>
    </row>
    <row r="511" spans="2:6" x14ac:dyDescent="0.25">
      <c r="B511">
        <f t="shared" si="39"/>
        <v>493</v>
      </c>
      <c r="C511" s="4">
        <f t="shared" si="38"/>
        <v>12.300000000000107</v>
      </c>
      <c r="D511">
        <f t="shared" si="35"/>
        <v>0.97714521931123555</v>
      </c>
      <c r="E511">
        <f t="shared" si="36"/>
        <v>0.56101928384221145</v>
      </c>
      <c r="F511">
        <f t="shared" si="37"/>
        <v>0.97714521931123555</v>
      </c>
    </row>
    <row r="512" spans="2:6" x14ac:dyDescent="0.25">
      <c r="B512">
        <f t="shared" si="39"/>
        <v>494</v>
      </c>
      <c r="C512" s="4">
        <f t="shared" si="38"/>
        <v>12.325000000000108</v>
      </c>
      <c r="D512">
        <f t="shared" si="35"/>
        <v>0.97780501499026062</v>
      </c>
      <c r="E512">
        <f t="shared" si="36"/>
        <v>0.57056681498474937</v>
      </c>
      <c r="F512">
        <f t="shared" si="37"/>
        <v>0.97780501499026062</v>
      </c>
    </row>
    <row r="513" spans="2:6" x14ac:dyDescent="0.25">
      <c r="B513">
        <f t="shared" si="39"/>
        <v>495</v>
      </c>
      <c r="C513" s="4">
        <f t="shared" si="38"/>
        <v>12.350000000000108</v>
      </c>
      <c r="D513">
        <f t="shared" si="35"/>
        <v>0.97845547157807389</v>
      </c>
      <c r="E513">
        <f t="shared" si="36"/>
        <v>0.58013177672386207</v>
      </c>
      <c r="F513">
        <f t="shared" si="37"/>
        <v>0.97845547157807389</v>
      </c>
    </row>
    <row r="514" spans="2:6" x14ac:dyDescent="0.25">
      <c r="B514">
        <f t="shared" si="39"/>
        <v>496</v>
      </c>
      <c r="C514" s="4">
        <f t="shared" si="38"/>
        <v>12.375000000000108</v>
      </c>
      <c r="D514">
        <f t="shared" si="35"/>
        <v>0.97909656984872062</v>
      </c>
      <c r="E514">
        <f t="shared" si="36"/>
        <v>0.58970963930068088</v>
      </c>
      <c r="F514">
        <f t="shared" si="37"/>
        <v>0.97909656984872062</v>
      </c>
    </row>
    <row r="515" spans="2:6" x14ac:dyDescent="0.25">
      <c r="B515">
        <f t="shared" si="39"/>
        <v>497</v>
      </c>
      <c r="C515" s="4">
        <f t="shared" si="38"/>
        <v>12.400000000000109</v>
      </c>
      <c r="D515">
        <f t="shared" si="35"/>
        <v>0.97972829084439306</v>
      </c>
      <c r="E515">
        <f t="shared" si="36"/>
        <v>0.59929578784558013</v>
      </c>
      <c r="F515">
        <f t="shared" si="37"/>
        <v>0.97972829084439306</v>
      </c>
    </row>
    <row r="516" spans="2:6" x14ac:dyDescent="0.25">
      <c r="B516">
        <f t="shared" si="39"/>
        <v>498</v>
      </c>
      <c r="C516" s="4">
        <f t="shared" si="38"/>
        <v>12.425000000000109</v>
      </c>
      <c r="D516">
        <f t="shared" si="35"/>
        <v>0.98035061587636552</v>
      </c>
      <c r="E516">
        <f t="shared" si="36"/>
        <v>0.60888552562511922</v>
      </c>
      <c r="F516">
        <f t="shared" si="37"/>
        <v>0.98035061587636552</v>
      </c>
    </row>
    <row r="517" spans="2:6" x14ac:dyDescent="0.25">
      <c r="B517">
        <f t="shared" si="39"/>
        <v>499</v>
      </c>
      <c r="C517" s="4">
        <f t="shared" si="38"/>
        <v>12.450000000000109</v>
      </c>
      <c r="D517">
        <f t="shared" si="35"/>
        <v>0.98096352652591468</v>
      </c>
      <c r="E517">
        <f t="shared" si="36"/>
        <v>0.61847407744531402</v>
      </c>
      <c r="F517">
        <f t="shared" si="37"/>
        <v>0.98096352652591468</v>
      </c>
    </row>
    <row r="518" spans="2:6" x14ac:dyDescent="0.25">
      <c r="B518">
        <f t="shared" si="39"/>
        <v>500</v>
      </c>
      <c r="C518" s="4">
        <f t="shared" si="38"/>
        <v>12.47500000000011</v>
      </c>
      <c r="D518">
        <f t="shared" si="35"/>
        <v>0.98156700464522884</v>
      </c>
      <c r="E518">
        <f t="shared" si="36"/>
        <v>0.62805659320863516</v>
      </c>
      <c r="F518">
        <f t="shared" si="37"/>
        <v>0.98156700464522884</v>
      </c>
    </row>
    <row r="519" spans="2:6" x14ac:dyDescent="0.25">
      <c r="B519">
        <f t="shared" si="39"/>
        <v>501</v>
      </c>
      <c r="C519" s="4">
        <f t="shared" si="38"/>
        <v>12.50000000000011</v>
      </c>
      <c r="D519">
        <f t="shared" si="35"/>
        <v>0.98216103235830332</v>
      </c>
      <c r="E519">
        <f t="shared" si="36"/>
        <v>0.63762815162181541</v>
      </c>
      <c r="F519">
        <f t="shared" si="37"/>
        <v>0.98216103235830332</v>
      </c>
    </row>
    <row r="520" spans="2:6" x14ac:dyDescent="0.25">
      <c r="B520">
        <f t="shared" si="39"/>
        <v>502</v>
      </c>
      <c r="C520" s="4">
        <f t="shared" si="38"/>
        <v>12.52500000000011</v>
      </c>
      <c r="D520">
        <f t="shared" si="35"/>
        <v>0.98274559206182255</v>
      </c>
      <c r="E520">
        <f t="shared" si="36"/>
        <v>0.64718376405123657</v>
      </c>
      <c r="F520">
        <f t="shared" si="37"/>
        <v>0.98274559206182255</v>
      </c>
    </row>
    <row r="521" spans="2:6" x14ac:dyDescent="0.25">
      <c r="B521">
        <f t="shared" si="39"/>
        <v>503</v>
      </c>
      <c r="C521" s="4">
        <f t="shared" si="38"/>
        <v>12.550000000000111</v>
      </c>
      <c r="D521">
        <f t="shared" si="35"/>
        <v>0.98332066642602978</v>
      </c>
      <c r="E521">
        <f t="shared" si="36"/>
        <v>0.65671837852235715</v>
      </c>
      <c r="F521">
        <f t="shared" si="37"/>
        <v>0.98332066642602978</v>
      </c>
    </row>
    <row r="522" spans="2:6" x14ac:dyDescent="0.25">
      <c r="B522">
        <f t="shared" si="39"/>
        <v>504</v>
      </c>
      <c r="C522" s="4">
        <f t="shared" si="38"/>
        <v>12.575000000000111</v>
      </c>
      <c r="D522">
        <f t="shared" si="35"/>
        <v>0.98388623839558331</v>
      </c>
      <c r="E522">
        <f t="shared" si="36"/>
        <v>0.66622688385933171</v>
      </c>
      <c r="F522">
        <f t="shared" si="37"/>
        <v>0.98388623839558331</v>
      </c>
    </row>
    <row r="523" spans="2:6" x14ac:dyDescent="0.25">
      <c r="B523">
        <f t="shared" si="39"/>
        <v>505</v>
      </c>
      <c r="C523" s="4">
        <f t="shared" si="38"/>
        <v>12.600000000000112</v>
      </c>
      <c r="D523">
        <f t="shared" si="35"/>
        <v>0.98444229119039917</v>
      </c>
      <c r="E523">
        <f t="shared" si="36"/>
        <v>0.67570411396066832</v>
      </c>
      <c r="F523">
        <f t="shared" si="37"/>
        <v>0.98444229119039917</v>
      </c>
    </row>
    <row r="524" spans="2:6" x14ac:dyDescent="0.25">
      <c r="B524">
        <f t="shared" si="39"/>
        <v>506</v>
      </c>
      <c r="C524" s="4">
        <f t="shared" si="38"/>
        <v>12.625000000000112</v>
      </c>
      <c r="D524">
        <f t="shared" si="35"/>
        <v>0.98498880830648106</v>
      </c>
      <c r="E524">
        <f t="shared" si="36"/>
        <v>0.68514485220646948</v>
      </c>
      <c r="F524">
        <f t="shared" si="37"/>
        <v>0.98498880830648106</v>
      </c>
    </row>
    <row r="525" spans="2:6" x14ac:dyDescent="0.25">
      <c r="B525">
        <f t="shared" si="39"/>
        <v>507</v>
      </c>
      <c r="C525" s="4">
        <f t="shared" si="38"/>
        <v>12.650000000000112</v>
      </c>
      <c r="D525">
        <f t="shared" si="35"/>
        <v>0.98552577351673687</v>
      </c>
      <c r="E525">
        <f t="shared" si="36"/>
        <v>0.69454383599250546</v>
      </c>
      <c r="F525">
        <f t="shared" si="37"/>
        <v>0.98552577351673687</v>
      </c>
    </row>
    <row r="526" spans="2:6" x14ac:dyDescent="0.25">
      <c r="B526">
        <f t="shared" si="39"/>
        <v>508</v>
      </c>
      <c r="C526" s="4">
        <f t="shared" si="38"/>
        <v>12.675000000000113</v>
      </c>
      <c r="D526">
        <f t="shared" si="35"/>
        <v>0.98605317087178124</v>
      </c>
      <c r="E526">
        <f t="shared" si="36"/>
        <v>0.7038957613860749</v>
      </c>
      <c r="F526">
        <f t="shared" si="37"/>
        <v>0.98605317087178124</v>
      </c>
    </row>
    <row r="527" spans="2:6" x14ac:dyDescent="0.25">
      <c r="B527">
        <f t="shared" si="39"/>
        <v>509</v>
      </c>
      <c r="C527" s="4">
        <f t="shared" si="38"/>
        <v>12.700000000000113</v>
      </c>
      <c r="D527">
        <f t="shared" si="35"/>
        <v>0.98657098470072546</v>
      </c>
      <c r="E527">
        <f t="shared" si="36"/>
        <v>0.7131952878983242</v>
      </c>
      <c r="F527">
        <f t="shared" si="37"/>
        <v>0.98657098470072546</v>
      </c>
    </row>
    <row r="528" spans="2:6" x14ac:dyDescent="0.25">
      <c r="B528">
        <f t="shared" si="39"/>
        <v>510</v>
      </c>
      <c r="C528" s="4">
        <f t="shared" si="38"/>
        <v>12.725000000000113</v>
      </c>
      <c r="D528">
        <f t="shared" si="35"/>
        <v>0.98707919961195334</v>
      </c>
      <c r="E528">
        <f t="shared" si="36"/>
        <v>0.72243704336741843</v>
      </c>
      <c r="F528">
        <f t="shared" si="37"/>
        <v>0.98707919961195334</v>
      </c>
    </row>
    <row r="529" spans="2:6" x14ac:dyDescent="0.25">
      <c r="B529">
        <f t="shared" si="39"/>
        <v>511</v>
      </c>
      <c r="C529" s="4">
        <f t="shared" si="38"/>
        <v>12.750000000000114</v>
      </c>
      <c r="D529">
        <f t="shared" si="35"/>
        <v>0.98757780049388366</v>
      </c>
      <c r="E529">
        <f t="shared" si="36"/>
        <v>0.73161562894668342</v>
      </c>
      <c r="F529">
        <f t="shared" si="37"/>
        <v>0.98757780049388366</v>
      </c>
    </row>
    <row r="530" spans="2:6" x14ac:dyDescent="0.25">
      <c r="B530">
        <f t="shared" si="39"/>
        <v>512</v>
      </c>
      <c r="C530" s="4">
        <f t="shared" si="38"/>
        <v>12.775000000000114</v>
      </c>
      <c r="D530">
        <f t="shared" si="35"/>
        <v>0.98806677251571928</v>
      </c>
      <c r="E530">
        <f t="shared" si="36"/>
        <v>0.74072562419157528</v>
      </c>
      <c r="F530">
        <f t="shared" si="37"/>
        <v>0.98806677251571928</v>
      </c>
    </row>
    <row r="531" spans="2:6" x14ac:dyDescent="0.25">
      <c r="B531">
        <f t="shared" si="39"/>
        <v>513</v>
      </c>
      <c r="C531" s="4">
        <f t="shared" si="38"/>
        <v>12.800000000000114</v>
      </c>
      <c r="D531">
        <f t="shared" ref="D531:D594" si="40">EXP(-KTG1_*(C531-T_opt)^2)</f>
        <v>0.98854610112818209</v>
      </c>
      <c r="E531">
        <f t="shared" ref="E531:E594" si="41">EXP(-KTG2_*(T_opt-C531)^2)</f>
        <v>0.74976159223908245</v>
      </c>
      <c r="F531">
        <f t="shared" ref="F531:F594" si="42">IF(C531&lt;=T_opt,D531,E531)</f>
        <v>0.98854610112818209</v>
      </c>
    </row>
    <row r="532" spans="2:6" x14ac:dyDescent="0.25">
      <c r="B532">
        <f t="shared" si="39"/>
        <v>514</v>
      </c>
      <c r="C532" s="4">
        <f t="shared" ref="C532:C595" si="43">C531+(env_v_max-env_v_min)/1200</f>
        <v>12.825000000000115</v>
      </c>
      <c r="D532">
        <f t="shared" si="40"/>
        <v>0.98901577206423441</v>
      </c>
      <c r="E532">
        <f t="shared" si="41"/>
        <v>0.75871808507291616</v>
      </c>
      <c r="F532">
        <f t="shared" si="42"/>
        <v>0.98901577206423441</v>
      </c>
    </row>
    <row r="533" spans="2:6" x14ac:dyDescent="0.25">
      <c r="B533">
        <f t="shared" ref="B533:B596" si="44">B532+1</f>
        <v>515</v>
      </c>
      <c r="C533" s="4">
        <f t="shared" si="43"/>
        <v>12.850000000000115</v>
      </c>
      <c r="D533">
        <f t="shared" si="40"/>
        <v>0.98947577133978726</v>
      </c>
      <c r="E533">
        <f t="shared" si="41"/>
        <v>0.76758964886761349</v>
      </c>
      <c r="F533">
        <f t="shared" si="42"/>
        <v>0.98947577133978726</v>
      </c>
    </row>
    <row r="534" spans="2:6" x14ac:dyDescent="0.25">
      <c r="B534">
        <f t="shared" si="44"/>
        <v>516</v>
      </c>
      <c r="C534" s="4">
        <f t="shared" si="43"/>
        <v>12.875000000000115</v>
      </c>
      <c r="D534">
        <f t="shared" si="40"/>
        <v>0.98992608525439352</v>
      </c>
      <c r="E534">
        <f t="shared" si="41"/>
        <v>0.77637082940445279</v>
      </c>
      <c r="F534">
        <f t="shared" si="42"/>
        <v>0.98992608525439352</v>
      </c>
    </row>
    <row r="535" spans="2:6" x14ac:dyDescent="0.25">
      <c r="B535">
        <f t="shared" si="44"/>
        <v>517</v>
      </c>
      <c r="C535" s="4">
        <f t="shared" si="43"/>
        <v>12.900000000000116</v>
      </c>
      <c r="D535">
        <f t="shared" si="40"/>
        <v>0.99036670039192876</v>
      </c>
      <c r="E535">
        <f t="shared" si="41"/>
        <v>0.78505617755186952</v>
      </c>
      <c r="F535">
        <f t="shared" si="42"/>
        <v>0.99036670039192876</v>
      </c>
    </row>
    <row r="536" spans="2:6" x14ac:dyDescent="0.25">
      <c r="B536">
        <f t="shared" si="44"/>
        <v>518</v>
      </c>
      <c r="C536" s="4">
        <f t="shared" si="43"/>
        <v>12.925000000000116</v>
      </c>
      <c r="D536">
        <f t="shared" si="40"/>
        <v>0.99079760362125679</v>
      </c>
      <c r="E536">
        <f t="shared" si="41"/>
        <v>0.79364025480285916</v>
      </c>
      <c r="F536">
        <f t="shared" si="42"/>
        <v>0.99079760362125679</v>
      </c>
    </row>
    <row r="537" spans="2:6" x14ac:dyDescent="0.25">
      <c r="B537">
        <f t="shared" si="44"/>
        <v>519</v>
      </c>
      <c r="C537" s="4">
        <f t="shared" si="43"/>
        <v>12.950000000000117</v>
      </c>
      <c r="D537">
        <f t="shared" si="40"/>
        <v>0.99121878209688219</v>
      </c>
      <c r="E537">
        <f t="shared" si="41"/>
        <v>0.8021176388616692</v>
      </c>
      <c r="F537">
        <f t="shared" si="42"/>
        <v>0.99121878209688219</v>
      </c>
    </row>
    <row r="538" spans="2:6" x14ac:dyDescent="0.25">
      <c r="B538">
        <f t="shared" si="44"/>
        <v>520</v>
      </c>
      <c r="C538" s="4">
        <f t="shared" si="43"/>
        <v>12.975000000000117</v>
      </c>
      <c r="D538">
        <f t="shared" si="40"/>
        <v>0.99163022325958861</v>
      </c>
      <c r="E538">
        <f t="shared" si="41"/>
        <v>0.81048292927190524</v>
      </c>
      <c r="F538">
        <f t="shared" si="42"/>
        <v>0.99163022325958861</v>
      </c>
    </row>
    <row r="539" spans="2:6" x14ac:dyDescent="0.25">
      <c r="B539">
        <f t="shared" si="44"/>
        <v>521</v>
      </c>
      <c r="C539" s="4">
        <f t="shared" si="43"/>
        <v>13.000000000000117</v>
      </c>
      <c r="D539">
        <f t="shared" si="40"/>
        <v>0.99203191483706255</v>
      </c>
      <c r="E539">
        <f t="shared" si="41"/>
        <v>0.81873075307802023</v>
      </c>
      <c r="F539">
        <f t="shared" si="42"/>
        <v>0.99203191483706255</v>
      </c>
    </row>
    <row r="540" spans="2:6" x14ac:dyDescent="0.25">
      <c r="B540">
        <f t="shared" si="44"/>
        <v>522</v>
      </c>
      <c r="C540" s="4">
        <f t="shared" si="43"/>
        <v>13.025000000000118</v>
      </c>
      <c r="D540">
        <f t="shared" si="40"/>
        <v>0.99242384484450363</v>
      </c>
      <c r="E540">
        <f t="shared" si="41"/>
        <v>0.82685577051200632</v>
      </c>
      <c r="F540">
        <f t="shared" si="42"/>
        <v>0.99242384484450363</v>
      </c>
    </row>
    <row r="541" spans="2:6" x14ac:dyDescent="0.25">
      <c r="B541">
        <f t="shared" si="44"/>
        <v>523</v>
      </c>
      <c r="C541" s="4">
        <f t="shared" si="43"/>
        <v>13.050000000000118</v>
      </c>
      <c r="D541">
        <f t="shared" si="40"/>
        <v>0.99280600158522092</v>
      </c>
      <c r="E541">
        <f t="shared" si="41"/>
        <v>0.83485268069698093</v>
      </c>
      <c r="F541">
        <f t="shared" si="42"/>
        <v>0.99280600158522092</v>
      </c>
    </row>
    <row r="542" spans="2:6" x14ac:dyDescent="0.25">
      <c r="B542">
        <f t="shared" si="44"/>
        <v>524</v>
      </c>
      <c r="C542" s="4">
        <f t="shared" si="43"/>
        <v>13.075000000000118</v>
      </c>
      <c r="D542">
        <f t="shared" si="40"/>
        <v>0.99317837365121397</v>
      </c>
      <c r="E542">
        <f t="shared" si="41"/>
        <v>0.84271622735924212</v>
      </c>
      <c r="F542">
        <f t="shared" si="42"/>
        <v>0.99317837365121397</v>
      </c>
    </row>
    <row r="543" spans="2:6" x14ac:dyDescent="0.25">
      <c r="B543">
        <f t="shared" si="44"/>
        <v>525</v>
      </c>
      <c r="C543" s="4">
        <f t="shared" si="43"/>
        <v>13.100000000000119</v>
      </c>
      <c r="D543">
        <f t="shared" si="40"/>
        <v>0.99354094992374098</v>
      </c>
      <c r="E543">
        <f t="shared" si="41"/>
        <v>0.85044120454026928</v>
      </c>
      <c r="F543">
        <f t="shared" si="42"/>
        <v>0.99354094992374098</v>
      </c>
    </row>
    <row r="544" spans="2:6" x14ac:dyDescent="0.25">
      <c r="B544">
        <f t="shared" si="44"/>
        <v>526</v>
      </c>
      <c r="C544" s="4">
        <f t="shared" si="43"/>
        <v>13.125000000000119</v>
      </c>
      <c r="D544">
        <f t="shared" si="40"/>
        <v>0.99389371957387196</v>
      </c>
      <c r="E544">
        <f t="shared" si="41"/>
        <v>0.85802246230006218</v>
      </c>
      <c r="F544">
        <f t="shared" si="42"/>
        <v>0.99389371957387196</v>
      </c>
    </row>
    <row r="545" spans="2:6" x14ac:dyDescent="0.25">
      <c r="B545">
        <f t="shared" si="44"/>
        <v>527</v>
      </c>
      <c r="C545" s="4">
        <f t="shared" si="43"/>
        <v>13.150000000000119</v>
      </c>
      <c r="D545">
        <f t="shared" si="40"/>
        <v>0.99423667206302757</v>
      </c>
      <c r="E545">
        <f t="shared" si="41"/>
        <v>0.86545491240314198</v>
      </c>
      <c r="F545">
        <f t="shared" si="42"/>
        <v>0.99423667206302757</v>
      </c>
    </row>
    <row r="546" spans="2:6" x14ac:dyDescent="0.25">
      <c r="B546">
        <f t="shared" si="44"/>
        <v>528</v>
      </c>
      <c r="C546" s="4">
        <f t="shared" si="43"/>
        <v>13.17500000000012</v>
      </c>
      <c r="D546">
        <f t="shared" si="40"/>
        <v>0.99456979714350424</v>
      </c>
      <c r="E546">
        <f t="shared" si="41"/>
        <v>0.87273353397849163</v>
      </c>
      <c r="F546">
        <f t="shared" si="42"/>
        <v>0.99456979714350424</v>
      </c>
    </row>
    <row r="547" spans="2:6" x14ac:dyDescent="0.25">
      <c r="B547">
        <f t="shared" si="44"/>
        <v>529</v>
      </c>
      <c r="C547" s="4">
        <f t="shared" si="43"/>
        <v>13.20000000000012</v>
      </c>
      <c r="D547">
        <f t="shared" si="40"/>
        <v>0.99489308485898398</v>
      </c>
      <c r="E547">
        <f t="shared" si="41"/>
        <v>0.87985337914467765</v>
      </c>
      <c r="F547">
        <f t="shared" si="42"/>
        <v>0.99489308485898398</v>
      </c>
    </row>
    <row r="548" spans="2:6" x14ac:dyDescent="0.25">
      <c r="B548">
        <f t="shared" si="44"/>
        <v>530</v>
      </c>
      <c r="C548" s="4">
        <f t="shared" si="43"/>
        <v>13.22500000000012</v>
      </c>
      <c r="D548">
        <f t="shared" si="40"/>
        <v>0.99520652554503086</v>
      </c>
      <c r="E548">
        <f t="shared" si="41"/>
        <v>0.88680957859137821</v>
      </c>
      <c r="F548">
        <f t="shared" si="42"/>
        <v>0.99520652554503086</v>
      </c>
    </row>
    <row r="549" spans="2:6" x14ac:dyDescent="0.25">
      <c r="B549">
        <f t="shared" si="44"/>
        <v>531</v>
      </c>
      <c r="C549" s="4">
        <f t="shared" si="43"/>
        <v>13.250000000000121</v>
      </c>
      <c r="D549">
        <f t="shared" si="40"/>
        <v>0.995510109829572</v>
      </c>
      <c r="E549">
        <f t="shared" si="41"/>
        <v>0.8935973471085481</v>
      </c>
      <c r="F549">
        <f t="shared" si="42"/>
        <v>0.995510109829572</v>
      </c>
    </row>
    <row r="550" spans="2:6" x14ac:dyDescent="0.25">
      <c r="B550">
        <f t="shared" si="44"/>
        <v>532</v>
      </c>
      <c r="C550" s="4">
        <f t="shared" si="43"/>
        <v>13.275000000000121</v>
      </c>
      <c r="D550">
        <f t="shared" si="40"/>
        <v>0.99580382863336514</v>
      </c>
      <c r="E550">
        <f t="shared" si="41"/>
        <v>0.9002119890544662</v>
      </c>
      <c r="F550">
        <f t="shared" si="42"/>
        <v>0.99580382863336514</v>
      </c>
    </row>
    <row r="551" spans="2:6" x14ac:dyDescent="0.25">
      <c r="B551">
        <f t="shared" si="44"/>
        <v>533</v>
      </c>
      <c r="C551" s="4">
        <f t="shared" si="43"/>
        <v>13.300000000000122</v>
      </c>
      <c r="D551">
        <f t="shared" si="40"/>
        <v>0.99608767317045088</v>
      </c>
      <c r="E551">
        <f t="shared" si="41"/>
        <v>0.9066489037539518</v>
      </c>
      <c r="F551">
        <f t="shared" si="42"/>
        <v>0.99608767317045088</v>
      </c>
    </row>
    <row r="552" spans="2:6" x14ac:dyDescent="0.25">
      <c r="B552">
        <f t="shared" si="44"/>
        <v>534</v>
      </c>
      <c r="C552" s="4">
        <f t="shared" si="43"/>
        <v>13.325000000000122</v>
      </c>
      <c r="D552">
        <f t="shared" si="40"/>
        <v>0.99636163494859065</v>
      </c>
      <c r="E552">
        <f t="shared" si="41"/>
        <v>0.91290359081808714</v>
      </c>
      <c r="F552">
        <f t="shared" si="42"/>
        <v>0.99636163494859065</v>
      </c>
    </row>
    <row r="553" spans="2:6" x14ac:dyDescent="0.25">
      <c r="B553">
        <f t="shared" si="44"/>
        <v>535</v>
      </c>
      <c r="C553" s="4">
        <f t="shared" si="43"/>
        <v>13.350000000000122</v>
      </c>
      <c r="D553">
        <f t="shared" si="40"/>
        <v>0.99662570576969045</v>
      </c>
      <c r="E553">
        <f t="shared" si="41"/>
        <v>0.91897165537686087</v>
      </c>
      <c r="F553">
        <f t="shared" si="42"/>
        <v>0.99662570576969045</v>
      </c>
    </row>
    <row r="554" spans="2:6" x14ac:dyDescent="0.25">
      <c r="B554">
        <f t="shared" si="44"/>
        <v>536</v>
      </c>
      <c r="C554" s="4">
        <f t="shared" si="43"/>
        <v>13.375000000000123</v>
      </c>
      <c r="D554">
        <f t="shared" si="40"/>
        <v>0.99687987773020936</v>
      </c>
      <c r="E554">
        <f t="shared" si="41"/>
        <v>0.92484881321623313</v>
      </c>
      <c r="F554">
        <f t="shared" si="42"/>
        <v>0.99687987773020936</v>
      </c>
    </row>
    <row r="555" spans="2:6" x14ac:dyDescent="0.25">
      <c r="B555">
        <f t="shared" si="44"/>
        <v>537</v>
      </c>
      <c r="C555" s="4">
        <f t="shared" si="43"/>
        <v>13.400000000000123</v>
      </c>
      <c r="D555">
        <f t="shared" si="40"/>
        <v>0.99712414322155407</v>
      </c>
      <c r="E555">
        <f t="shared" si="41"/>
        <v>0.93053089581123316</v>
      </c>
      <c r="F555">
        <f t="shared" si="42"/>
        <v>0.99712414322155407</v>
      </c>
    </row>
    <row r="556" spans="2:6" x14ac:dyDescent="0.25">
      <c r="B556">
        <f t="shared" si="44"/>
        <v>538</v>
      </c>
      <c r="C556" s="4">
        <f t="shared" si="43"/>
        <v>13.425000000000123</v>
      </c>
      <c r="D556">
        <f t="shared" si="40"/>
        <v>0.99735849493045836</v>
      </c>
      <c r="E556">
        <f t="shared" si="41"/>
        <v>0.93601385524682656</v>
      </c>
      <c r="F556">
        <f t="shared" si="42"/>
        <v>0.99735849493045836</v>
      </c>
    </row>
    <row r="557" spans="2:6" x14ac:dyDescent="0.25">
      <c r="B557">
        <f t="shared" si="44"/>
        <v>539</v>
      </c>
      <c r="C557" s="4">
        <f t="shared" si="43"/>
        <v>13.450000000000124</v>
      </c>
      <c r="D557">
        <f t="shared" si="40"/>
        <v>0.99758292583934816</v>
      </c>
      <c r="E557">
        <f t="shared" si="41"/>
        <v>0.9412937690184312</v>
      </c>
      <c r="F557">
        <f t="shared" si="42"/>
        <v>0.99758292583934816</v>
      </c>
    </row>
    <row r="558" spans="2:6" x14ac:dyDescent="0.25">
      <c r="B558">
        <f t="shared" si="44"/>
        <v>540</v>
      </c>
      <c r="C558" s="4">
        <f t="shared" si="43"/>
        <v>13.475000000000124</v>
      </c>
      <c r="D558">
        <f t="shared" si="40"/>
        <v>0.99779742922669135</v>
      </c>
      <c r="E558">
        <f t="shared" si="41"/>
        <v>0.94636684470412147</v>
      </c>
      <c r="F558">
        <f t="shared" si="42"/>
        <v>0.99779742922669135</v>
      </c>
    </row>
    <row r="559" spans="2:6" x14ac:dyDescent="0.25">
      <c r="B559">
        <f t="shared" si="44"/>
        <v>541</v>
      </c>
      <c r="C559" s="4">
        <f t="shared" si="43"/>
        <v>13.500000000000124</v>
      </c>
      <c r="D559">
        <f t="shared" si="40"/>
        <v>0.99800199866733408</v>
      </c>
      <c r="E559">
        <f t="shared" si="41"/>
        <v>0.95122942450073766</v>
      </c>
      <c r="F559">
        <f t="shared" si="42"/>
        <v>0.99800199866733408</v>
      </c>
    </row>
    <row r="560" spans="2:6" x14ac:dyDescent="0.25">
      <c r="B560">
        <f t="shared" si="44"/>
        <v>542</v>
      </c>
      <c r="C560" s="4">
        <f t="shared" si="43"/>
        <v>13.525000000000125</v>
      </c>
      <c r="D560">
        <f t="shared" si="40"/>
        <v>0.9981966280328205</v>
      </c>
      <c r="E560">
        <f t="shared" si="41"/>
        <v>0.95587798961631254</v>
      </c>
      <c r="F560">
        <f t="shared" si="42"/>
        <v>0.9981966280328205</v>
      </c>
    </row>
    <row r="561" spans="2:6" x14ac:dyDescent="0.25">
      <c r="B561">
        <f t="shared" si="44"/>
        <v>543</v>
      </c>
      <c r="C561" s="4">
        <f t="shared" si="43"/>
        <v>13.550000000000125</v>
      </c>
      <c r="D561">
        <f t="shared" si="40"/>
        <v>0.99838131149169973</v>
      </c>
      <c r="E561">
        <f t="shared" si="41"/>
        <v>0.96030916451143467</v>
      </c>
      <c r="F561">
        <f t="shared" si="42"/>
        <v>0.99838131149169973</v>
      </c>
    </row>
    <row r="562" spans="2:6" x14ac:dyDescent="0.25">
      <c r="B562">
        <f t="shared" si="44"/>
        <v>544</v>
      </c>
      <c r="C562" s="4">
        <f t="shared" si="43"/>
        <v>13.575000000000125</v>
      </c>
      <c r="D562">
        <f t="shared" si="40"/>
        <v>0.99855604350981642</v>
      </c>
      <c r="E562">
        <f t="shared" si="41"/>
        <v>0.96451972098239647</v>
      </c>
      <c r="F562">
        <f t="shared" si="42"/>
        <v>0.99855604350981642</v>
      </c>
    </row>
    <row r="563" spans="2:6" x14ac:dyDescent="0.25">
      <c r="B563">
        <f t="shared" si="44"/>
        <v>545</v>
      </c>
      <c r="C563" s="4">
        <f t="shared" si="43"/>
        <v>13.600000000000126</v>
      </c>
      <c r="D563">
        <f t="shared" si="40"/>
        <v>0.99872081885058728</v>
      </c>
      <c r="E563">
        <f t="shared" si="41"/>
        <v>0.96850658207921703</v>
      </c>
      <c r="F563">
        <f t="shared" si="42"/>
        <v>0.99872081885058728</v>
      </c>
    </row>
    <row r="564" spans="2:6" x14ac:dyDescent="0.25">
      <c r="B564">
        <f t="shared" si="44"/>
        <v>546</v>
      </c>
      <c r="C564" s="4">
        <f t="shared" si="43"/>
        <v>13.625000000000126</v>
      </c>
      <c r="D564">
        <f t="shared" si="40"/>
        <v>0.9988756325752628</v>
      </c>
      <c r="E564">
        <f t="shared" si="41"/>
        <v>0.97226682585188273</v>
      </c>
      <c r="F564">
        <f t="shared" si="42"/>
        <v>0.9988756325752628</v>
      </c>
    </row>
    <row r="565" spans="2:6" x14ac:dyDescent="0.25">
      <c r="B565">
        <f t="shared" si="44"/>
        <v>547</v>
      </c>
      <c r="C565" s="4">
        <f t="shared" si="43"/>
        <v>13.650000000000126</v>
      </c>
      <c r="D565">
        <f t="shared" si="40"/>
        <v>0.99902048004317379</v>
      </c>
      <c r="E565">
        <f t="shared" si="41"/>
        <v>0.97579768891842456</v>
      </c>
      <c r="F565">
        <f t="shared" si="42"/>
        <v>0.99902048004317379</v>
      </c>
    </row>
    <row r="566" spans="2:6" x14ac:dyDescent="0.25">
      <c r="B566">
        <f t="shared" si="44"/>
        <v>548</v>
      </c>
      <c r="C566" s="4">
        <f t="shared" si="43"/>
        <v>13.675000000000127</v>
      </c>
      <c r="D566">
        <f t="shared" si="40"/>
        <v>0.99915535691196333</v>
      </c>
      <c r="E566">
        <f t="shared" si="41"/>
        <v>0.97909656984873394</v>
      </c>
      <c r="F566">
        <f t="shared" si="42"/>
        <v>0.99915535691196333</v>
      </c>
    </row>
    <row r="567" spans="2:6" x14ac:dyDescent="0.25">
      <c r="B567">
        <f t="shared" si="44"/>
        <v>549</v>
      </c>
      <c r="C567" s="4">
        <f t="shared" si="43"/>
        <v>13.700000000000127</v>
      </c>
      <c r="D567">
        <f t="shared" si="40"/>
        <v>0.99928025913780383</v>
      </c>
      <c r="E567">
        <f t="shared" si="41"/>
        <v>0.98216103235831576</v>
      </c>
      <c r="F567">
        <f t="shared" si="42"/>
        <v>0.99928025913780383</v>
      </c>
    </row>
    <row r="568" spans="2:6" x14ac:dyDescent="0.25">
      <c r="B568">
        <f t="shared" si="44"/>
        <v>550</v>
      </c>
      <c r="C568" s="4">
        <f t="shared" si="43"/>
        <v>13.725000000000128</v>
      </c>
      <c r="D568">
        <f t="shared" si="40"/>
        <v>0.99939518297559859</v>
      </c>
      <c r="E568">
        <f t="shared" si="41"/>
        <v>0.98498880830649249</v>
      </c>
      <c r="F568">
        <f t="shared" si="42"/>
        <v>0.99939518297559859</v>
      </c>
    </row>
    <row r="569" spans="2:6" x14ac:dyDescent="0.25">
      <c r="B569">
        <f t="shared" si="44"/>
        <v>551</v>
      </c>
      <c r="C569" s="4">
        <f t="shared" si="43"/>
        <v>13.750000000000128</v>
      </c>
      <c r="D569">
        <f t="shared" si="40"/>
        <v>0.99950012497916974</v>
      </c>
      <c r="E569">
        <f t="shared" si="41"/>
        <v>0.9875778004938941</v>
      </c>
      <c r="F569">
        <f t="shared" si="42"/>
        <v>0.99950012497916974</v>
      </c>
    </row>
    <row r="570" spans="2:6" x14ac:dyDescent="0.25">
      <c r="B570">
        <f t="shared" si="44"/>
        <v>552</v>
      </c>
      <c r="C570" s="4">
        <f t="shared" si="43"/>
        <v>13.775000000000128</v>
      </c>
      <c r="D570">
        <f t="shared" si="40"/>
        <v>0.99959508200142988</v>
      </c>
      <c r="E570">
        <f t="shared" si="41"/>
        <v>0.98992608525440284</v>
      </c>
      <c r="F570">
        <f t="shared" si="42"/>
        <v>0.99959508200142988</v>
      </c>
    </row>
    <row r="571" spans="2:6" x14ac:dyDescent="0.25">
      <c r="B571">
        <f t="shared" si="44"/>
        <v>553</v>
      </c>
      <c r="C571" s="4">
        <f t="shared" si="43"/>
        <v>13.800000000000129</v>
      </c>
      <c r="D571">
        <f t="shared" si="40"/>
        <v>0.99968005119453951</v>
      </c>
      <c r="E571">
        <f t="shared" si="41"/>
        <v>0.99203191483707087</v>
      </c>
      <c r="F571">
        <f t="shared" si="42"/>
        <v>0.99968005119453951</v>
      </c>
    </row>
    <row r="572" spans="2:6" x14ac:dyDescent="0.25">
      <c r="B572">
        <f t="shared" si="44"/>
        <v>554</v>
      </c>
      <c r="C572" s="4">
        <f t="shared" si="43"/>
        <v>13.825000000000129</v>
      </c>
      <c r="D572">
        <f t="shared" si="40"/>
        <v>0.99975503001004951</v>
      </c>
      <c r="E572">
        <f t="shared" si="41"/>
        <v>0.99389371957387929</v>
      </c>
      <c r="F572">
        <f t="shared" si="42"/>
        <v>0.99975503001004951</v>
      </c>
    </row>
    <row r="573" spans="2:6" x14ac:dyDescent="0.25">
      <c r="B573">
        <f t="shared" si="44"/>
        <v>555</v>
      </c>
      <c r="C573" s="4">
        <f t="shared" si="43"/>
        <v>13.850000000000129</v>
      </c>
      <c r="D573">
        <f t="shared" si="40"/>
        <v>0.99982001619902838</v>
      </c>
      <c r="E573">
        <f t="shared" si="41"/>
        <v>0.99551010982957833</v>
      </c>
      <c r="F573">
        <f t="shared" si="42"/>
        <v>0.99982001619902838</v>
      </c>
    </row>
    <row r="574" spans="2:6" x14ac:dyDescent="0.25">
      <c r="B574">
        <f t="shared" si="44"/>
        <v>556</v>
      </c>
      <c r="C574" s="4">
        <f t="shared" si="43"/>
        <v>13.87500000000013</v>
      </c>
      <c r="D574">
        <f t="shared" si="40"/>
        <v>0.99987500781217475</v>
      </c>
      <c r="E574">
        <f t="shared" si="41"/>
        <v>0.99687987773021458</v>
      </c>
      <c r="F574">
        <f t="shared" si="42"/>
        <v>0.99987500781217475</v>
      </c>
    </row>
    <row r="575" spans="2:6" x14ac:dyDescent="0.25">
      <c r="B575">
        <f t="shared" si="44"/>
        <v>557</v>
      </c>
      <c r="C575" s="4">
        <f t="shared" si="43"/>
        <v>13.90000000000013</v>
      </c>
      <c r="D575">
        <f t="shared" si="40"/>
        <v>0.99992000319991492</v>
      </c>
      <c r="E575">
        <f t="shared" si="41"/>
        <v>0.9980019986673383</v>
      </c>
      <c r="F575">
        <f t="shared" si="42"/>
        <v>0.99992000319991492</v>
      </c>
    </row>
    <row r="576" spans="2:6" x14ac:dyDescent="0.25">
      <c r="B576">
        <f t="shared" si="44"/>
        <v>558</v>
      </c>
      <c r="C576" s="4">
        <f t="shared" si="43"/>
        <v>13.92500000000013</v>
      </c>
      <c r="D576">
        <f t="shared" si="40"/>
        <v>0.99995500101248502</v>
      </c>
      <c r="E576">
        <f t="shared" si="41"/>
        <v>0.9988756325752659</v>
      </c>
      <c r="F576">
        <f t="shared" si="42"/>
        <v>0.99995500101248502</v>
      </c>
    </row>
    <row r="577" spans="2:6" x14ac:dyDescent="0.25">
      <c r="B577">
        <f t="shared" si="44"/>
        <v>559</v>
      </c>
      <c r="C577" s="4">
        <f t="shared" si="43"/>
        <v>13.950000000000131</v>
      </c>
      <c r="D577">
        <f t="shared" si="40"/>
        <v>0.99998000019999878</v>
      </c>
      <c r="E577">
        <f t="shared" si="41"/>
        <v>0.99950012497917184</v>
      </c>
      <c r="F577">
        <f t="shared" si="42"/>
        <v>0.99998000019999878</v>
      </c>
    </row>
    <row r="578" spans="2:6" x14ac:dyDescent="0.25">
      <c r="B578">
        <f t="shared" si="44"/>
        <v>560</v>
      </c>
      <c r="C578" s="4">
        <f t="shared" si="43"/>
        <v>13.975000000000131</v>
      </c>
      <c r="D578">
        <f t="shared" si="40"/>
        <v>0.99999500001250008</v>
      </c>
      <c r="E578">
        <f t="shared" si="41"/>
        <v>0.99987500781217575</v>
      </c>
      <c r="F578">
        <f t="shared" si="42"/>
        <v>0.99999500001250008</v>
      </c>
    </row>
    <row r="579" spans="2:6" x14ac:dyDescent="0.25">
      <c r="B579">
        <f t="shared" si="44"/>
        <v>561</v>
      </c>
      <c r="C579" s="4">
        <f t="shared" si="43"/>
        <v>14.000000000000131</v>
      </c>
      <c r="D579">
        <f t="shared" si="40"/>
        <v>1</v>
      </c>
      <c r="E579">
        <f t="shared" si="41"/>
        <v>1</v>
      </c>
      <c r="F579">
        <f t="shared" si="42"/>
        <v>1</v>
      </c>
    </row>
    <row r="580" spans="2:6" x14ac:dyDescent="0.25">
      <c r="B580">
        <f t="shared" si="44"/>
        <v>562</v>
      </c>
      <c r="C580" s="4">
        <f t="shared" si="43"/>
        <v>14.025000000000132</v>
      </c>
      <c r="D580">
        <f t="shared" si="40"/>
        <v>0.99999500001249997</v>
      </c>
      <c r="E580">
        <f t="shared" si="41"/>
        <v>0.9998750078121732</v>
      </c>
      <c r="F580">
        <f t="shared" si="42"/>
        <v>0.9998750078121732</v>
      </c>
    </row>
    <row r="581" spans="2:6" x14ac:dyDescent="0.25">
      <c r="B581">
        <f t="shared" si="44"/>
        <v>563</v>
      </c>
      <c r="C581" s="4">
        <f t="shared" si="43"/>
        <v>14.050000000000132</v>
      </c>
      <c r="D581">
        <f t="shared" si="40"/>
        <v>0.99998000019999855</v>
      </c>
      <c r="E581">
        <f t="shared" si="41"/>
        <v>0.99950012497916663</v>
      </c>
      <c r="F581">
        <f t="shared" si="42"/>
        <v>0.99950012497916663</v>
      </c>
    </row>
    <row r="582" spans="2:6" x14ac:dyDescent="0.25">
      <c r="B582">
        <f t="shared" si="44"/>
        <v>564</v>
      </c>
      <c r="C582" s="4">
        <f t="shared" si="43"/>
        <v>14.075000000000133</v>
      </c>
      <c r="D582">
        <f t="shared" si="40"/>
        <v>0.99995500101248469</v>
      </c>
      <c r="E582">
        <f t="shared" si="41"/>
        <v>0.99887563257525802</v>
      </c>
      <c r="F582">
        <f t="shared" si="42"/>
        <v>0.99887563257525802</v>
      </c>
    </row>
    <row r="583" spans="2:6" x14ac:dyDescent="0.25">
      <c r="B583">
        <f t="shared" si="44"/>
        <v>565</v>
      </c>
      <c r="C583" s="4">
        <f t="shared" si="43"/>
        <v>14.100000000000133</v>
      </c>
      <c r="D583">
        <f t="shared" si="40"/>
        <v>0.99992000319991448</v>
      </c>
      <c r="E583">
        <f t="shared" si="41"/>
        <v>0.99800199866732775</v>
      </c>
      <c r="F583">
        <f t="shared" si="42"/>
        <v>0.99800199866732775</v>
      </c>
    </row>
    <row r="584" spans="2:6" x14ac:dyDescent="0.25">
      <c r="B584">
        <f t="shared" si="44"/>
        <v>566</v>
      </c>
      <c r="C584" s="4">
        <f t="shared" si="43"/>
        <v>14.125000000000133</v>
      </c>
      <c r="D584">
        <f t="shared" si="40"/>
        <v>0.9998750078121742</v>
      </c>
      <c r="E584">
        <f t="shared" si="41"/>
        <v>0.99687987773020148</v>
      </c>
      <c r="F584">
        <f t="shared" si="42"/>
        <v>0.99687987773020148</v>
      </c>
    </row>
    <row r="585" spans="2:6" x14ac:dyDescent="0.25">
      <c r="B585">
        <f t="shared" si="44"/>
        <v>567</v>
      </c>
      <c r="C585" s="4">
        <f t="shared" si="43"/>
        <v>14.150000000000134</v>
      </c>
      <c r="D585">
        <f t="shared" si="40"/>
        <v>0.99982001619902772</v>
      </c>
      <c r="E585">
        <f t="shared" si="41"/>
        <v>0.99551010982956256</v>
      </c>
      <c r="F585">
        <f t="shared" si="42"/>
        <v>0.99551010982956256</v>
      </c>
    </row>
    <row r="586" spans="2:6" x14ac:dyDescent="0.25">
      <c r="B586">
        <f t="shared" si="44"/>
        <v>568</v>
      </c>
      <c r="C586" s="4">
        <f t="shared" si="43"/>
        <v>14.175000000000134</v>
      </c>
      <c r="D586">
        <f t="shared" si="40"/>
        <v>0.99975503001004873</v>
      </c>
      <c r="E586">
        <f t="shared" si="41"/>
        <v>0.99389371957386097</v>
      </c>
      <c r="F586">
        <f t="shared" si="42"/>
        <v>0.99389371957386097</v>
      </c>
    </row>
    <row r="587" spans="2:6" x14ac:dyDescent="0.25">
      <c r="B587">
        <f t="shared" si="44"/>
        <v>569</v>
      </c>
      <c r="C587" s="4">
        <f t="shared" si="43"/>
        <v>14.200000000000134</v>
      </c>
      <c r="D587">
        <f t="shared" si="40"/>
        <v>0.99968005119453862</v>
      </c>
      <c r="E587">
        <f t="shared" si="41"/>
        <v>0.99203191483705</v>
      </c>
      <c r="F587">
        <f t="shared" si="42"/>
        <v>0.99203191483705</v>
      </c>
    </row>
    <row r="588" spans="2:6" x14ac:dyDescent="0.25">
      <c r="B588">
        <f t="shared" si="44"/>
        <v>570</v>
      </c>
      <c r="C588" s="4">
        <f t="shared" si="43"/>
        <v>14.225000000000135</v>
      </c>
      <c r="D588">
        <f t="shared" si="40"/>
        <v>0.99959508200142899</v>
      </c>
      <c r="E588">
        <f t="shared" si="41"/>
        <v>0.98992608525437942</v>
      </c>
      <c r="F588">
        <f t="shared" si="42"/>
        <v>0.98992608525437942</v>
      </c>
    </row>
    <row r="589" spans="2:6" x14ac:dyDescent="0.25">
      <c r="B589">
        <f t="shared" si="44"/>
        <v>571</v>
      </c>
      <c r="C589" s="4">
        <f t="shared" si="43"/>
        <v>14.250000000000135</v>
      </c>
      <c r="D589">
        <f t="shared" si="40"/>
        <v>0.99950012497916874</v>
      </c>
      <c r="E589">
        <f t="shared" si="41"/>
        <v>0.98757780049386812</v>
      </c>
      <c r="F589">
        <f t="shared" si="42"/>
        <v>0.98757780049386812</v>
      </c>
    </row>
    <row r="590" spans="2:6" x14ac:dyDescent="0.25">
      <c r="B590">
        <f t="shared" si="44"/>
        <v>572</v>
      </c>
      <c r="C590" s="4">
        <f t="shared" si="43"/>
        <v>14.275000000000135</v>
      </c>
      <c r="D590">
        <f t="shared" si="40"/>
        <v>0.99939518297559748</v>
      </c>
      <c r="E590">
        <f t="shared" si="41"/>
        <v>0.98498880830646396</v>
      </c>
      <c r="F590">
        <f t="shared" si="42"/>
        <v>0.98498880830646396</v>
      </c>
    </row>
    <row r="591" spans="2:6" x14ac:dyDescent="0.25">
      <c r="B591">
        <f t="shared" si="44"/>
        <v>573</v>
      </c>
      <c r="C591" s="4">
        <f t="shared" si="43"/>
        <v>14.300000000000136</v>
      </c>
      <c r="D591">
        <f t="shared" si="40"/>
        <v>0.9992802591378025</v>
      </c>
      <c r="E591">
        <f t="shared" si="41"/>
        <v>0.98216103235828467</v>
      </c>
      <c r="F591">
        <f t="shared" si="42"/>
        <v>0.98216103235828467</v>
      </c>
    </row>
    <row r="592" spans="2:6" x14ac:dyDescent="0.25">
      <c r="B592">
        <f t="shared" si="44"/>
        <v>574</v>
      </c>
      <c r="C592" s="4">
        <f t="shared" si="43"/>
        <v>14.325000000000136</v>
      </c>
      <c r="D592">
        <f t="shared" si="40"/>
        <v>0.999155356911962</v>
      </c>
      <c r="E592">
        <f t="shared" si="41"/>
        <v>0.97909656984870053</v>
      </c>
      <c r="F592">
        <f t="shared" si="42"/>
        <v>0.97909656984870053</v>
      </c>
    </row>
    <row r="593" spans="2:6" x14ac:dyDescent="0.25">
      <c r="B593">
        <f t="shared" si="44"/>
        <v>575</v>
      </c>
      <c r="C593" s="4">
        <f t="shared" si="43"/>
        <v>14.350000000000136</v>
      </c>
      <c r="D593">
        <f t="shared" si="40"/>
        <v>0.99902048004317234</v>
      </c>
      <c r="E593">
        <f t="shared" si="41"/>
        <v>0.97579768891838869</v>
      </c>
      <c r="F593">
        <f t="shared" si="42"/>
        <v>0.97579768891838869</v>
      </c>
    </row>
    <row r="594" spans="2:6" x14ac:dyDescent="0.25">
      <c r="B594">
        <f t="shared" si="44"/>
        <v>576</v>
      </c>
      <c r="C594" s="4">
        <f t="shared" si="43"/>
        <v>14.375000000000137</v>
      </c>
      <c r="D594">
        <f t="shared" si="40"/>
        <v>0.99887563257526124</v>
      </c>
      <c r="E594">
        <f t="shared" si="41"/>
        <v>0.97226682585184443</v>
      </c>
      <c r="F594">
        <f t="shared" si="42"/>
        <v>0.97226682585184443</v>
      </c>
    </row>
    <row r="595" spans="2:6" x14ac:dyDescent="0.25">
      <c r="B595">
        <f t="shared" si="44"/>
        <v>577</v>
      </c>
      <c r="C595" s="4">
        <f t="shared" si="43"/>
        <v>14.400000000000137</v>
      </c>
      <c r="D595">
        <f t="shared" ref="D595:D658" si="45">EXP(-KTG1_*(C595-T_opt)^2)</f>
        <v>0.99872081885058561</v>
      </c>
      <c r="E595">
        <f t="shared" ref="E595:E658" si="46">EXP(-KTG2_*(T_opt-C595)^2)</f>
        <v>0.96850658207917628</v>
      </c>
      <c r="F595">
        <f t="shared" ref="F595:F658" si="47">IF(C595&lt;=T_opt,D595,E595)</f>
        <v>0.96850658207917628</v>
      </c>
    </row>
    <row r="596" spans="2:6" x14ac:dyDescent="0.25">
      <c r="B596">
        <f t="shared" si="44"/>
        <v>578</v>
      </c>
      <c r="C596" s="4">
        <f t="shared" ref="C596:C659" si="48">C595+(env_v_max-env_v_min)/1200</f>
        <v>14.425000000000137</v>
      </c>
      <c r="D596">
        <f t="shared" si="45"/>
        <v>0.99855604350981464</v>
      </c>
      <c r="E596">
        <f t="shared" si="46"/>
        <v>0.96451972098235339</v>
      </c>
      <c r="F596">
        <f t="shared" si="47"/>
        <v>0.96451972098235339</v>
      </c>
    </row>
    <row r="597" spans="2:6" x14ac:dyDescent="0.25">
      <c r="B597">
        <f t="shared" ref="B597:B660" si="49">B596+1</f>
        <v>579</v>
      </c>
      <c r="C597" s="4">
        <f t="shared" si="48"/>
        <v>14.450000000000138</v>
      </c>
      <c r="D597">
        <f t="shared" si="45"/>
        <v>0.99838131149169784</v>
      </c>
      <c r="E597">
        <f t="shared" si="46"/>
        <v>0.96030916451138915</v>
      </c>
      <c r="F597">
        <f t="shared" si="47"/>
        <v>0.96030916451138915</v>
      </c>
    </row>
    <row r="598" spans="2:6" x14ac:dyDescent="0.25">
      <c r="B598">
        <f t="shared" si="49"/>
        <v>580</v>
      </c>
      <c r="C598" s="4">
        <f t="shared" si="48"/>
        <v>14.475000000000138</v>
      </c>
      <c r="D598">
        <f t="shared" si="45"/>
        <v>0.9981966280328185</v>
      </c>
      <c r="E598">
        <f t="shared" si="46"/>
        <v>0.9558779896162648</v>
      </c>
      <c r="F598">
        <f t="shared" si="47"/>
        <v>0.9558779896162648</v>
      </c>
    </row>
    <row r="599" spans="2:6" x14ac:dyDescent="0.25">
      <c r="B599">
        <f t="shared" si="49"/>
        <v>581</v>
      </c>
      <c r="C599" s="4">
        <f t="shared" si="48"/>
        <v>14.500000000000139</v>
      </c>
      <c r="D599">
        <f t="shared" si="45"/>
        <v>0.99800199866733197</v>
      </c>
      <c r="E599">
        <f t="shared" si="46"/>
        <v>0.95122942450068759</v>
      </c>
      <c r="F599">
        <f t="shared" si="47"/>
        <v>0.95122942450068759</v>
      </c>
    </row>
    <row r="600" spans="2:6" x14ac:dyDescent="0.25">
      <c r="B600">
        <f t="shared" si="49"/>
        <v>582</v>
      </c>
      <c r="C600" s="4">
        <f t="shared" si="48"/>
        <v>14.525000000000139</v>
      </c>
      <c r="D600">
        <f t="shared" si="45"/>
        <v>0.99779742922668924</v>
      </c>
      <c r="E600">
        <f t="shared" si="46"/>
        <v>0.94636684470406918</v>
      </c>
      <c r="F600">
        <f t="shared" si="47"/>
        <v>0.94636684470406918</v>
      </c>
    </row>
    <row r="601" spans="2:6" x14ac:dyDescent="0.25">
      <c r="B601">
        <f t="shared" si="49"/>
        <v>583</v>
      </c>
      <c r="C601" s="4">
        <f t="shared" si="48"/>
        <v>14.550000000000139</v>
      </c>
      <c r="D601">
        <f t="shared" si="45"/>
        <v>0.99758292583934582</v>
      </c>
      <c r="E601">
        <f t="shared" si="46"/>
        <v>0.9412937690183768</v>
      </c>
      <c r="F601">
        <f t="shared" si="47"/>
        <v>0.9412937690183768</v>
      </c>
    </row>
    <row r="602" spans="2:6" x14ac:dyDescent="0.25">
      <c r="B602">
        <f t="shared" si="49"/>
        <v>584</v>
      </c>
      <c r="C602" s="4">
        <f t="shared" si="48"/>
        <v>14.57500000000014</v>
      </c>
      <c r="D602">
        <f t="shared" si="45"/>
        <v>0.99735849493045592</v>
      </c>
      <c r="E602">
        <f t="shared" si="46"/>
        <v>0.93601385524676994</v>
      </c>
      <c r="F602">
        <f t="shared" si="47"/>
        <v>0.93601385524676994</v>
      </c>
    </row>
    <row r="603" spans="2:6" x14ac:dyDescent="0.25">
      <c r="B603">
        <f t="shared" si="49"/>
        <v>585</v>
      </c>
      <c r="C603" s="4">
        <f t="shared" si="48"/>
        <v>14.60000000000014</v>
      </c>
      <c r="D603">
        <f t="shared" si="45"/>
        <v>0.99712414322155152</v>
      </c>
      <c r="E603">
        <f t="shared" si="46"/>
        <v>0.93053089581117443</v>
      </c>
      <c r="F603">
        <f t="shared" si="47"/>
        <v>0.93053089581117443</v>
      </c>
    </row>
    <row r="604" spans="2:6" x14ac:dyDescent="0.25">
      <c r="B604">
        <f t="shared" si="49"/>
        <v>586</v>
      </c>
      <c r="C604" s="4">
        <f t="shared" si="48"/>
        <v>14.62500000000014</v>
      </c>
      <c r="D604">
        <f t="shared" si="45"/>
        <v>0.9968798777302067</v>
      </c>
      <c r="E604">
        <f t="shared" si="46"/>
        <v>0.92484881321617241</v>
      </c>
      <c r="F604">
        <f t="shared" si="47"/>
        <v>0.92484881321617241</v>
      </c>
    </row>
    <row r="605" spans="2:6" x14ac:dyDescent="0.25">
      <c r="B605">
        <f t="shared" si="49"/>
        <v>587</v>
      </c>
      <c r="C605" s="4">
        <f t="shared" si="48"/>
        <v>14.650000000000141</v>
      </c>
      <c r="D605">
        <f t="shared" si="45"/>
        <v>0.99662570576968779</v>
      </c>
      <c r="E605">
        <f t="shared" si="46"/>
        <v>0.91897165537679804</v>
      </c>
      <c r="F605">
        <f t="shared" si="47"/>
        <v>0.91897165537679804</v>
      </c>
    </row>
    <row r="606" spans="2:6" x14ac:dyDescent="0.25">
      <c r="B606">
        <f t="shared" si="49"/>
        <v>588</v>
      </c>
      <c r="C606" s="4">
        <f t="shared" si="48"/>
        <v>14.675000000000141</v>
      </c>
      <c r="D606">
        <f t="shared" si="45"/>
        <v>0.99636163494858787</v>
      </c>
      <c r="E606">
        <f t="shared" si="46"/>
        <v>0.9129035908180223</v>
      </c>
      <c r="F606">
        <f t="shared" si="47"/>
        <v>0.9129035908180223</v>
      </c>
    </row>
    <row r="607" spans="2:6" x14ac:dyDescent="0.25">
      <c r="B607">
        <f t="shared" si="49"/>
        <v>589</v>
      </c>
      <c r="C607" s="4">
        <f t="shared" si="48"/>
        <v>14.700000000000141</v>
      </c>
      <c r="D607">
        <f t="shared" si="45"/>
        <v>0.996087673170448</v>
      </c>
      <c r="E607">
        <f t="shared" si="46"/>
        <v>0.90664890375388507</v>
      </c>
      <c r="F607">
        <f t="shared" si="47"/>
        <v>0.90664890375388507</v>
      </c>
    </row>
    <row r="608" spans="2:6" x14ac:dyDescent="0.25">
      <c r="B608">
        <f t="shared" si="49"/>
        <v>590</v>
      </c>
      <c r="C608" s="4">
        <f t="shared" si="48"/>
        <v>14.725000000000142</v>
      </c>
      <c r="D608">
        <f t="shared" si="45"/>
        <v>0.99580382863336214</v>
      </c>
      <c r="E608">
        <f t="shared" si="46"/>
        <v>0.90021198905439759</v>
      </c>
      <c r="F608">
        <f t="shared" si="47"/>
        <v>0.90021198905439759</v>
      </c>
    </row>
    <row r="609" spans="2:6" x14ac:dyDescent="0.25">
      <c r="B609">
        <f t="shared" si="49"/>
        <v>591</v>
      </c>
      <c r="C609" s="4">
        <f t="shared" si="48"/>
        <v>14.750000000000142</v>
      </c>
      <c r="D609">
        <f t="shared" si="45"/>
        <v>0.99551010982956889</v>
      </c>
      <c r="E609">
        <f t="shared" si="46"/>
        <v>0.8935973471084776</v>
      </c>
      <c r="F609">
        <f t="shared" si="47"/>
        <v>0.8935973471084776</v>
      </c>
    </row>
    <row r="610" spans="2:6" x14ac:dyDescent="0.25">
      <c r="B610">
        <f t="shared" si="49"/>
        <v>592</v>
      </c>
      <c r="C610" s="4">
        <f t="shared" si="48"/>
        <v>14.775000000000142</v>
      </c>
      <c r="D610">
        <f t="shared" si="45"/>
        <v>0.99520652554502764</v>
      </c>
      <c r="E610">
        <f t="shared" si="46"/>
        <v>0.88680957859130594</v>
      </c>
      <c r="F610">
        <f t="shared" si="47"/>
        <v>0.88680957859130594</v>
      </c>
    </row>
    <row r="611" spans="2:6" x14ac:dyDescent="0.25">
      <c r="B611">
        <f t="shared" si="49"/>
        <v>593</v>
      </c>
      <c r="C611" s="4">
        <f t="shared" si="48"/>
        <v>14.800000000000143</v>
      </c>
      <c r="D611">
        <f t="shared" si="45"/>
        <v>0.99489308485898065</v>
      </c>
      <c r="E611">
        <f t="shared" si="46"/>
        <v>0.8798533791446036</v>
      </c>
      <c r="F611">
        <f t="shared" si="47"/>
        <v>0.8798533791446036</v>
      </c>
    </row>
    <row r="612" spans="2:6" x14ac:dyDescent="0.25">
      <c r="B612">
        <f t="shared" si="49"/>
        <v>594</v>
      </c>
      <c r="C612" s="4">
        <f t="shared" si="48"/>
        <v>14.825000000000143</v>
      </c>
      <c r="D612">
        <f t="shared" si="45"/>
        <v>0.9945697971435008</v>
      </c>
      <c r="E612">
        <f t="shared" si="46"/>
        <v>0.87273353397841591</v>
      </c>
      <c r="F612">
        <f t="shared" si="47"/>
        <v>0.87273353397841591</v>
      </c>
    </row>
    <row r="613" spans="2:6" x14ac:dyDescent="0.25">
      <c r="B613">
        <f t="shared" si="49"/>
        <v>595</v>
      </c>
      <c r="C613" s="4">
        <f t="shared" si="48"/>
        <v>14.850000000000144</v>
      </c>
      <c r="D613">
        <f t="shared" si="45"/>
        <v>0.99423667206302402</v>
      </c>
      <c r="E613">
        <f t="shared" si="46"/>
        <v>0.8654549124030646</v>
      </c>
      <c r="F613">
        <f t="shared" si="47"/>
        <v>0.8654549124030646</v>
      </c>
    </row>
    <row r="614" spans="2:6" x14ac:dyDescent="0.25">
      <c r="B614">
        <f t="shared" si="49"/>
        <v>596</v>
      </c>
      <c r="C614" s="4">
        <f t="shared" si="48"/>
        <v>14.875000000000144</v>
      </c>
      <c r="D614">
        <f t="shared" si="45"/>
        <v>0.9938937195738683</v>
      </c>
      <c r="E614">
        <f t="shared" si="46"/>
        <v>0.85802246229998325</v>
      </c>
      <c r="F614">
        <f t="shared" si="47"/>
        <v>0.85802246229998325</v>
      </c>
    </row>
    <row r="615" spans="2:6" x14ac:dyDescent="0.25">
      <c r="B615">
        <f t="shared" si="49"/>
        <v>597</v>
      </c>
      <c r="C615" s="4">
        <f t="shared" si="48"/>
        <v>14.900000000000144</v>
      </c>
      <c r="D615">
        <f t="shared" si="45"/>
        <v>0.9935409499237372</v>
      </c>
      <c r="E615">
        <f t="shared" si="46"/>
        <v>0.85044120454018879</v>
      </c>
      <c r="F615">
        <f t="shared" si="47"/>
        <v>0.85044120454018879</v>
      </c>
    </row>
    <row r="616" spans="2:6" x14ac:dyDescent="0.25">
      <c r="B616">
        <f t="shared" si="49"/>
        <v>598</v>
      </c>
      <c r="C616" s="4">
        <f t="shared" si="48"/>
        <v>14.925000000000145</v>
      </c>
      <c r="D616">
        <f t="shared" si="45"/>
        <v>0.99317837365121009</v>
      </c>
      <c r="E616">
        <f t="shared" si="46"/>
        <v>0.84271622735916007</v>
      </c>
      <c r="F616">
        <f t="shared" si="47"/>
        <v>0.84271622735916007</v>
      </c>
    </row>
    <row r="617" spans="2:6" x14ac:dyDescent="0.25">
      <c r="B617">
        <f t="shared" si="49"/>
        <v>599</v>
      </c>
      <c r="C617" s="4">
        <f t="shared" si="48"/>
        <v>14.950000000000145</v>
      </c>
      <c r="D617">
        <f t="shared" si="45"/>
        <v>0.99280600158521692</v>
      </c>
      <c r="E617">
        <f t="shared" si="46"/>
        <v>0.83485268069689755</v>
      </c>
      <c r="F617">
        <f t="shared" si="47"/>
        <v>0.83485268069689755</v>
      </c>
    </row>
    <row r="618" spans="2:6" x14ac:dyDescent="0.25">
      <c r="B618">
        <f t="shared" si="49"/>
        <v>600</v>
      </c>
      <c r="C618" s="4">
        <f t="shared" si="48"/>
        <v>14.975000000000145</v>
      </c>
      <c r="D618">
        <f t="shared" si="45"/>
        <v>0.99242384484449964</v>
      </c>
      <c r="E618">
        <f t="shared" si="46"/>
        <v>0.82685577051192161</v>
      </c>
      <c r="F618">
        <f t="shared" si="47"/>
        <v>0.82685577051192161</v>
      </c>
    </row>
    <row r="619" spans="2:6" x14ac:dyDescent="0.25">
      <c r="B619">
        <f t="shared" si="49"/>
        <v>601</v>
      </c>
      <c r="C619" s="4">
        <f t="shared" si="48"/>
        <v>15.000000000000146</v>
      </c>
      <c r="D619">
        <f t="shared" si="45"/>
        <v>0.99203191483705833</v>
      </c>
      <c r="E619">
        <f t="shared" si="46"/>
        <v>0.81873075307793419</v>
      </c>
      <c r="F619">
        <f t="shared" si="47"/>
        <v>0.81873075307793419</v>
      </c>
    </row>
    <row r="620" spans="2:6" x14ac:dyDescent="0.25">
      <c r="B620">
        <f t="shared" si="49"/>
        <v>602</v>
      </c>
      <c r="C620" s="4">
        <f t="shared" si="48"/>
        <v>15.025000000000146</v>
      </c>
      <c r="D620">
        <f t="shared" si="45"/>
        <v>0.99163022325958428</v>
      </c>
      <c r="E620">
        <f t="shared" si="46"/>
        <v>0.81048292927181786</v>
      </c>
      <c r="F620">
        <f t="shared" si="47"/>
        <v>0.81048292927181786</v>
      </c>
    </row>
    <row r="621" spans="2:6" x14ac:dyDescent="0.25">
      <c r="B621">
        <f t="shared" si="49"/>
        <v>603</v>
      </c>
      <c r="C621" s="4">
        <f t="shared" si="48"/>
        <v>15.050000000000146</v>
      </c>
      <c r="D621">
        <f t="shared" si="45"/>
        <v>0.99121878209687786</v>
      </c>
      <c r="E621">
        <f t="shared" si="46"/>
        <v>0.80211763886158061</v>
      </c>
      <c r="F621">
        <f t="shared" si="47"/>
        <v>0.80211763886158061</v>
      </c>
    </row>
    <row r="622" spans="2:6" x14ac:dyDescent="0.25">
      <c r="B622">
        <f t="shared" si="49"/>
        <v>604</v>
      </c>
      <c r="C622" s="4">
        <f t="shared" si="48"/>
        <v>15.075000000000147</v>
      </c>
      <c r="D622">
        <f t="shared" si="45"/>
        <v>0.99079760362125224</v>
      </c>
      <c r="E622">
        <f t="shared" si="46"/>
        <v>0.79364025480276945</v>
      </c>
      <c r="F622">
        <f t="shared" si="47"/>
        <v>0.79364025480276945</v>
      </c>
    </row>
    <row r="623" spans="2:6" x14ac:dyDescent="0.25">
      <c r="B623">
        <f t="shared" si="49"/>
        <v>605</v>
      </c>
      <c r="C623" s="4">
        <f t="shared" si="48"/>
        <v>15.100000000000147</v>
      </c>
      <c r="D623">
        <f t="shared" si="45"/>
        <v>0.99036670039192409</v>
      </c>
      <c r="E623">
        <f t="shared" si="46"/>
        <v>0.7850561775517787</v>
      </c>
      <c r="F623">
        <f t="shared" si="47"/>
        <v>0.7850561775517787</v>
      </c>
    </row>
    <row r="624" spans="2:6" x14ac:dyDescent="0.25">
      <c r="B624">
        <f t="shared" si="49"/>
        <v>606</v>
      </c>
      <c r="C624" s="4">
        <f t="shared" si="48"/>
        <v>15.125000000000147</v>
      </c>
      <c r="D624">
        <f t="shared" si="45"/>
        <v>0.98992608525438885</v>
      </c>
      <c r="E624">
        <f t="shared" si="46"/>
        <v>0.77637082940436086</v>
      </c>
      <c r="F624">
        <f t="shared" si="47"/>
        <v>0.77637082940436086</v>
      </c>
    </row>
    <row r="625" spans="2:6" x14ac:dyDescent="0.25">
      <c r="B625">
        <f t="shared" si="49"/>
        <v>607</v>
      </c>
      <c r="C625" s="4">
        <f t="shared" si="48"/>
        <v>15.150000000000148</v>
      </c>
      <c r="D625">
        <f t="shared" si="45"/>
        <v>0.98947577133978248</v>
      </c>
      <c r="E625">
        <f t="shared" si="46"/>
        <v>0.76758964886752057</v>
      </c>
      <c r="F625">
        <f t="shared" si="47"/>
        <v>0.76758964886752057</v>
      </c>
    </row>
    <row r="626" spans="2:6" x14ac:dyDescent="0.25">
      <c r="B626">
        <f t="shared" si="49"/>
        <v>608</v>
      </c>
      <c r="C626" s="4">
        <f t="shared" si="48"/>
        <v>15.175000000000148</v>
      </c>
      <c r="D626">
        <f t="shared" si="45"/>
        <v>0.98901577206422953</v>
      </c>
      <c r="E626">
        <f t="shared" si="46"/>
        <v>0.75871808507282246</v>
      </c>
      <c r="F626">
        <f t="shared" si="47"/>
        <v>0.75871808507282246</v>
      </c>
    </row>
    <row r="627" spans="2:6" x14ac:dyDescent="0.25">
      <c r="B627">
        <f t="shared" si="49"/>
        <v>609</v>
      </c>
      <c r="C627" s="4">
        <f t="shared" si="48"/>
        <v>15.200000000000149</v>
      </c>
      <c r="D627">
        <f t="shared" si="45"/>
        <v>0.98854610112817709</v>
      </c>
      <c r="E627">
        <f t="shared" si="46"/>
        <v>0.74976159223898786</v>
      </c>
      <c r="F627">
        <f t="shared" si="47"/>
        <v>0.74976159223898786</v>
      </c>
    </row>
    <row r="628" spans="2:6" x14ac:dyDescent="0.25">
      <c r="B628">
        <f t="shared" si="49"/>
        <v>610</v>
      </c>
      <c r="C628" s="4">
        <f t="shared" si="48"/>
        <v>15.225000000000149</v>
      </c>
      <c r="D628">
        <f t="shared" si="45"/>
        <v>0.98806677251571418</v>
      </c>
      <c r="E628">
        <f t="shared" si="46"/>
        <v>0.7407256241914798</v>
      </c>
      <c r="F628">
        <f t="shared" si="47"/>
        <v>0.7407256241914798</v>
      </c>
    </row>
    <row r="629" spans="2:6" x14ac:dyDescent="0.25">
      <c r="B629">
        <f t="shared" si="49"/>
        <v>611</v>
      </c>
      <c r="C629" s="4">
        <f t="shared" si="48"/>
        <v>15.250000000000149</v>
      </c>
      <c r="D629">
        <f t="shared" si="45"/>
        <v>0.98757780049387844</v>
      </c>
      <c r="E629">
        <f t="shared" si="46"/>
        <v>0.73161562894658716</v>
      </c>
      <c r="F629">
        <f t="shared" si="47"/>
        <v>0.73161562894658716</v>
      </c>
    </row>
    <row r="630" spans="2:6" x14ac:dyDescent="0.25">
      <c r="B630">
        <f t="shared" si="49"/>
        <v>612</v>
      </c>
      <c r="C630" s="4">
        <f t="shared" si="48"/>
        <v>15.27500000000015</v>
      </c>
      <c r="D630">
        <f t="shared" si="45"/>
        <v>0.98707919961194801</v>
      </c>
      <c r="E630">
        <f t="shared" si="46"/>
        <v>0.72243704336732162</v>
      </c>
      <c r="F630">
        <f t="shared" si="47"/>
        <v>0.72243704336732162</v>
      </c>
    </row>
    <row r="631" spans="2:6" x14ac:dyDescent="0.25">
      <c r="B631">
        <f t="shared" si="49"/>
        <v>613</v>
      </c>
      <c r="C631" s="4">
        <f t="shared" si="48"/>
        <v>15.30000000000015</v>
      </c>
      <c r="D631">
        <f t="shared" si="45"/>
        <v>0.98657098470072002</v>
      </c>
      <c r="E631">
        <f t="shared" si="46"/>
        <v>0.71319528789822662</v>
      </c>
      <c r="F631">
        <f t="shared" si="47"/>
        <v>0.71319528789822662</v>
      </c>
    </row>
    <row r="632" spans="2:6" x14ac:dyDescent="0.25">
      <c r="B632">
        <f t="shared" si="49"/>
        <v>614</v>
      </c>
      <c r="C632" s="4">
        <f t="shared" si="48"/>
        <v>15.32500000000015</v>
      </c>
      <c r="D632">
        <f t="shared" si="45"/>
        <v>0.98605317087177569</v>
      </c>
      <c r="E632">
        <f t="shared" si="46"/>
        <v>0.70389576138597676</v>
      </c>
      <c r="F632">
        <f t="shared" si="47"/>
        <v>0.70389576138597676</v>
      </c>
    </row>
    <row r="633" spans="2:6" x14ac:dyDescent="0.25">
      <c r="B633">
        <f t="shared" si="49"/>
        <v>615</v>
      </c>
      <c r="C633" s="4">
        <f t="shared" si="48"/>
        <v>15.350000000000151</v>
      </c>
      <c r="D633">
        <f t="shared" si="45"/>
        <v>0.98552577351673121</v>
      </c>
      <c r="E633">
        <f t="shared" si="46"/>
        <v>0.69454383599240688</v>
      </c>
      <c r="F633">
        <f t="shared" si="47"/>
        <v>0.69454383599240688</v>
      </c>
    </row>
    <row r="634" spans="2:6" x14ac:dyDescent="0.25">
      <c r="B634">
        <f t="shared" si="49"/>
        <v>616</v>
      </c>
      <c r="C634" s="4">
        <f t="shared" si="48"/>
        <v>15.375000000000151</v>
      </c>
      <c r="D634">
        <f t="shared" si="45"/>
        <v>0.98498880830647539</v>
      </c>
      <c r="E634">
        <f t="shared" si="46"/>
        <v>0.68514485220637034</v>
      </c>
      <c r="F634">
        <f t="shared" si="47"/>
        <v>0.68514485220637034</v>
      </c>
    </row>
    <row r="635" spans="2:6" x14ac:dyDescent="0.25">
      <c r="B635">
        <f t="shared" si="49"/>
        <v>617</v>
      </c>
      <c r="C635" s="4">
        <f t="shared" si="48"/>
        <v>15.400000000000151</v>
      </c>
      <c r="D635">
        <f t="shared" si="45"/>
        <v>0.98444229119039328</v>
      </c>
      <c r="E635">
        <f t="shared" si="46"/>
        <v>0.67570411396056873</v>
      </c>
      <c r="F635">
        <f t="shared" si="47"/>
        <v>0.67570411396056873</v>
      </c>
    </row>
    <row r="636" spans="2:6" x14ac:dyDescent="0.25">
      <c r="B636">
        <f t="shared" si="49"/>
        <v>618</v>
      </c>
      <c r="C636" s="4">
        <f t="shared" si="48"/>
        <v>15.425000000000152</v>
      </c>
      <c r="D636">
        <f t="shared" si="45"/>
        <v>0.98388623839557743</v>
      </c>
      <c r="E636">
        <f t="shared" si="46"/>
        <v>0.6662268838592319</v>
      </c>
      <c r="F636">
        <f t="shared" si="47"/>
        <v>0.6662268838592319</v>
      </c>
    </row>
    <row r="637" spans="2:6" x14ac:dyDescent="0.25">
      <c r="B637">
        <f t="shared" si="49"/>
        <v>619</v>
      </c>
      <c r="C637" s="4">
        <f t="shared" si="48"/>
        <v>15.450000000000152</v>
      </c>
      <c r="D637">
        <f t="shared" si="45"/>
        <v>0.98332066642602378</v>
      </c>
      <c r="E637">
        <f t="shared" si="46"/>
        <v>0.65671837852225701</v>
      </c>
      <c r="F637">
        <f t="shared" si="47"/>
        <v>0.65671837852225701</v>
      </c>
    </row>
    <row r="638" spans="2:6" x14ac:dyDescent="0.25">
      <c r="B638">
        <f t="shared" si="49"/>
        <v>620</v>
      </c>
      <c r="C638" s="4">
        <f t="shared" si="48"/>
        <v>15.475000000000152</v>
      </c>
      <c r="D638">
        <f t="shared" si="45"/>
        <v>0.98274559206181644</v>
      </c>
      <c r="E638">
        <f t="shared" si="46"/>
        <v>0.6471837640511362</v>
      </c>
      <c r="F638">
        <f t="shared" si="47"/>
        <v>0.6471837640511362</v>
      </c>
    </row>
    <row r="639" spans="2:6" x14ac:dyDescent="0.25">
      <c r="B639">
        <f t="shared" si="49"/>
        <v>621</v>
      </c>
      <c r="C639" s="4">
        <f t="shared" si="48"/>
        <v>15.500000000000153</v>
      </c>
      <c r="D639">
        <f t="shared" si="45"/>
        <v>0.9821610323582971</v>
      </c>
      <c r="E639">
        <f t="shared" si="46"/>
        <v>0.63762815162171482</v>
      </c>
      <c r="F639">
        <f t="shared" si="47"/>
        <v>0.63762815162171482</v>
      </c>
    </row>
    <row r="640" spans="2:6" x14ac:dyDescent="0.25">
      <c r="B640">
        <f t="shared" si="49"/>
        <v>622</v>
      </c>
      <c r="C640" s="4">
        <f t="shared" si="48"/>
        <v>15.525000000000153</v>
      </c>
      <c r="D640">
        <f t="shared" si="45"/>
        <v>0.98156700464522262</v>
      </c>
      <c r="E640">
        <f t="shared" si="46"/>
        <v>0.62805659320853446</v>
      </c>
      <c r="F640">
        <f t="shared" si="47"/>
        <v>0.62805659320853446</v>
      </c>
    </row>
    <row r="641" spans="2:6" x14ac:dyDescent="0.25">
      <c r="B641">
        <f t="shared" si="49"/>
        <v>623</v>
      </c>
      <c r="C641" s="4">
        <f t="shared" si="48"/>
        <v>15.550000000000153</v>
      </c>
      <c r="D641">
        <f t="shared" si="45"/>
        <v>0.98096352652590824</v>
      </c>
      <c r="E641">
        <f t="shared" si="46"/>
        <v>0.61847407744521321</v>
      </c>
      <c r="F641">
        <f t="shared" si="47"/>
        <v>0.61847407744521321</v>
      </c>
    </row>
    <row r="642" spans="2:6" x14ac:dyDescent="0.25">
      <c r="B642">
        <f t="shared" si="49"/>
        <v>624</v>
      </c>
      <c r="C642" s="4">
        <f t="shared" si="48"/>
        <v>15.575000000000154</v>
      </c>
      <c r="D642">
        <f t="shared" si="45"/>
        <v>0.98035061587635897</v>
      </c>
      <c r="E642">
        <f t="shared" si="46"/>
        <v>0.6088855256250183</v>
      </c>
      <c r="F642">
        <f t="shared" si="47"/>
        <v>0.6088855256250183</v>
      </c>
    </row>
    <row r="643" spans="2:6" x14ac:dyDescent="0.25">
      <c r="B643">
        <f t="shared" si="49"/>
        <v>625</v>
      </c>
      <c r="C643" s="4">
        <f t="shared" si="48"/>
        <v>15.600000000000154</v>
      </c>
      <c r="D643">
        <f t="shared" si="45"/>
        <v>0.97972829084438651</v>
      </c>
      <c r="E643">
        <f t="shared" si="46"/>
        <v>0.59929578784547932</v>
      </c>
      <c r="F643">
        <f t="shared" si="47"/>
        <v>0.59929578784547932</v>
      </c>
    </row>
    <row r="644" spans="2:6" x14ac:dyDescent="0.25">
      <c r="B644">
        <f t="shared" si="49"/>
        <v>626</v>
      </c>
      <c r="C644" s="4">
        <f t="shared" si="48"/>
        <v>15.625000000000155</v>
      </c>
      <c r="D644">
        <f t="shared" si="45"/>
        <v>0.97909656984871385</v>
      </c>
      <c r="E644">
        <f t="shared" si="46"/>
        <v>0.58970963930058007</v>
      </c>
      <c r="F644">
        <f t="shared" si="47"/>
        <v>0.58970963930058007</v>
      </c>
    </row>
    <row r="645" spans="2:6" x14ac:dyDescent="0.25">
      <c r="B645">
        <f t="shared" si="49"/>
        <v>627</v>
      </c>
      <c r="C645" s="4">
        <f t="shared" si="48"/>
        <v>15.650000000000155</v>
      </c>
      <c r="D645">
        <f t="shared" si="45"/>
        <v>0.97845547157806712</v>
      </c>
      <c r="E645">
        <f t="shared" si="46"/>
        <v>0.58013177672376148</v>
      </c>
      <c r="F645">
        <f t="shared" si="47"/>
        <v>0.58013177672376148</v>
      </c>
    </row>
    <row r="646" spans="2:6" x14ac:dyDescent="0.25">
      <c r="B646">
        <f t="shared" si="49"/>
        <v>628</v>
      </c>
      <c r="C646" s="4">
        <f t="shared" si="48"/>
        <v>15.675000000000155</v>
      </c>
      <c r="D646">
        <f t="shared" si="45"/>
        <v>0.97780501499025374</v>
      </c>
      <c r="E646">
        <f t="shared" si="46"/>
        <v>0.5705668149846489</v>
      </c>
      <c r="F646">
        <f t="shared" si="47"/>
        <v>0.5705668149846489</v>
      </c>
    </row>
    <row r="647" spans="2:6" x14ac:dyDescent="0.25">
      <c r="B647">
        <f t="shared" si="49"/>
        <v>629</v>
      </c>
      <c r="C647" s="4">
        <f t="shared" si="48"/>
        <v>15.700000000000156</v>
      </c>
      <c r="D647">
        <f t="shared" si="45"/>
        <v>0.97714521931122855</v>
      </c>
      <c r="E647">
        <f t="shared" si="46"/>
        <v>0.56101928384211119</v>
      </c>
      <c r="F647">
        <f t="shared" si="47"/>
        <v>0.56101928384211119</v>
      </c>
    </row>
    <row r="648" spans="2:6" x14ac:dyDescent="0.25">
      <c r="B648">
        <f t="shared" si="49"/>
        <v>630</v>
      </c>
      <c r="C648" s="4">
        <f t="shared" si="48"/>
        <v>15.725000000000156</v>
      </c>
      <c r="D648">
        <f t="shared" si="45"/>
        <v>0.97647610403414653</v>
      </c>
      <c r="E648">
        <f t="shared" si="46"/>
        <v>0.55149362485593989</v>
      </c>
      <c r="F648">
        <f t="shared" si="47"/>
        <v>0.55149362485593989</v>
      </c>
    </row>
    <row r="649" spans="2:6" x14ac:dyDescent="0.25">
      <c r="B649">
        <f t="shared" si="49"/>
        <v>631</v>
      </c>
      <c r="C649" s="4">
        <f t="shared" si="48"/>
        <v>15.750000000000156</v>
      </c>
      <c r="D649">
        <f t="shared" si="45"/>
        <v>0.97579768891840302</v>
      </c>
      <c r="E649">
        <f t="shared" si="46"/>
        <v>0.54199418845912772</v>
      </c>
      <c r="F649">
        <f t="shared" si="47"/>
        <v>0.54199418845912772</v>
      </c>
    </row>
    <row r="650" spans="2:6" x14ac:dyDescent="0.25">
      <c r="B650">
        <f t="shared" si="49"/>
        <v>632</v>
      </c>
      <c r="C650" s="4">
        <f t="shared" si="48"/>
        <v>15.775000000000157</v>
      </c>
      <c r="D650">
        <f t="shared" si="45"/>
        <v>0.97510999398866172</v>
      </c>
      <c r="E650">
        <f t="shared" si="46"/>
        <v>0.53252523119241213</v>
      </c>
      <c r="F650">
        <f t="shared" si="47"/>
        <v>0.53252523119241213</v>
      </c>
    </row>
    <row r="651" spans="2:6" x14ac:dyDescent="0.25">
      <c r="B651">
        <f t="shared" si="49"/>
        <v>633</v>
      </c>
      <c r="C651" s="4">
        <f t="shared" si="48"/>
        <v>15.800000000000157</v>
      </c>
      <c r="D651">
        <f t="shared" si="45"/>
        <v>0.97441303953386904</v>
      </c>
      <c r="E651">
        <f t="shared" si="46"/>
        <v>0.52309091310244171</v>
      </c>
      <c r="F651">
        <f t="shared" si="47"/>
        <v>0.52309091310244171</v>
      </c>
    </row>
    <row r="652" spans="2:6" x14ac:dyDescent="0.25">
      <c r="B652">
        <f t="shared" si="49"/>
        <v>634</v>
      </c>
      <c r="C652" s="4">
        <f t="shared" si="48"/>
        <v>15.825000000000157</v>
      </c>
      <c r="D652">
        <f t="shared" si="45"/>
        <v>0.97370684610625713</v>
      </c>
      <c r="E652">
        <f t="shared" si="46"/>
        <v>0.51369529530461444</v>
      </c>
      <c r="F652">
        <f t="shared" si="47"/>
        <v>0.51369529530461444</v>
      </c>
    </row>
    <row r="653" spans="2:6" x14ac:dyDescent="0.25">
      <c r="B653">
        <f t="shared" si="49"/>
        <v>635</v>
      </c>
      <c r="C653" s="4">
        <f t="shared" si="48"/>
        <v>15.850000000000158</v>
      </c>
      <c r="D653">
        <f t="shared" si="45"/>
        <v>0.97299143452033376</v>
      </c>
      <c r="E653">
        <f t="shared" si="46"/>
        <v>0.50434233771133596</v>
      </c>
      <c r="F653">
        <f t="shared" si="47"/>
        <v>0.50434233771133596</v>
      </c>
    </row>
    <row r="654" spans="2:6" x14ac:dyDescent="0.25">
      <c r="B654">
        <f t="shared" si="49"/>
        <v>636</v>
      </c>
      <c r="C654" s="4">
        <f t="shared" si="48"/>
        <v>15.875000000000158</v>
      </c>
      <c r="D654">
        <f t="shared" si="45"/>
        <v>0.97226682585185975</v>
      </c>
      <c r="E654">
        <f t="shared" si="46"/>
        <v>0.49503589692613986</v>
      </c>
      <c r="F654">
        <f t="shared" si="47"/>
        <v>0.49503589692613986</v>
      </c>
    </row>
    <row r="655" spans="2:6" x14ac:dyDescent="0.25">
      <c r="B655">
        <f t="shared" si="49"/>
        <v>637</v>
      </c>
      <c r="C655" s="4">
        <f t="shared" si="48"/>
        <v>15.900000000000158</v>
      </c>
      <c r="D655">
        <f t="shared" si="45"/>
        <v>0.9715330414368144</v>
      </c>
      <c r="E655">
        <f t="shared" si="46"/>
        <v>0.48577972430382649</v>
      </c>
      <c r="F655">
        <f t="shared" si="47"/>
        <v>0.48577972430382649</v>
      </c>
    </row>
    <row r="656" spans="2:6" x14ac:dyDescent="0.25">
      <c r="B656">
        <f t="shared" si="49"/>
        <v>638</v>
      </c>
      <c r="C656" s="4">
        <f t="shared" si="48"/>
        <v>15.925000000000159</v>
      </c>
      <c r="D656">
        <f t="shared" si="45"/>
        <v>0.97079010287034906</v>
      </c>
      <c r="E656">
        <f t="shared" si="46"/>
        <v>0.47657746417647501</v>
      </c>
      <c r="F656">
        <f t="shared" si="47"/>
        <v>0.47657746417647501</v>
      </c>
    </row>
    <row r="657" spans="2:6" x14ac:dyDescent="0.25">
      <c r="B657">
        <f t="shared" si="49"/>
        <v>639</v>
      </c>
      <c r="C657" s="4">
        <f t="shared" si="48"/>
        <v>15.950000000000159</v>
      </c>
      <c r="D657">
        <f t="shared" si="45"/>
        <v>0.97003803200572725</v>
      </c>
      <c r="E657">
        <f t="shared" si="46"/>
        <v>0.46743265224490776</v>
      </c>
      <c r="F657">
        <f t="shared" si="47"/>
        <v>0.46743265224490776</v>
      </c>
    </row>
    <row r="658" spans="2:6" x14ac:dyDescent="0.25">
      <c r="B658">
        <f t="shared" si="49"/>
        <v>640</v>
      </c>
      <c r="C658" s="4">
        <f t="shared" si="48"/>
        <v>15.97500000000016</v>
      </c>
      <c r="D658">
        <f t="shared" si="45"/>
        <v>0.969276850953254</v>
      </c>
      <c r="E658">
        <f t="shared" si="46"/>
        <v>0.45834871413490036</v>
      </c>
      <c r="F658">
        <f t="shared" si="47"/>
        <v>0.45834871413490036</v>
      </c>
    </row>
    <row r="659" spans="2:6" x14ac:dyDescent="0.25">
      <c r="B659">
        <f t="shared" si="49"/>
        <v>641</v>
      </c>
      <c r="C659" s="4">
        <f t="shared" si="48"/>
        <v>16.00000000000016</v>
      </c>
      <c r="D659">
        <f t="shared" ref="D659:D722" si="50">EXP(-KTG1_*(C659-T_opt)^2)</f>
        <v>0.9685065820791926</v>
      </c>
      <c r="E659">
        <f t="shared" ref="E659:E722" si="51">EXP(-KTG2_*(T_opt-C659)^2)</f>
        <v>0.44932896411716411</v>
      </c>
      <c r="F659">
        <f t="shared" ref="F659:F722" si="52">IF(C659&lt;=T_opt,D659,E659)</f>
        <v>0.44932896411716411</v>
      </c>
    </row>
    <row r="660" spans="2:6" x14ac:dyDescent="0.25">
      <c r="B660">
        <f t="shared" si="49"/>
        <v>642</v>
      </c>
      <c r="C660" s="4">
        <f t="shared" ref="C660:C723" si="53">C659+(env_v_max-env_v_min)/1200</f>
        <v>16.025000000000158</v>
      </c>
      <c r="D660">
        <f t="shared" si="50"/>
        <v>0.96772724800466947</v>
      </c>
      <c r="E660">
        <f t="shared" si="51"/>
        <v>0.4403766039898584</v>
      </c>
      <c r="F660">
        <f t="shared" si="52"/>
        <v>0.4403766039898584</v>
      </c>
    </row>
    <row r="661" spans="2:6" x14ac:dyDescent="0.25">
      <c r="B661">
        <f t="shared" ref="B661:B724" si="54">B660+1</f>
        <v>643</v>
      </c>
      <c r="C661" s="4">
        <f t="shared" si="53"/>
        <v>16.050000000000157</v>
      </c>
      <c r="D661">
        <f t="shared" si="50"/>
        <v>0.96693887160456704</v>
      </c>
      <c r="E661">
        <f t="shared" si="51"/>
        <v>0.43149472212213213</v>
      </c>
      <c r="F661">
        <f t="shared" si="52"/>
        <v>0.43149472212213213</v>
      </c>
    </row>
    <row r="662" spans="2:6" x14ac:dyDescent="0.25">
      <c r="B662">
        <f t="shared" si="54"/>
        <v>644</v>
      </c>
      <c r="C662" s="4">
        <f t="shared" si="53"/>
        <v>16.075000000000156</v>
      </c>
      <c r="D662">
        <f t="shared" si="50"/>
        <v>0.96614147600640476</v>
      </c>
      <c r="E662">
        <f t="shared" si="51"/>
        <v>0.42268629265695185</v>
      </c>
      <c r="F662">
        <f t="shared" si="52"/>
        <v>0.42268629265695185</v>
      </c>
    </row>
    <row r="663" spans="2:6" x14ac:dyDescent="0.25">
      <c r="B663">
        <f t="shared" si="54"/>
        <v>645</v>
      </c>
      <c r="C663" s="4">
        <f t="shared" si="53"/>
        <v>16.100000000000154</v>
      </c>
      <c r="D663">
        <f t="shared" si="50"/>
        <v>0.96533508458920914</v>
      </c>
      <c r="E663">
        <f t="shared" si="51"/>
        <v>0.41395417487122044</v>
      </c>
      <c r="F663">
        <f t="shared" si="52"/>
        <v>0.41395417487122044</v>
      </c>
    </row>
    <row r="664" spans="2:6" x14ac:dyDescent="0.25">
      <c r="B664">
        <f t="shared" si="54"/>
        <v>646</v>
      </c>
      <c r="C664" s="4">
        <f t="shared" si="53"/>
        <v>16.125000000000153</v>
      </c>
      <c r="D664">
        <f t="shared" si="50"/>
        <v>0.96451972098237093</v>
      </c>
      <c r="E664">
        <f t="shared" si="51"/>
        <v>0.40530111269096813</v>
      </c>
      <c r="F664">
        <f t="shared" si="52"/>
        <v>0.40530111269096813</v>
      </c>
    </row>
    <row r="665" spans="2:6" x14ac:dyDescent="0.25">
      <c r="B665">
        <f t="shared" si="54"/>
        <v>647</v>
      </c>
      <c r="C665" s="4">
        <f t="shared" si="53"/>
        <v>16.150000000000151</v>
      </c>
      <c r="D665">
        <f t="shared" si="50"/>
        <v>0.96369540906449191</v>
      </c>
      <c r="E665">
        <f t="shared" si="51"/>
        <v>0.3967297343591682</v>
      </c>
      <c r="F665">
        <f t="shared" si="52"/>
        <v>0.3967297343591682</v>
      </c>
    </row>
    <row r="666" spans="2:6" x14ac:dyDescent="0.25">
      <c r="B666">
        <f t="shared" si="54"/>
        <v>648</v>
      </c>
      <c r="C666" s="4">
        <f t="shared" si="53"/>
        <v>16.17500000000015</v>
      </c>
      <c r="D666">
        <f t="shared" si="50"/>
        <v>0.96286217296221932</v>
      </c>
      <c r="E666">
        <f t="shared" si="51"/>
        <v>0.38824255225351928</v>
      </c>
      <c r="F666">
        <f t="shared" si="52"/>
        <v>0.38824255225351928</v>
      </c>
    </row>
    <row r="667" spans="2:6" x14ac:dyDescent="0.25">
      <c r="B667">
        <f t="shared" si="54"/>
        <v>649</v>
      </c>
      <c r="C667" s="4">
        <f t="shared" si="53"/>
        <v>16.200000000000149</v>
      </c>
      <c r="D667">
        <f t="shared" si="50"/>
        <v>0.96202003704906947</v>
      </c>
      <c r="E667">
        <f t="shared" si="51"/>
        <v>0.37984196285132904</v>
      </c>
      <c r="F667">
        <f t="shared" si="52"/>
        <v>0.37984196285132904</v>
      </c>
    </row>
    <row r="668" spans="2:6" x14ac:dyDescent="0.25">
      <c r="B668">
        <f t="shared" si="54"/>
        <v>650</v>
      </c>
      <c r="C668" s="4">
        <f t="shared" si="53"/>
        <v>16.225000000000147</v>
      </c>
      <c r="D668">
        <f t="shared" si="50"/>
        <v>0.96116902594423936</v>
      </c>
      <c r="E668">
        <f t="shared" si="51"/>
        <v>0.37153024683844121</v>
      </c>
      <c r="F668">
        <f t="shared" si="52"/>
        <v>0.37153024683844121</v>
      </c>
    </row>
    <row r="669" spans="2:6" x14ac:dyDescent="0.25">
      <c r="B669">
        <f t="shared" si="54"/>
        <v>651</v>
      </c>
      <c r="C669" s="4">
        <f t="shared" si="53"/>
        <v>16.250000000000146</v>
      </c>
      <c r="D669">
        <f t="shared" si="50"/>
        <v>0.96030916451140791</v>
      </c>
      <c r="E669">
        <f t="shared" si="51"/>
        <v>0.36330956935896358</v>
      </c>
      <c r="F669">
        <f t="shared" si="52"/>
        <v>0.36330956935896358</v>
      </c>
    </row>
    <row r="670" spans="2:6" x14ac:dyDescent="0.25">
      <c r="B670">
        <f t="shared" si="54"/>
        <v>652</v>
      </c>
      <c r="C670" s="4">
        <f t="shared" si="53"/>
        <v>16.275000000000144</v>
      </c>
      <c r="D670">
        <f t="shared" si="50"/>
        <v>0.95944047785752573</v>
      </c>
      <c r="E670">
        <f t="shared" si="51"/>
        <v>0.35518198040237969</v>
      </c>
      <c r="F670">
        <f t="shared" si="52"/>
        <v>0.35518198040237969</v>
      </c>
    </row>
    <row r="671" spans="2:6" x14ac:dyDescent="0.25">
      <c r="B671">
        <f t="shared" si="54"/>
        <v>653</v>
      </c>
      <c r="C671" s="4">
        <f t="shared" si="53"/>
        <v>16.300000000000143</v>
      </c>
      <c r="D671">
        <f t="shared" si="50"/>
        <v>0.95856299133159284</v>
      </c>
      <c r="E671">
        <f t="shared" si="51"/>
        <v>0.34714941532446469</v>
      </c>
      <c r="F671">
        <f t="shared" si="52"/>
        <v>0.34714941532446469</v>
      </c>
    </row>
    <row r="672" spans="2:6" x14ac:dyDescent="0.25">
      <c r="B672">
        <f t="shared" si="54"/>
        <v>654</v>
      </c>
      <c r="C672" s="4">
        <f t="shared" si="53"/>
        <v>16.325000000000141</v>
      </c>
      <c r="D672">
        <f t="shared" si="50"/>
        <v>0.95767673052342706</v>
      </c>
      <c r="E672">
        <f t="shared" si="51"/>
        <v>0.33921369549827257</v>
      </c>
      <c r="F672">
        <f t="shared" si="52"/>
        <v>0.33921369549827257</v>
      </c>
    </row>
    <row r="673" spans="2:6" x14ac:dyDescent="0.25">
      <c r="B673">
        <f t="shared" si="54"/>
        <v>655</v>
      </c>
      <c r="C673" s="4">
        <f t="shared" si="53"/>
        <v>16.35000000000014</v>
      </c>
      <c r="D673">
        <f t="shared" si="50"/>
        <v>0.95678172126242045</v>
      </c>
      <c r="E673">
        <f t="shared" si="51"/>
        <v>0.3313765290913197</v>
      </c>
      <c r="F673">
        <f t="shared" si="52"/>
        <v>0.3313765290913197</v>
      </c>
    </row>
    <row r="674" spans="2:6" x14ac:dyDescent="0.25">
      <c r="B674">
        <f t="shared" si="54"/>
        <v>656</v>
      </c>
      <c r="C674" s="4">
        <f t="shared" si="53"/>
        <v>16.375000000000139</v>
      </c>
      <c r="D674">
        <f t="shared" si="50"/>
        <v>0.9558779896162849</v>
      </c>
      <c r="E674">
        <f t="shared" si="51"/>
        <v>0.32363951196495944</v>
      </c>
      <c r="F674">
        <f t="shared" si="52"/>
        <v>0.32363951196495944</v>
      </c>
    </row>
    <row r="675" spans="2:6" x14ac:dyDescent="0.25">
      <c r="B675">
        <f t="shared" si="54"/>
        <v>657</v>
      </c>
      <c r="C675" s="4">
        <f t="shared" si="53"/>
        <v>16.400000000000137</v>
      </c>
      <c r="D675">
        <f t="shared" si="50"/>
        <v>0.9549655618897871</v>
      </c>
      <c r="E675">
        <f t="shared" si="51"/>
        <v>0.31600412869182093</v>
      </c>
      <c r="F675">
        <f t="shared" si="52"/>
        <v>0.31600412869182093</v>
      </c>
    </row>
    <row r="676" spans="2:6" x14ac:dyDescent="0.25">
      <c r="B676">
        <f t="shared" si="54"/>
        <v>658</v>
      </c>
      <c r="C676" s="4">
        <f t="shared" si="53"/>
        <v>16.425000000000136</v>
      </c>
      <c r="D676">
        <f t="shared" si="50"/>
        <v>0.95404446462347359</v>
      </c>
      <c r="E676">
        <f t="shared" si="51"/>
        <v>0.30847175368707719</v>
      </c>
      <c r="F676">
        <f t="shared" si="52"/>
        <v>0.30847175368707719</v>
      </c>
    </row>
    <row r="677" spans="2:6" x14ac:dyDescent="0.25">
      <c r="B677">
        <f t="shared" si="54"/>
        <v>659</v>
      </c>
      <c r="C677" s="4">
        <f t="shared" si="53"/>
        <v>16.450000000000134</v>
      </c>
      <c r="D677">
        <f t="shared" si="50"/>
        <v>0.95311472459238367</v>
      </c>
      <c r="E677">
        <f t="shared" si="51"/>
        <v>0.30104365244920878</v>
      </c>
      <c r="F677">
        <f t="shared" si="52"/>
        <v>0.30104365244920878</v>
      </c>
    </row>
    <row r="678" spans="2:6" x14ac:dyDescent="0.25">
      <c r="B678">
        <f t="shared" si="54"/>
        <v>660</v>
      </c>
      <c r="C678" s="4">
        <f t="shared" si="53"/>
        <v>16.475000000000133</v>
      </c>
      <c r="D678">
        <f t="shared" si="50"/>
        <v>0.95217636880475365</v>
      </c>
      <c r="E678">
        <f t="shared" si="51"/>
        <v>0.29372098290584009</v>
      </c>
      <c r="F678">
        <f t="shared" si="52"/>
        <v>0.29372098290584009</v>
      </c>
    </row>
    <row r="679" spans="2:6" x14ac:dyDescent="0.25">
      <c r="B679">
        <f t="shared" si="54"/>
        <v>661</v>
      </c>
      <c r="C679" s="4">
        <f t="shared" si="53"/>
        <v>16.500000000000131</v>
      </c>
      <c r="D679">
        <f t="shared" si="50"/>
        <v>0.95122942450070902</v>
      </c>
      <c r="E679">
        <f t="shared" si="51"/>
        <v>0.28650479686015246</v>
      </c>
      <c r="F679">
        <f t="shared" si="52"/>
        <v>0.28650479686015246</v>
      </c>
    </row>
    <row r="680" spans="2:6" x14ac:dyDescent="0.25">
      <c r="B680">
        <f t="shared" si="54"/>
        <v>662</v>
      </c>
      <c r="C680" s="4">
        <f t="shared" si="53"/>
        <v>16.52500000000013</v>
      </c>
      <c r="D680">
        <f t="shared" si="50"/>
        <v>0.95027391915094772</v>
      </c>
      <c r="E680">
        <f t="shared" si="51"/>
        <v>0.27939604153330638</v>
      </c>
      <c r="F680">
        <f t="shared" si="52"/>
        <v>0.27939604153330638</v>
      </c>
    </row>
    <row r="681" spans="2:6" x14ac:dyDescent="0.25">
      <c r="B681">
        <f t="shared" si="54"/>
        <v>663</v>
      </c>
      <c r="C681" s="4">
        <f t="shared" si="53"/>
        <v>16.550000000000129</v>
      </c>
      <c r="D681">
        <f t="shared" si="50"/>
        <v>0.9493098804554122</v>
      </c>
      <c r="E681">
        <f t="shared" si="51"/>
        <v>0.27239556119825692</v>
      </c>
      <c r="F681">
        <f t="shared" si="52"/>
        <v>0.27239556119825692</v>
      </c>
    </row>
    <row r="682" spans="2:6" x14ac:dyDescent="0.25">
      <c r="B682">
        <f t="shared" si="54"/>
        <v>664</v>
      </c>
      <c r="C682" s="4">
        <f t="shared" si="53"/>
        <v>16.575000000000127</v>
      </c>
      <c r="D682">
        <f t="shared" si="50"/>
        <v>0.94833733634195183</v>
      </c>
      <c r="E682">
        <f t="shared" si="51"/>
        <v>0.26550409890029325</v>
      </c>
      <c r="F682">
        <f t="shared" si="52"/>
        <v>0.26550409890029325</v>
      </c>
    </row>
    <row r="683" spans="2:6" x14ac:dyDescent="0.25">
      <c r="B683">
        <f t="shared" si="54"/>
        <v>665</v>
      </c>
      <c r="C683" s="4">
        <f t="shared" si="53"/>
        <v>16.600000000000126</v>
      </c>
      <c r="D683">
        <f t="shared" si="50"/>
        <v>0.94735631496497508</v>
      </c>
      <c r="E683">
        <f t="shared" si="51"/>
        <v>0.25872229825960624</v>
      </c>
      <c r="F683">
        <f t="shared" si="52"/>
        <v>0.25872229825960624</v>
      </c>
    </row>
    <row r="684" spans="2:6" x14ac:dyDescent="0.25">
      <c r="B684">
        <f t="shared" si="54"/>
        <v>666</v>
      </c>
      <c r="C684" s="4">
        <f t="shared" si="53"/>
        <v>16.625000000000124</v>
      </c>
      <c r="D684">
        <f t="shared" si="50"/>
        <v>0.94636684470409183</v>
      </c>
      <c r="E684">
        <f t="shared" si="51"/>
        <v>0.25205070535115798</v>
      </c>
      <c r="F684">
        <f t="shared" si="52"/>
        <v>0.25205070535115798</v>
      </c>
    </row>
    <row r="685" spans="2:6" x14ac:dyDescent="0.25">
      <c r="B685">
        <f t="shared" si="54"/>
        <v>667</v>
      </c>
      <c r="C685" s="4">
        <f t="shared" si="53"/>
        <v>16.650000000000123</v>
      </c>
      <c r="D685">
        <f t="shared" si="50"/>
        <v>0.94536895416274602</v>
      </c>
      <c r="E685">
        <f t="shared" si="51"/>
        <v>0.2454897706571153</v>
      </c>
      <c r="F685">
        <f t="shared" si="52"/>
        <v>0.2454897706571153</v>
      </c>
    </row>
    <row r="686" spans="2:6" x14ac:dyDescent="0.25">
      <c r="B686">
        <f t="shared" si="54"/>
        <v>668</v>
      </c>
      <c r="C686" s="4">
        <f t="shared" si="53"/>
        <v>16.675000000000122</v>
      </c>
      <c r="D686">
        <f t="shared" si="50"/>
        <v>0.94436267216683811</v>
      </c>
      <c r="E686">
        <f t="shared" si="51"/>
        <v>0.23903985108710341</v>
      </c>
      <c r="F686">
        <f t="shared" si="52"/>
        <v>0.23903985108710341</v>
      </c>
    </row>
    <row r="687" spans="2:6" x14ac:dyDescent="0.25">
      <c r="B687">
        <f t="shared" si="54"/>
        <v>669</v>
      </c>
      <c r="C687" s="4">
        <f t="shared" si="53"/>
        <v>16.70000000000012</v>
      </c>
      <c r="D687">
        <f t="shared" si="50"/>
        <v>0.94334802776333793</v>
      </c>
      <c r="E687">
        <f t="shared" si="51"/>
        <v>0.23270121206154082</v>
      </c>
      <c r="F687">
        <f t="shared" si="52"/>
        <v>0.23270121206154082</v>
      </c>
    </row>
    <row r="688" spans="2:6" x14ac:dyDescent="0.25">
      <c r="B688">
        <f t="shared" si="54"/>
        <v>670</v>
      </c>
      <c r="C688" s="4">
        <f t="shared" si="53"/>
        <v>16.725000000000119</v>
      </c>
      <c r="D688">
        <f t="shared" si="50"/>
        <v>0.9423250502188889</v>
      </c>
      <c r="E688">
        <f t="shared" si="51"/>
        <v>0.22647402965333069</v>
      </c>
      <c r="F688">
        <f t="shared" si="52"/>
        <v>0.22647402965333069</v>
      </c>
    </row>
    <row r="689" spans="2:6" x14ac:dyDescent="0.25">
      <c r="B689">
        <f t="shared" si="54"/>
        <v>671</v>
      </c>
      <c r="C689" s="4">
        <f t="shared" si="53"/>
        <v>16.750000000000117</v>
      </c>
      <c r="D689">
        <f t="shared" si="50"/>
        <v>0.94129376901840078</v>
      </c>
      <c r="E689">
        <f t="shared" si="51"/>
        <v>0.22035839278320543</v>
      </c>
      <c r="F689">
        <f t="shared" si="52"/>
        <v>0.22035839278320543</v>
      </c>
    </row>
    <row r="690" spans="2:6" x14ac:dyDescent="0.25">
      <c r="B690">
        <f t="shared" si="54"/>
        <v>672</v>
      </c>
      <c r="C690" s="4">
        <f t="shared" si="53"/>
        <v>16.775000000000116</v>
      </c>
      <c r="D690">
        <f t="shared" si="50"/>
        <v>0.94025421386363539</v>
      </c>
      <c r="E690">
        <f t="shared" si="51"/>
        <v>0.2143543054640546</v>
      </c>
      <c r="F690">
        <f t="shared" si="52"/>
        <v>0.2143543054640546</v>
      </c>
    </row>
    <row r="691" spans="2:6" x14ac:dyDescent="0.25">
      <c r="B691">
        <f t="shared" si="54"/>
        <v>673</v>
      </c>
      <c r="C691" s="4">
        <f t="shared" si="53"/>
        <v>16.800000000000114</v>
      </c>
      <c r="D691">
        <f t="shared" si="50"/>
        <v>0.93920641467178112</v>
      </c>
      <c r="E691">
        <f t="shared" si="51"/>
        <v>0.20846168908960483</v>
      </c>
      <c r="F691">
        <f t="shared" si="52"/>
        <v>0.20846168908960483</v>
      </c>
    </row>
    <row r="692" spans="2:6" x14ac:dyDescent="0.25">
      <c r="B692">
        <f t="shared" si="54"/>
        <v>674</v>
      </c>
      <c r="C692" s="4">
        <f t="shared" si="53"/>
        <v>16.825000000000113</v>
      </c>
      <c r="D692">
        <f t="shared" si="50"/>
        <v>0.93815040157401919</v>
      </c>
      <c r="E692">
        <f t="shared" si="51"/>
        <v>0.2026803847628684</v>
      </c>
      <c r="F692">
        <f t="shared" si="52"/>
        <v>0.2026803847628684</v>
      </c>
    </row>
    <row r="693" spans="2:6" x14ac:dyDescent="0.25">
      <c r="B693">
        <f t="shared" si="54"/>
        <v>675</v>
      </c>
      <c r="C693" s="4">
        <f t="shared" si="53"/>
        <v>16.850000000000112</v>
      </c>
      <c r="D693">
        <f t="shared" si="50"/>
        <v>0.9370862049140809</v>
      </c>
      <c r="E693">
        <f t="shared" si="51"/>
        <v>0.19701015565983332</v>
      </c>
      <c r="F693">
        <f t="shared" si="52"/>
        <v>0.19701015565983332</v>
      </c>
    </row>
    <row r="694" spans="2:6" x14ac:dyDescent="0.25">
      <c r="B694">
        <f t="shared" si="54"/>
        <v>676</v>
      </c>
      <c r="C694" s="4">
        <f t="shared" si="53"/>
        <v>16.87500000000011</v>
      </c>
      <c r="D694">
        <f t="shared" si="50"/>
        <v>0.93601385524679537</v>
      </c>
      <c r="E694">
        <f t="shared" si="51"/>
        <v>0.19145068942393079</v>
      </c>
      <c r="F694">
        <f t="shared" si="52"/>
        <v>0.19145068942393079</v>
      </c>
    </row>
    <row r="695" spans="2:6" x14ac:dyDescent="0.25">
      <c r="B695">
        <f t="shared" si="54"/>
        <v>677</v>
      </c>
      <c r="C695" s="4">
        <f t="shared" si="53"/>
        <v>16.900000000000109</v>
      </c>
      <c r="D695">
        <f t="shared" si="50"/>
        <v>0.93493338333662812</v>
      </c>
      <c r="E695">
        <f t="shared" si="51"/>
        <v>0.18600160058688531</v>
      </c>
      <c r="F695">
        <f t="shared" si="52"/>
        <v>0.18600160058688531</v>
      </c>
    </row>
    <row r="696" spans="2:6" x14ac:dyDescent="0.25">
      <c r="B696">
        <f t="shared" si="54"/>
        <v>678</v>
      </c>
      <c r="C696" s="4">
        <f t="shared" si="53"/>
        <v>16.925000000000107</v>
      </c>
      <c r="D696">
        <f t="shared" si="50"/>
        <v>0.93384482015621229</v>
      </c>
      <c r="E696">
        <f t="shared" si="51"/>
        <v>0.18066243301163126</v>
      </c>
      <c r="F696">
        <f t="shared" si="52"/>
        <v>0.18066243301163126</v>
      </c>
    </row>
    <row r="697" spans="2:6" x14ac:dyDescent="0.25">
      <c r="B697">
        <f t="shared" si="54"/>
        <v>679</v>
      </c>
      <c r="C697" s="4">
        <f t="shared" si="53"/>
        <v>16.950000000000106</v>
      </c>
      <c r="D697">
        <f t="shared" si="50"/>
        <v>0.93274819688486954</v>
      </c>
      <c r="E697">
        <f t="shared" si="51"/>
        <v>0.17543266235306032</v>
      </c>
      <c r="F697">
        <f t="shared" si="52"/>
        <v>0.17543266235306032</v>
      </c>
    </row>
    <row r="698" spans="2:6" x14ac:dyDescent="0.25">
      <c r="B698">
        <f t="shared" si="54"/>
        <v>680</v>
      </c>
      <c r="C698" s="4">
        <f t="shared" si="53"/>
        <v>16.975000000000104</v>
      </c>
      <c r="D698">
        <f t="shared" si="50"/>
        <v>0.93164354490712276</v>
      </c>
      <c r="E698">
        <f t="shared" si="51"/>
        <v>0.17031169853245612</v>
      </c>
      <c r="F698">
        <f t="shared" si="52"/>
        <v>0.17031169853245612</v>
      </c>
    </row>
    <row r="699" spans="2:6" x14ac:dyDescent="0.25">
      <c r="B699">
        <f t="shared" si="54"/>
        <v>681</v>
      </c>
      <c r="C699" s="4">
        <f t="shared" si="53"/>
        <v>17.000000000000103</v>
      </c>
      <c r="D699">
        <f t="shared" si="50"/>
        <v>0.93053089581120108</v>
      </c>
      <c r="E699">
        <f t="shared" si="51"/>
        <v>0.16529888822156608</v>
      </c>
      <c r="F699">
        <f t="shared" si="52"/>
        <v>0.16529888822156608</v>
      </c>
    </row>
    <row r="700" spans="2:6" x14ac:dyDescent="0.25">
      <c r="B700">
        <f t="shared" si="54"/>
        <v>682</v>
      </c>
      <c r="C700" s="4">
        <f t="shared" si="53"/>
        <v>17.025000000000102</v>
      </c>
      <c r="D700">
        <f t="shared" si="50"/>
        <v>0.92941028138753556</v>
      </c>
      <c r="E700">
        <f t="shared" si="51"/>
        <v>0.1603935173323599</v>
      </c>
      <c r="F700">
        <f t="shared" si="52"/>
        <v>0.1603935173323599</v>
      </c>
    </row>
    <row r="701" spans="2:6" x14ac:dyDescent="0.25">
      <c r="B701">
        <f t="shared" si="54"/>
        <v>683</v>
      </c>
      <c r="C701" s="4">
        <f t="shared" si="53"/>
        <v>17.0500000000001</v>
      </c>
      <c r="D701">
        <f t="shared" si="50"/>
        <v>0.92828173362724664</v>
      </c>
      <c r="E701">
        <f t="shared" si="51"/>
        <v>0.15559481350863028</v>
      </c>
      <c r="F701">
        <f t="shared" si="52"/>
        <v>0.15559481350863028</v>
      </c>
    </row>
    <row r="702" spans="2:6" x14ac:dyDescent="0.25">
      <c r="B702">
        <f t="shared" si="54"/>
        <v>684</v>
      </c>
      <c r="C702" s="4">
        <f t="shared" si="53"/>
        <v>17.075000000000099</v>
      </c>
      <c r="D702">
        <f t="shared" si="50"/>
        <v>0.92714528472062396</v>
      </c>
      <c r="E702">
        <f t="shared" si="51"/>
        <v>0.15090194861570067</v>
      </c>
      <c r="F702">
        <f t="shared" si="52"/>
        <v>0.15090194861570067</v>
      </c>
    </row>
    <row r="703" spans="2:6" x14ac:dyDescent="0.25">
      <c r="B703">
        <f t="shared" si="54"/>
        <v>685</v>
      </c>
      <c r="C703" s="4">
        <f t="shared" si="53"/>
        <v>17.100000000000097</v>
      </c>
      <c r="D703">
        <f t="shared" si="50"/>
        <v>0.92600096705559731</v>
      </c>
      <c r="E703">
        <f t="shared" si="51"/>
        <v>0.14631404122461777</v>
      </c>
      <c r="F703">
        <f t="shared" si="52"/>
        <v>0.14631404122461777</v>
      </c>
    </row>
    <row r="704" spans="2:6" x14ac:dyDescent="0.25">
      <c r="B704">
        <f t="shared" si="54"/>
        <v>686</v>
      </c>
      <c r="C704" s="4">
        <f t="shared" si="53"/>
        <v>17.125000000000096</v>
      </c>
      <c r="D704">
        <f t="shared" si="50"/>
        <v>0.92484881321620038</v>
      </c>
      <c r="E704">
        <f t="shared" si="51"/>
        <v>0.14183015908732549</v>
      </c>
      <c r="F704">
        <f t="shared" si="52"/>
        <v>0.14183015908732549</v>
      </c>
    </row>
    <row r="705" spans="2:6" x14ac:dyDescent="0.25">
      <c r="B705">
        <f t="shared" si="54"/>
        <v>687</v>
      </c>
      <c r="C705" s="4">
        <f t="shared" si="53"/>
        <v>17.150000000000095</v>
      </c>
      <c r="D705">
        <f t="shared" si="50"/>
        <v>0.92368885598102601</v>
      </c>
      <c r="E705">
        <f t="shared" si="51"/>
        <v>0.1374493215994356</v>
      </c>
      <c r="F705">
        <f t="shared" si="52"/>
        <v>0.1374493215994356</v>
      </c>
    </row>
    <row r="706" spans="2:6" x14ac:dyDescent="0.25">
      <c r="B706">
        <f t="shared" si="54"/>
        <v>688</v>
      </c>
      <c r="C706" s="4">
        <f t="shared" si="53"/>
        <v>17.175000000000093</v>
      </c>
      <c r="D706">
        <f t="shared" si="50"/>
        <v>0.92252112832167343</v>
      </c>
      <c r="E706">
        <f t="shared" si="51"/>
        <v>0.13317050224733604</v>
      </c>
      <c r="F706">
        <f t="shared" si="52"/>
        <v>0.13317050224733604</v>
      </c>
    </row>
    <row r="707" spans="2:6" x14ac:dyDescent="0.25">
      <c r="B707">
        <f t="shared" si="54"/>
        <v>689</v>
      </c>
      <c r="C707" s="4">
        <f t="shared" si="53"/>
        <v>17.200000000000092</v>
      </c>
      <c r="D707">
        <f t="shared" si="50"/>
        <v>0.92134566340118895</v>
      </c>
      <c r="E707">
        <f t="shared" si="51"/>
        <v>0.12899263103650427</v>
      </c>
      <c r="F707">
        <f t="shared" si="52"/>
        <v>0.12899263103650427</v>
      </c>
    </row>
    <row r="708" spans="2:6" x14ac:dyDescent="0.25">
      <c r="B708">
        <f t="shared" si="54"/>
        <v>690</v>
      </c>
      <c r="C708" s="4">
        <f t="shared" si="53"/>
        <v>17.22500000000009</v>
      </c>
      <c r="D708">
        <f t="shared" si="50"/>
        <v>0.92016249457249732</v>
      </c>
      <c r="E708">
        <f t="shared" si="51"/>
        <v>0.12491459689801966</v>
      </c>
      <c r="F708">
        <f t="shared" si="52"/>
        <v>0.12491459689801966</v>
      </c>
    </row>
    <row r="709" spans="2:6" x14ac:dyDescent="0.25">
      <c r="B709">
        <f t="shared" si="54"/>
        <v>691</v>
      </c>
      <c r="C709" s="4">
        <f t="shared" si="53"/>
        <v>17.250000000000089</v>
      </c>
      <c r="D709">
        <f t="shared" si="50"/>
        <v>0.91897165537682746</v>
      </c>
      <c r="E709">
        <f t="shared" si="51"/>
        <v>0.12093525007040268</v>
      </c>
      <c r="F709">
        <f t="shared" si="52"/>
        <v>0.12093525007040268</v>
      </c>
    </row>
    <row r="710" spans="2:6" x14ac:dyDescent="0.25">
      <c r="B710">
        <f t="shared" si="54"/>
        <v>692</v>
      </c>
      <c r="C710" s="4">
        <f t="shared" si="53"/>
        <v>17.275000000000087</v>
      </c>
      <c r="D710">
        <f t="shared" si="50"/>
        <v>0.917773179542129</v>
      </c>
      <c r="E710">
        <f t="shared" si="51"/>
        <v>0.11705340445403836</v>
      </c>
      <c r="F710">
        <f t="shared" si="52"/>
        <v>0.11705340445403836</v>
      </c>
    </row>
    <row r="711" spans="2:6" x14ac:dyDescent="0.25">
      <c r="B711">
        <f t="shared" si="54"/>
        <v>693</v>
      </c>
      <c r="C711" s="4">
        <f t="shared" si="53"/>
        <v>17.300000000000086</v>
      </c>
      <c r="D711">
        <f t="shared" si="50"/>
        <v>0.9165671009814832</v>
      </c>
      <c r="E711">
        <f t="shared" si="51"/>
        <v>0.11326783993557661</v>
      </c>
      <c r="F711">
        <f t="shared" si="52"/>
        <v>0.11326783993557661</v>
      </c>
    </row>
    <row r="712" spans="2:6" x14ac:dyDescent="0.25">
      <c r="B712">
        <f t="shared" si="54"/>
        <v>694</v>
      </c>
      <c r="C712" s="4">
        <f t="shared" si="53"/>
        <v>17.325000000000085</v>
      </c>
      <c r="D712">
        <f t="shared" si="50"/>
        <v>0.91535345379150523</v>
      </c>
      <c r="E712">
        <f t="shared" si="51"/>
        <v>0.10957730467983562</v>
      </c>
      <c r="F712">
        <f t="shared" si="52"/>
        <v>0.10957730467983562</v>
      </c>
    </row>
    <row r="713" spans="2:6" x14ac:dyDescent="0.25">
      <c r="B713">
        <f t="shared" si="54"/>
        <v>695</v>
      </c>
      <c r="C713" s="4">
        <f t="shared" si="53"/>
        <v>17.350000000000083</v>
      </c>
      <c r="D713">
        <f t="shared" si="50"/>
        <v>0.91413227225074045</v>
      </c>
      <c r="E713">
        <f t="shared" si="51"/>
        <v>0.10598051738686999</v>
      </c>
      <c r="F713">
        <f t="shared" si="52"/>
        <v>0.10598051738686999</v>
      </c>
    </row>
    <row r="714" spans="2:6" x14ac:dyDescent="0.25">
      <c r="B714">
        <f t="shared" si="54"/>
        <v>696</v>
      </c>
      <c r="C714" s="4">
        <f t="shared" si="53"/>
        <v>17.375000000000082</v>
      </c>
      <c r="D714">
        <f t="shared" si="50"/>
        <v>0.91290359081805306</v>
      </c>
      <c r="E714">
        <f t="shared" si="51"/>
        <v>0.10247616951200039</v>
      </c>
      <c r="F714">
        <f t="shared" si="52"/>
        <v>0.10247616951200039</v>
      </c>
    </row>
    <row r="715" spans="2:6" x14ac:dyDescent="0.25">
      <c r="B715">
        <f t="shared" si="54"/>
        <v>697</v>
      </c>
      <c r="C715" s="4">
        <f t="shared" si="53"/>
        <v>17.40000000000008</v>
      </c>
      <c r="D715">
        <f t="shared" si="50"/>
        <v>0.91166744413100809</v>
      </c>
      <c r="E715">
        <f t="shared" si="51"/>
        <v>9.906292744673649E-2</v>
      </c>
      <c r="F715">
        <f t="shared" si="52"/>
        <v>9.906292744673649E-2</v>
      </c>
    </row>
    <row r="716" spans="2:6" x14ac:dyDescent="0.25">
      <c r="B716">
        <f t="shared" si="54"/>
        <v>698</v>
      </c>
      <c r="C716" s="4">
        <f t="shared" si="53"/>
        <v>17.425000000000079</v>
      </c>
      <c r="D716">
        <f t="shared" si="50"/>
        <v>0.91042386700424693</v>
      </c>
      <c r="E716">
        <f t="shared" si="51"/>
        <v>9.5739434658660499E-2</v>
      </c>
      <c r="F716">
        <f t="shared" si="52"/>
        <v>9.5739434658660499E-2</v>
      </c>
    </row>
    <row r="717" spans="2:6" x14ac:dyDescent="0.25">
      <c r="B717">
        <f t="shared" si="54"/>
        <v>699</v>
      </c>
      <c r="C717" s="4">
        <f t="shared" si="53"/>
        <v>17.450000000000077</v>
      </c>
      <c r="D717">
        <f t="shared" si="50"/>
        <v>0.90917289442785576</v>
      </c>
      <c r="E717">
        <f t="shared" si="51"/>
        <v>9.2504313788472486E-2</v>
      </c>
      <c r="F717">
        <f t="shared" si="52"/>
        <v>9.2504313788472486E-2</v>
      </c>
    </row>
    <row r="718" spans="2:6" x14ac:dyDescent="0.25">
      <c r="B718">
        <f t="shared" si="54"/>
        <v>700</v>
      </c>
      <c r="C718" s="4">
        <f t="shared" si="53"/>
        <v>17.475000000000076</v>
      </c>
      <c r="D718">
        <f t="shared" si="50"/>
        <v>0.90791456156572736</v>
      </c>
      <c r="E718">
        <f t="shared" si="51"/>
        <v>8.9356168702531755E-2</v>
      </c>
      <c r="F718">
        <f t="shared" si="52"/>
        <v>8.9356168702531755E-2</v>
      </c>
    </row>
    <row r="719" spans="2:6" x14ac:dyDescent="0.25">
      <c r="B719">
        <f t="shared" si="54"/>
        <v>701</v>
      </c>
      <c r="C719" s="4">
        <f t="shared" si="53"/>
        <v>17.500000000000075</v>
      </c>
      <c r="D719">
        <f t="shared" si="50"/>
        <v>0.90664890375391716</v>
      </c>
      <c r="E719">
        <f t="shared" si="51"/>
        <v>8.6293586499361488E-2</v>
      </c>
      <c r="F719">
        <f t="shared" si="52"/>
        <v>8.6293586499361488E-2</v>
      </c>
    </row>
    <row r="720" spans="2:6" x14ac:dyDescent="0.25">
      <c r="B720">
        <f t="shared" si="54"/>
        <v>702</v>
      </c>
      <c r="C720" s="4">
        <f t="shared" si="53"/>
        <v>17.525000000000073</v>
      </c>
      <c r="D720">
        <f t="shared" si="50"/>
        <v>0.90537595649899194</v>
      </c>
      <c r="E720">
        <f t="shared" si="51"/>
        <v>8.3315139468714161E-2</v>
      </c>
      <c r="F720">
        <f t="shared" si="52"/>
        <v>8.3315139468714161E-2</v>
      </c>
    </row>
    <row r="721" spans="2:6" x14ac:dyDescent="0.25">
      <c r="B721">
        <f t="shared" si="54"/>
        <v>703</v>
      </c>
      <c r="C721" s="4">
        <f t="shared" si="53"/>
        <v>17.550000000000072</v>
      </c>
      <c r="D721">
        <f t="shared" si="50"/>
        <v>0.90409575547637366</v>
      </c>
      <c r="E721">
        <f t="shared" si="51"/>
        <v>8.0419387001924289E-2</v>
      </c>
      <c r="F721">
        <f t="shared" si="52"/>
        <v>8.0419387001924289E-2</v>
      </c>
    </row>
    <row r="722" spans="2:6" x14ac:dyDescent="0.25">
      <c r="B722">
        <f t="shared" si="54"/>
        <v>704</v>
      </c>
      <c r="C722" s="4">
        <f t="shared" si="53"/>
        <v>17.57500000000007</v>
      </c>
      <c r="D722">
        <f t="shared" si="50"/>
        <v>0.90280833652867554</v>
      </c>
      <c r="E722">
        <f t="shared" si="51"/>
        <v>7.7604877452402882E-2</v>
      </c>
      <c r="F722">
        <f t="shared" si="52"/>
        <v>7.7604877452402882E-2</v>
      </c>
    </row>
    <row r="723" spans="2:6" x14ac:dyDescent="0.25">
      <c r="B723">
        <f t="shared" si="54"/>
        <v>705</v>
      </c>
      <c r="C723" s="4">
        <f t="shared" si="53"/>
        <v>17.600000000000069</v>
      </c>
      <c r="D723">
        <f t="shared" ref="D723:D786" si="55">EXP(-KTG1_*(C723-T_opt)^2)</f>
        <v>0.90151373566403348</v>
      </c>
      <c r="E723">
        <f t="shared" ref="E723:E786" si="56">EXP(-KTG2_*(T_opt-C723)^2)</f>
        <v>7.487014994525229E-2</v>
      </c>
      <c r="F723">
        <f t="shared" ref="F723:F786" si="57">IF(C723&lt;=T_opt,D723,E723)</f>
        <v>7.487014994525229E-2</v>
      </c>
    </row>
    <row r="724" spans="2:6" x14ac:dyDescent="0.25">
      <c r="B724">
        <f t="shared" si="54"/>
        <v>706</v>
      </c>
      <c r="C724" s="4">
        <f t="shared" ref="C724:C787" si="58">C723+(env_v_max-env_v_min)/1200</f>
        <v>17.625000000000068</v>
      </c>
      <c r="D724">
        <f t="shared" si="55"/>
        <v>0.90021198905443112</v>
      </c>
      <c r="E724">
        <f t="shared" si="56"/>
        <v>7.2213736135103471E-2</v>
      </c>
      <c r="F724">
        <f t="shared" si="57"/>
        <v>7.2213736135103471E-2</v>
      </c>
    </row>
    <row r="725" spans="2:6" x14ac:dyDescent="0.25">
      <c r="B725">
        <f t="shared" ref="B725:B788" si="59">B724+1</f>
        <v>707</v>
      </c>
      <c r="C725" s="4">
        <f t="shared" si="58"/>
        <v>17.650000000000066</v>
      </c>
      <c r="D725">
        <f t="shared" si="55"/>
        <v>0.89890313303401848</v>
      </c>
      <c r="E725">
        <f t="shared" si="56"/>
        <v>6.963416191139829E-2</v>
      </c>
      <c r="F725">
        <f t="shared" si="57"/>
        <v>6.963416191139829E-2</v>
      </c>
    </row>
    <row r="726" spans="2:6" x14ac:dyDescent="0.25">
      <c r="B726">
        <f t="shared" si="59"/>
        <v>708</v>
      </c>
      <c r="C726" s="4">
        <f t="shared" si="58"/>
        <v>17.675000000000065</v>
      </c>
      <c r="D726">
        <f t="shared" si="55"/>
        <v>0.89758720409742643</v>
      </c>
      <c r="E726">
        <f t="shared" si="56"/>
        <v>6.7129949050455981E-2</v>
      </c>
      <c r="F726">
        <f t="shared" si="57"/>
        <v>6.7129949050455981E-2</v>
      </c>
    </row>
    <row r="727" spans="2:6" x14ac:dyDescent="0.25">
      <c r="B727">
        <f t="shared" si="59"/>
        <v>709</v>
      </c>
      <c r="C727" s="4">
        <f t="shared" si="58"/>
        <v>17.700000000000063</v>
      </c>
      <c r="D727">
        <f t="shared" si="55"/>
        <v>0.89626423889807361</v>
      </c>
      <c r="E727">
        <f t="shared" si="56"/>
        <v>6.4699616813779406E-2</v>
      </c>
      <c r="F727">
        <f t="shared" si="57"/>
        <v>6.4699616813779406E-2</v>
      </c>
    </row>
    <row r="728" spans="2:6" x14ac:dyDescent="0.25">
      <c r="B728">
        <f t="shared" si="59"/>
        <v>710</v>
      </c>
      <c r="C728" s="4">
        <f t="shared" si="58"/>
        <v>17.725000000000062</v>
      </c>
      <c r="D728">
        <f t="shared" si="55"/>
        <v>0.89493427424646976</v>
      </c>
      <c r="E728">
        <f t="shared" si="56"/>
        <v>6.2341683492166441E-2</v>
      </c>
      <c r="F728">
        <f t="shared" si="57"/>
        <v>6.2341683492166441E-2</v>
      </c>
    </row>
    <row r="729" spans="2:6" x14ac:dyDescent="0.25">
      <c r="B729">
        <f t="shared" si="59"/>
        <v>711</v>
      </c>
      <c r="C729" s="4">
        <f t="shared" si="58"/>
        <v>17.75000000000006</v>
      </c>
      <c r="D729">
        <f t="shared" si="55"/>
        <v>0.89359734710851246</v>
      </c>
      <c r="E729">
        <f t="shared" si="56"/>
        <v>6.0054667895302505E-2</v>
      </c>
      <c r="F729">
        <f t="shared" si="57"/>
        <v>6.0054667895302505E-2</v>
      </c>
    </row>
    <row r="730" spans="2:6" x14ac:dyDescent="0.25">
      <c r="B730">
        <f t="shared" si="59"/>
        <v>712</v>
      </c>
      <c r="C730" s="4">
        <f t="shared" si="58"/>
        <v>17.775000000000059</v>
      </c>
      <c r="D730">
        <f t="shared" si="55"/>
        <v>0.8922534946037789</v>
      </c>
      <c r="E730">
        <f t="shared" si="56"/>
        <v>5.7837090786613886E-2</v>
      </c>
      <c r="F730">
        <f t="shared" si="57"/>
        <v>5.7837090786613886E-2</v>
      </c>
    </row>
    <row r="731" spans="2:6" x14ac:dyDescent="0.25">
      <c r="B731">
        <f t="shared" si="59"/>
        <v>713</v>
      </c>
      <c r="C731" s="4">
        <f t="shared" si="58"/>
        <v>17.800000000000058</v>
      </c>
      <c r="D731">
        <f t="shared" si="55"/>
        <v>0.89090275400381325</v>
      </c>
      <c r="E731">
        <f t="shared" si="56"/>
        <v>5.5687476263265048E-2</v>
      </c>
      <c r="F731">
        <f t="shared" si="57"/>
        <v>5.5687476263265048E-2</v>
      </c>
    </row>
    <row r="732" spans="2:6" x14ac:dyDescent="0.25">
      <c r="B732">
        <f t="shared" si="59"/>
        <v>714</v>
      </c>
      <c r="C732" s="4">
        <f t="shared" si="58"/>
        <v>17.825000000000056</v>
      </c>
      <c r="D732">
        <f t="shared" si="55"/>
        <v>0.8895451627304074</v>
      </c>
      <c r="E732">
        <f t="shared" si="56"/>
        <v>5.360435308128024E-2</v>
      </c>
      <c r="F732">
        <f t="shared" si="57"/>
        <v>5.360435308128024E-2</v>
      </c>
    </row>
    <row r="733" spans="2:6" x14ac:dyDescent="0.25">
      <c r="B733">
        <f t="shared" si="59"/>
        <v>715</v>
      </c>
      <c r="C733" s="4">
        <f t="shared" si="58"/>
        <v>17.850000000000055</v>
      </c>
      <c r="D733">
        <f t="shared" si="55"/>
        <v>0.88818075835387889</v>
      </c>
      <c r="E733">
        <f t="shared" si="56"/>
        <v>5.1586255925865354E-2</v>
      </c>
      <c r="F733">
        <f t="shared" si="57"/>
        <v>5.1586255925865354E-2</v>
      </c>
    </row>
    <row r="734" spans="2:6" x14ac:dyDescent="0.25">
      <c r="B734">
        <f t="shared" si="59"/>
        <v>716</v>
      </c>
      <c r="C734" s="4">
        <f t="shared" si="58"/>
        <v>17.875000000000053</v>
      </c>
      <c r="D734">
        <f t="shared" si="55"/>
        <v>0.88680957859134213</v>
      </c>
      <c r="E734">
        <f t="shared" si="56"/>
        <v>4.9631726627097632E-2</v>
      </c>
      <c r="F734">
        <f t="shared" si="57"/>
        <v>4.9631726627097632E-2</v>
      </c>
    </row>
    <row r="735" spans="2:6" x14ac:dyDescent="0.25">
      <c r="B735">
        <f t="shared" si="59"/>
        <v>717</v>
      </c>
      <c r="C735" s="4">
        <f t="shared" si="58"/>
        <v>17.900000000000052</v>
      </c>
      <c r="D735">
        <f t="shared" si="55"/>
        <v>0.88543166130497597</v>
      </c>
      <c r="E735">
        <f t="shared" si="56"/>
        <v>4.7739315321237118E-2</v>
      </c>
      <c r="F735">
        <f t="shared" si="57"/>
        <v>4.7739315321237118E-2</v>
      </c>
    </row>
    <row r="736" spans="2:6" x14ac:dyDescent="0.25">
      <c r="B736">
        <f t="shared" si="59"/>
        <v>718</v>
      </c>
      <c r="C736" s="4">
        <f t="shared" si="58"/>
        <v>17.92500000000005</v>
      </c>
      <c r="D736">
        <f t="shared" si="55"/>
        <v>0.88404704450028659</v>
      </c>
      <c r="E736">
        <f t="shared" si="56"/>
        <v>4.5907581557999198E-2</v>
      </c>
      <c r="F736">
        <f t="shared" si="57"/>
        <v>4.5907581557999198E-2</v>
      </c>
    </row>
    <row r="737" spans="2:6" x14ac:dyDescent="0.25">
      <c r="B737">
        <f t="shared" si="59"/>
        <v>719</v>
      </c>
      <c r="C737" s="4">
        <f t="shared" si="58"/>
        <v>17.950000000000049</v>
      </c>
      <c r="D737">
        <f t="shared" si="55"/>
        <v>0.88265576632436549</v>
      </c>
      <c r="E737">
        <f t="shared" si="56"/>
        <v>4.4135095354205803E-2</v>
      </c>
      <c r="F737">
        <f t="shared" si="57"/>
        <v>4.4135095354205803E-2</v>
      </c>
    </row>
    <row r="738" spans="2:6" x14ac:dyDescent="0.25">
      <c r="B738">
        <f t="shared" si="59"/>
        <v>720</v>
      </c>
      <c r="C738" s="4">
        <f t="shared" si="58"/>
        <v>17.975000000000048</v>
      </c>
      <c r="D738">
        <f t="shared" si="55"/>
        <v>0.88125786506414372</v>
      </c>
      <c r="E738">
        <f t="shared" si="56"/>
        <v>4.2420438194310399E-2</v>
      </c>
      <c r="F738">
        <f t="shared" si="57"/>
        <v>4.2420438194310399E-2</v>
      </c>
    </row>
    <row r="739" spans="2:6" x14ac:dyDescent="0.25">
      <c r="B739">
        <f t="shared" si="59"/>
        <v>721</v>
      </c>
      <c r="C739" s="4">
        <f t="shared" si="58"/>
        <v>18.000000000000046</v>
      </c>
      <c r="D739">
        <f t="shared" si="55"/>
        <v>0.87985337914464123</v>
      </c>
      <c r="E739">
        <f t="shared" si="56"/>
        <v>4.07622039783632E-2</v>
      </c>
      <c r="F739">
        <f t="shared" si="57"/>
        <v>4.07622039783632E-2</v>
      </c>
    </row>
    <row r="740" spans="2:6" x14ac:dyDescent="0.25">
      <c r="B740">
        <f t="shared" si="59"/>
        <v>722</v>
      </c>
      <c r="C740" s="4">
        <f t="shared" si="58"/>
        <v>18.025000000000045</v>
      </c>
      <c r="D740">
        <f t="shared" si="55"/>
        <v>0.87844234712721259</v>
      </c>
      <c r="E740">
        <f t="shared" si="56"/>
        <v>3.9158999918052051E-2</v>
      </c>
      <c r="F740">
        <f t="shared" si="57"/>
        <v>3.9158999918052051E-2</v>
      </c>
    </row>
    <row r="741" spans="2:6" x14ac:dyDescent="0.25">
      <c r="B741">
        <f t="shared" si="59"/>
        <v>723</v>
      </c>
      <c r="C741" s="4">
        <f t="shared" si="58"/>
        <v>18.050000000000043</v>
      </c>
      <c r="D741">
        <f t="shared" si="55"/>
        <v>0.87702480770778857</v>
      </c>
      <c r="E741">
        <f t="shared" si="56"/>
        <v>3.7609447381518245E-2</v>
      </c>
      <c r="F741">
        <f t="shared" si="57"/>
        <v>3.7609447381518245E-2</v>
      </c>
    </row>
    <row r="742" spans="2:6" x14ac:dyDescent="0.25">
      <c r="B742">
        <f t="shared" si="59"/>
        <v>724</v>
      </c>
      <c r="C742" s="4">
        <f t="shared" si="58"/>
        <v>18.075000000000042</v>
      </c>
      <c r="D742">
        <f t="shared" si="55"/>
        <v>0.8756007997151134</v>
      </c>
      <c r="E742">
        <f t="shared" si="56"/>
        <v>3.6112182687707668E-2</v>
      </c>
      <c r="F742">
        <f t="shared" si="57"/>
        <v>3.6112182687707668E-2</v>
      </c>
    </row>
    <row r="743" spans="2:6" x14ac:dyDescent="0.25">
      <c r="B743">
        <f t="shared" si="59"/>
        <v>725</v>
      </c>
      <c r="C743" s="4">
        <f t="shared" si="58"/>
        <v>18.100000000000041</v>
      </c>
      <c r="D743">
        <f t="shared" si="55"/>
        <v>0.87417036210897903</v>
      </c>
      <c r="E743">
        <f t="shared" si="56"/>
        <v>3.4665857851074129E-2</v>
      </c>
      <c r="F743">
        <f t="shared" si="57"/>
        <v>3.4665857851074129E-2</v>
      </c>
    </row>
    <row r="744" spans="2:6" x14ac:dyDescent="0.25">
      <c r="B744">
        <f t="shared" si="59"/>
        <v>726</v>
      </c>
      <c r="C744" s="4">
        <f t="shared" si="58"/>
        <v>18.125000000000039</v>
      </c>
      <c r="D744">
        <f t="shared" si="55"/>
        <v>0.87273353397845488</v>
      </c>
      <c r="E744">
        <f t="shared" si="56"/>
        <v>3.3269141277504931E-2</v>
      </c>
      <c r="F744">
        <f t="shared" si="57"/>
        <v>3.3269141277504931E-2</v>
      </c>
    </row>
    <row r="745" spans="2:6" x14ac:dyDescent="0.25">
      <c r="B745">
        <f t="shared" si="59"/>
        <v>727</v>
      </c>
      <c r="C745" s="4">
        <f t="shared" si="58"/>
        <v>18.150000000000038</v>
      </c>
      <c r="D745">
        <f t="shared" si="55"/>
        <v>0.87129035454011461</v>
      </c>
      <c r="E745">
        <f t="shared" si="56"/>
        <v>3.1920718412387292E-2</v>
      </c>
      <c r="F745">
        <f t="shared" si="57"/>
        <v>3.1920718412387292E-2</v>
      </c>
    </row>
    <row r="746" spans="2:6" x14ac:dyDescent="0.25">
      <c r="B746">
        <f t="shared" si="59"/>
        <v>728</v>
      </c>
      <c r="C746" s="4">
        <f t="shared" si="58"/>
        <v>18.175000000000036</v>
      </c>
      <c r="D746">
        <f t="shared" si="55"/>
        <v>0.86984086313625875</v>
      </c>
      <c r="E746">
        <f t="shared" si="56"/>
        <v>3.0619292341780208E-2</v>
      </c>
      <c r="F746">
        <f t="shared" si="57"/>
        <v>3.0619292341780208E-2</v>
      </c>
    </row>
    <row r="747" spans="2:6" x14ac:dyDescent="0.25">
      <c r="B747">
        <f t="shared" si="59"/>
        <v>729</v>
      </c>
      <c r="C747" s="4">
        <f t="shared" si="58"/>
        <v>18.200000000000035</v>
      </c>
      <c r="D747">
        <f t="shared" si="55"/>
        <v>0.86838509923313512</v>
      </c>
      <c r="E747">
        <f t="shared" si="56"/>
        <v>2.9363584347697612E-2</v>
      </c>
      <c r="F747">
        <f t="shared" si="57"/>
        <v>2.9363584347697612E-2</v>
      </c>
    </row>
    <row r="748" spans="2:6" x14ac:dyDescent="0.25">
      <c r="B748">
        <f t="shared" si="59"/>
        <v>730</v>
      </c>
      <c r="C748" s="4">
        <f t="shared" si="58"/>
        <v>18.225000000000033</v>
      </c>
      <c r="D748">
        <f t="shared" si="55"/>
        <v>0.8669231024191546</v>
      </c>
      <c r="E748">
        <f t="shared" si="56"/>
        <v>2.815233441854692E-2</v>
      </c>
      <c r="F748">
        <f t="shared" si="57"/>
        <v>2.815233441854692E-2</v>
      </c>
    </row>
    <row r="749" spans="2:6" x14ac:dyDescent="0.25">
      <c r="B749">
        <f t="shared" si="59"/>
        <v>731</v>
      </c>
      <c r="C749" s="4">
        <f t="shared" si="58"/>
        <v>18.250000000000032</v>
      </c>
      <c r="D749">
        <f t="shared" si="55"/>
        <v>0.86545491240310501</v>
      </c>
      <c r="E749">
        <f t="shared" si="56"/>
        <v>2.6984301715801025E-2</v>
      </c>
      <c r="F749">
        <f t="shared" si="57"/>
        <v>2.6984301715801025E-2</v>
      </c>
    </row>
    <row r="750" spans="2:6" x14ac:dyDescent="0.25">
      <c r="B750">
        <f t="shared" si="59"/>
        <v>732</v>
      </c>
      <c r="C750" s="4">
        <f t="shared" si="58"/>
        <v>18.275000000000031</v>
      </c>
      <c r="D750">
        <f t="shared" si="55"/>
        <v>0.86398056901236109</v>
      </c>
      <c r="E750">
        <f t="shared" si="56"/>
        <v>2.585826499801341E-2</v>
      </c>
      <c r="F750">
        <f t="shared" si="57"/>
        <v>2.585826499801341E-2</v>
      </c>
    </row>
    <row r="751" spans="2:6" x14ac:dyDescent="0.25">
      <c r="B751">
        <f t="shared" si="59"/>
        <v>733</v>
      </c>
      <c r="C751" s="4">
        <f t="shared" si="58"/>
        <v>18.300000000000029</v>
      </c>
      <c r="D751">
        <f t="shared" si="55"/>
        <v>0.86250011219109224</v>
      </c>
      <c r="E751">
        <f t="shared" si="56"/>
        <v>2.4773023003312959E-2</v>
      </c>
      <c r="F751">
        <f t="shared" si="57"/>
        <v>2.4773023003312959E-2</v>
      </c>
    </row>
    <row r="752" spans="2:6" x14ac:dyDescent="0.25">
      <c r="B752">
        <f t="shared" si="59"/>
        <v>734</v>
      </c>
      <c r="C752" s="4">
        <f t="shared" si="58"/>
        <v>18.325000000000028</v>
      </c>
      <c r="D752">
        <f t="shared" si="55"/>
        <v>0.86101358199846689</v>
      </c>
      <c r="E752">
        <f t="shared" si="56"/>
        <v>2.3727394791539153E-2</v>
      </c>
      <c r="F752">
        <f t="shared" si="57"/>
        <v>2.3727394791539153E-2</v>
      </c>
    </row>
    <row r="753" spans="2:6" x14ac:dyDescent="0.25">
      <c r="B753">
        <f t="shared" si="59"/>
        <v>735</v>
      </c>
      <c r="C753" s="4">
        <f t="shared" si="58"/>
        <v>18.350000000000026</v>
      </c>
      <c r="D753">
        <f t="shared" si="55"/>
        <v>0.85952101860685437</v>
      </c>
      <c r="E753">
        <f t="shared" si="56"/>
        <v>2.272022004719966E-2</v>
      </c>
      <c r="F753">
        <f t="shared" si="57"/>
        <v>2.272022004719966E-2</v>
      </c>
    </row>
    <row r="754" spans="2:6" x14ac:dyDescent="0.25">
      <c r="B754">
        <f t="shared" si="59"/>
        <v>736</v>
      </c>
      <c r="C754" s="4">
        <f t="shared" si="58"/>
        <v>18.375000000000025</v>
      </c>
      <c r="D754">
        <f t="shared" si="55"/>
        <v>0.85802246230002499</v>
      </c>
      <c r="E754">
        <f t="shared" si="56"/>
        <v>2.1750359344449396E-2</v>
      </c>
      <c r="F754">
        <f t="shared" si="57"/>
        <v>2.1750359344449396E-2</v>
      </c>
    </row>
    <row r="755" spans="2:6" x14ac:dyDescent="0.25">
      <c r="B755">
        <f t="shared" si="59"/>
        <v>737</v>
      </c>
      <c r="C755" s="4">
        <f t="shared" si="58"/>
        <v>18.400000000000023</v>
      </c>
      <c r="D755">
        <f t="shared" si="55"/>
        <v>0.85651795347134607</v>
      </c>
      <c r="E755">
        <f t="shared" si="56"/>
        <v>2.0816694375305023E-2</v>
      </c>
      <c r="F755">
        <f t="shared" si="57"/>
        <v>2.0816694375305023E-2</v>
      </c>
    </row>
    <row r="756" spans="2:6" x14ac:dyDescent="0.25">
      <c r="B756">
        <f t="shared" si="59"/>
        <v>738</v>
      </c>
      <c r="C756" s="4">
        <f t="shared" si="58"/>
        <v>18.425000000000022</v>
      </c>
      <c r="D756">
        <f t="shared" si="55"/>
        <v>0.85500753262197715</v>
      </c>
      <c r="E756">
        <f t="shared" si="56"/>
        <v>1.9918128142320437E-2</v>
      </c>
      <c r="F756">
        <f t="shared" si="57"/>
        <v>1.9918128142320437E-2</v>
      </c>
    </row>
    <row r="757" spans="2:6" x14ac:dyDescent="0.25">
      <c r="B757">
        <f t="shared" si="59"/>
        <v>739</v>
      </c>
      <c r="C757" s="4">
        <f t="shared" si="58"/>
        <v>18.450000000000021</v>
      </c>
      <c r="D757">
        <f t="shared" si="55"/>
        <v>0.85349124035906221</v>
      </c>
      <c r="E757">
        <f t="shared" si="56"/>
        <v>1.9053585116957313E-2</v>
      </c>
      <c r="F757">
        <f t="shared" si="57"/>
        <v>1.9053585116957313E-2</v>
      </c>
    </row>
    <row r="758" spans="2:6" x14ac:dyDescent="0.25">
      <c r="B758">
        <f t="shared" si="59"/>
        <v>740</v>
      </c>
      <c r="C758" s="4">
        <f t="shared" si="58"/>
        <v>18.475000000000019</v>
      </c>
      <c r="D758">
        <f t="shared" si="55"/>
        <v>0.85196911739392001</v>
      </c>
      <c r="E758">
        <f t="shared" si="56"/>
        <v>1.822201136489067E-2</v>
      </c>
      <c r="F758">
        <f t="shared" si="57"/>
        <v>1.822201136489067E-2</v>
      </c>
    </row>
    <row r="759" spans="2:6" x14ac:dyDescent="0.25">
      <c r="B759">
        <f t="shared" si="59"/>
        <v>741</v>
      </c>
      <c r="C759" s="4">
        <f t="shared" si="58"/>
        <v>18.500000000000018</v>
      </c>
      <c r="D759">
        <f t="shared" si="55"/>
        <v>0.85044120454023187</v>
      </c>
      <c r="E759">
        <f t="shared" si="56"/>
        <v>1.7422374639492956E-2</v>
      </c>
      <c r="F759">
        <f t="shared" si="57"/>
        <v>1.7422374639492956E-2</v>
      </c>
    </row>
    <row r="760" spans="2:6" x14ac:dyDescent="0.25">
      <c r="B760">
        <f t="shared" si="59"/>
        <v>742</v>
      </c>
      <c r="C760" s="4">
        <f t="shared" si="58"/>
        <v>18.525000000000016</v>
      </c>
      <c r="D760">
        <f t="shared" si="55"/>
        <v>0.84890754271222901</v>
      </c>
      <c r="E760">
        <f t="shared" si="56"/>
        <v>1.6653664444740396E-2</v>
      </c>
      <c r="F760">
        <f t="shared" si="57"/>
        <v>1.6653664444740396E-2</v>
      </c>
    </row>
    <row r="761" spans="2:6" x14ac:dyDescent="0.25">
      <c r="B761">
        <f t="shared" si="59"/>
        <v>743</v>
      </c>
      <c r="C761" s="4">
        <f t="shared" si="58"/>
        <v>18.550000000000015</v>
      </c>
      <c r="D761">
        <f t="shared" si="55"/>
        <v>0.84736817292287603</v>
      </c>
      <c r="E761">
        <f t="shared" si="56"/>
        <v>1.591489206878376E-2</v>
      </c>
      <c r="F761">
        <f t="shared" si="57"/>
        <v>1.591489206878376E-2</v>
      </c>
    </row>
    <row r="762" spans="2:6" x14ac:dyDescent="0.25">
      <c r="B762">
        <f t="shared" si="59"/>
        <v>744</v>
      </c>
      <c r="C762" s="4">
        <f t="shared" si="58"/>
        <v>18.575000000000014</v>
      </c>
      <c r="D762">
        <f t="shared" si="55"/>
        <v>0.84582313628205474</v>
      </c>
      <c r="E762">
        <f t="shared" si="56"/>
        <v>1.5205090589421448E-2</v>
      </c>
      <c r="F762">
        <f t="shared" si="57"/>
        <v>1.5205090589421448E-2</v>
      </c>
    </row>
    <row r="763" spans="2:6" x14ac:dyDescent="0.25">
      <c r="B763">
        <f t="shared" si="59"/>
        <v>745</v>
      </c>
      <c r="C763" s="4">
        <f t="shared" si="58"/>
        <v>18.600000000000012</v>
      </c>
      <c r="D763">
        <f t="shared" si="55"/>
        <v>0.84427247399474492</v>
      </c>
      <c r="E763">
        <f t="shared" si="56"/>
        <v>1.452331485270658E-2</v>
      </c>
      <c r="F763">
        <f t="shared" si="57"/>
        <v>1.452331485270658E-2</v>
      </c>
    </row>
    <row r="764" spans="2:6" x14ac:dyDescent="0.25">
      <c r="B764">
        <f t="shared" si="59"/>
        <v>746</v>
      </c>
      <c r="C764" s="4">
        <f t="shared" si="58"/>
        <v>18.625000000000011</v>
      </c>
      <c r="D764">
        <f t="shared" si="55"/>
        <v>0.84271622735920448</v>
      </c>
      <c r="E764">
        <f t="shared" si="56"/>
        <v>1.3868641425910964E-2</v>
      </c>
      <c r="F764">
        <f t="shared" si="57"/>
        <v>1.3868641425910964E-2</v>
      </c>
    </row>
    <row r="765" spans="2:6" x14ac:dyDescent="0.25">
      <c r="B765">
        <f t="shared" si="59"/>
        <v>747</v>
      </c>
      <c r="C765" s="4">
        <f t="shared" si="58"/>
        <v>18.650000000000009</v>
      </c>
      <c r="D765">
        <f t="shared" si="55"/>
        <v>0.84115443776514809</v>
      </c>
      <c r="E765">
        <f t="shared" si="56"/>
        <v>1.3240168526058468E-2</v>
      </c>
      <c r="F765">
        <f t="shared" si="57"/>
        <v>1.3240168526058468E-2</v>
      </c>
    </row>
    <row r="766" spans="2:6" x14ac:dyDescent="0.25">
      <c r="B766">
        <f t="shared" si="59"/>
        <v>748</v>
      </c>
      <c r="C766" s="4">
        <f t="shared" si="58"/>
        <v>18.675000000000008</v>
      </c>
      <c r="D766">
        <f t="shared" si="55"/>
        <v>0.83958714669192458</v>
      </c>
      <c r="E766">
        <f t="shared" si="56"/>
        <v>1.2637015925227925E-2</v>
      </c>
      <c r="F766">
        <f t="shared" si="57"/>
        <v>1.2637015925227925E-2</v>
      </c>
    </row>
    <row r="767" spans="2:6" x14ac:dyDescent="0.25">
      <c r="B767">
        <f t="shared" si="59"/>
        <v>749</v>
      </c>
      <c r="C767" s="4">
        <f t="shared" si="58"/>
        <v>18.700000000000006</v>
      </c>
      <c r="D767">
        <f t="shared" si="55"/>
        <v>0.83801439570669278</v>
      </c>
      <c r="E767">
        <f t="shared" si="56"/>
        <v>1.2058324833811309E-2</v>
      </c>
      <c r="F767">
        <f t="shared" si="57"/>
        <v>1.2058324833811309E-2</v>
      </c>
    </row>
    <row r="768" spans="2:6" x14ac:dyDescent="0.25">
      <c r="B768">
        <f t="shared" si="59"/>
        <v>750</v>
      </c>
      <c r="C768" s="4">
        <f t="shared" si="58"/>
        <v>18.725000000000005</v>
      </c>
      <c r="D768">
        <f t="shared" si="55"/>
        <v>0.83643622646259752</v>
      </c>
      <c r="E768">
        <f t="shared" si="56"/>
        <v>1.1503257762897094E-2</v>
      </c>
      <c r="F768">
        <f t="shared" si="57"/>
        <v>1.1503257762897094E-2</v>
      </c>
    </row>
    <row r="769" spans="2:6" x14ac:dyDescent="0.25">
      <c r="B769">
        <f t="shared" si="59"/>
        <v>751</v>
      </c>
      <c r="C769" s="4">
        <f t="shared" si="58"/>
        <v>18.750000000000004</v>
      </c>
      <c r="D769">
        <f t="shared" si="55"/>
        <v>0.83485268069694329</v>
      </c>
      <c r="E769">
        <f t="shared" si="56"/>
        <v>1.0970998366931399E-2</v>
      </c>
      <c r="F769">
        <f t="shared" si="57"/>
        <v>1.0970998366931399E-2</v>
      </c>
    </row>
    <row r="770" spans="2:6" x14ac:dyDescent="0.25">
      <c r="B770">
        <f t="shared" si="59"/>
        <v>752</v>
      </c>
      <c r="C770" s="4">
        <f t="shared" si="58"/>
        <v>18.775000000000002</v>
      </c>
      <c r="D770">
        <f t="shared" si="55"/>
        <v>0.8332638002293683</v>
      </c>
      <c r="E770">
        <f t="shared" si="56"/>
        <v>1.0460751267790253E-2</v>
      </c>
      <c r="F770">
        <f t="shared" si="57"/>
        <v>1.0460751267790253E-2</v>
      </c>
    </row>
    <row r="771" spans="2:6" x14ac:dyDescent="0.25">
      <c r="B771">
        <f t="shared" si="59"/>
        <v>753</v>
      </c>
      <c r="C771" s="4">
        <f t="shared" si="58"/>
        <v>18.8</v>
      </c>
      <c r="D771">
        <f t="shared" si="55"/>
        <v>0.83166962696001723</v>
      </c>
      <c r="E771">
        <f t="shared" si="56"/>
        <v>9.9717418613764486E-3</v>
      </c>
      <c r="F771">
        <f t="shared" si="57"/>
        <v>9.9717418613764486E-3</v>
      </c>
    </row>
    <row r="772" spans="2:6" x14ac:dyDescent="0.25">
      <c r="B772">
        <f t="shared" si="59"/>
        <v>754</v>
      </c>
      <c r="C772" s="4">
        <f t="shared" si="58"/>
        <v>18.824999999999999</v>
      </c>
      <c r="D772">
        <f t="shared" si="55"/>
        <v>0.8300702028677136</v>
      </c>
      <c r="E772">
        <f t="shared" si="56"/>
        <v>9.5032161078326006E-3</v>
      </c>
      <c r="F772">
        <f t="shared" si="57"/>
        <v>9.5032161078326006E-3</v>
      </c>
    </row>
    <row r="773" spans="2:6" x14ac:dyDescent="0.25">
      <c r="B773">
        <f t="shared" si="59"/>
        <v>755</v>
      </c>
      <c r="C773" s="4">
        <f t="shared" si="58"/>
        <v>18.849999999999998</v>
      </c>
      <c r="D773">
        <f t="shared" si="55"/>
        <v>0.82846557000813181</v>
      </c>
      <c r="E773">
        <f t="shared" si="56"/>
        <v>9.0544403064396189E-3</v>
      </c>
      <c r="F773">
        <f t="shared" si="57"/>
        <v>9.0544403064396189E-3</v>
      </c>
    </row>
    <row r="774" spans="2:6" x14ac:dyDescent="0.25">
      <c r="B774">
        <f t="shared" si="59"/>
        <v>756</v>
      </c>
      <c r="C774" s="4">
        <f t="shared" si="58"/>
        <v>18.874999999999996</v>
      </c>
      <c r="D774">
        <f t="shared" si="55"/>
        <v>0.82685577051196868</v>
      </c>
      <c r="E774">
        <f t="shared" si="56"/>
        <v>8.6247008562459881E-3</v>
      </c>
      <c r="F774">
        <f t="shared" si="57"/>
        <v>8.6247008562459881E-3</v>
      </c>
    </row>
    <row r="775" spans="2:6" x14ac:dyDescent="0.25">
      <c r="B775">
        <f t="shared" si="59"/>
        <v>757</v>
      </c>
      <c r="C775" s="4">
        <f t="shared" si="58"/>
        <v>18.899999999999995</v>
      </c>
      <c r="D775">
        <f t="shared" si="55"/>
        <v>0.82524084658311492</v>
      </c>
      <c r="E775">
        <f t="shared" si="56"/>
        <v>8.2133040034486505E-3</v>
      </c>
      <c r="F775">
        <f t="shared" si="57"/>
        <v>8.2133040034486505E-3</v>
      </c>
    </row>
    <row r="776" spans="2:6" x14ac:dyDescent="0.25">
      <c r="B776">
        <f t="shared" si="59"/>
        <v>758</v>
      </c>
      <c r="C776" s="4">
        <f t="shared" si="58"/>
        <v>18.924999999999994</v>
      </c>
      <c r="D776">
        <f t="shared" si="55"/>
        <v>0.82362084049682627</v>
      </c>
      <c r="E776">
        <f t="shared" si="56"/>
        <v>7.8195755765209651E-3</v>
      </c>
      <c r="F776">
        <f t="shared" si="57"/>
        <v>7.8195755765209651E-3</v>
      </c>
    </row>
    <row r="777" spans="2:6" x14ac:dyDescent="0.25">
      <c r="B777">
        <f t="shared" si="59"/>
        <v>759</v>
      </c>
      <c r="C777" s="4">
        <f t="shared" si="58"/>
        <v>18.949999999999992</v>
      </c>
      <c r="D777">
        <f t="shared" si="55"/>
        <v>0.82199579459789485</v>
      </c>
      <c r="E777">
        <f t="shared" si="56"/>
        <v>7.4428607100567564E-3</v>
      </c>
      <c r="F777">
        <f t="shared" si="57"/>
        <v>7.4428607100567564E-3</v>
      </c>
    </row>
    <row r="778" spans="2:6" x14ac:dyDescent="0.25">
      <c r="B778">
        <f t="shared" si="59"/>
        <v>760</v>
      </c>
      <c r="C778" s="4">
        <f t="shared" si="58"/>
        <v>18.974999999999991</v>
      </c>
      <c r="D778">
        <f t="shared" si="55"/>
        <v>0.8203657512988205</v>
      </c>
      <c r="E778">
        <f t="shared" si="56"/>
        <v>7.0825235582729421E-3</v>
      </c>
      <c r="F778">
        <f t="shared" si="57"/>
        <v>7.0825235582729421E-3</v>
      </c>
    </row>
    <row r="779" spans="2:6" x14ac:dyDescent="0.25">
      <c r="B779">
        <f t="shared" si="59"/>
        <v>761</v>
      </c>
      <c r="C779" s="4">
        <f t="shared" si="58"/>
        <v>18.999999999999989</v>
      </c>
      <c r="D779">
        <f t="shared" si="55"/>
        <v>0.8187307530779826</v>
      </c>
      <c r="E779">
        <f t="shared" si="56"/>
        <v>6.737946999085611E-3</v>
      </c>
      <c r="F779">
        <f t="shared" si="57"/>
        <v>6.737946999085611E-3</v>
      </c>
    </row>
    <row r="780" spans="2:6" x14ac:dyDescent="0.25">
      <c r="B780">
        <f t="shared" si="59"/>
        <v>762</v>
      </c>
      <c r="C780" s="4">
        <f t="shared" si="58"/>
        <v>19.024999999999988</v>
      </c>
      <c r="D780">
        <f t="shared" si="55"/>
        <v>0.81709084247781139</v>
      </c>
      <c r="E780">
        <f t="shared" si="56"/>
        <v>6.4085323296465824E-3</v>
      </c>
      <c r="F780">
        <f t="shared" si="57"/>
        <v>6.4085323296465824E-3</v>
      </c>
    </row>
    <row r="781" spans="2:6" x14ac:dyDescent="0.25">
      <c r="B781">
        <f t="shared" si="59"/>
        <v>763</v>
      </c>
      <c r="C781" s="4">
        <f t="shared" si="58"/>
        <v>19.049999999999986</v>
      </c>
      <c r="D781">
        <f t="shared" si="55"/>
        <v>0.81544606210296122</v>
      </c>
      <c r="E781">
        <f t="shared" si="56"/>
        <v>6.0936989541993652E-3</v>
      </c>
      <c r="F781">
        <f t="shared" si="57"/>
        <v>6.0936989541993652E-3</v>
      </c>
    </row>
    <row r="782" spans="2:6" x14ac:dyDescent="0.25">
      <c r="B782">
        <f t="shared" si="59"/>
        <v>764</v>
      </c>
      <c r="C782" s="4">
        <f t="shared" si="58"/>
        <v>19.074999999999985</v>
      </c>
      <c r="D782">
        <f t="shared" si="55"/>
        <v>0.8137964546184826</v>
      </c>
      <c r="E782">
        <f t="shared" si="56"/>
        <v>5.7928840650845834E-3</v>
      </c>
      <c r="F782">
        <f t="shared" si="57"/>
        <v>5.7928840650845834E-3</v>
      </c>
    </row>
    <row r="783" spans="2:6" x14ac:dyDescent="0.25">
      <c r="B783">
        <f t="shared" si="59"/>
        <v>765</v>
      </c>
      <c r="C783" s="4">
        <f t="shared" si="58"/>
        <v>19.099999999999984</v>
      </c>
      <c r="D783">
        <f t="shared" si="55"/>
        <v>0.81214206274799638</v>
      </c>
      <c r="E783">
        <f t="shared" si="56"/>
        <v>5.505542317696531E-3</v>
      </c>
      <c r="F783">
        <f t="shared" si="57"/>
        <v>5.505542317696531E-3</v>
      </c>
    </row>
    <row r="784" spans="2:6" x14ac:dyDescent="0.25">
      <c r="B784">
        <f t="shared" si="59"/>
        <v>766</v>
      </c>
      <c r="C784" s="4">
        <f t="shared" si="58"/>
        <v>19.124999999999982</v>
      </c>
      <c r="D784">
        <f t="shared" si="55"/>
        <v>0.8104829292718676</v>
      </c>
      <c r="E784">
        <f t="shared" si="56"/>
        <v>5.2311455001631431E-3</v>
      </c>
      <c r="F784">
        <f t="shared" si="57"/>
        <v>5.2311455001631431E-3</v>
      </c>
    </row>
    <row r="785" spans="2:6" x14ac:dyDescent="0.25">
      <c r="B785">
        <f t="shared" si="59"/>
        <v>767</v>
      </c>
      <c r="C785" s="4">
        <f t="shared" si="58"/>
        <v>19.149999999999981</v>
      </c>
      <c r="D785">
        <f t="shared" si="55"/>
        <v>0.80881909702538102</v>
      </c>
      <c r="E785">
        <f t="shared" si="56"/>
        <v>4.9691821984929989E-3</v>
      </c>
      <c r="F785">
        <f t="shared" si="57"/>
        <v>4.9691821984929989E-3</v>
      </c>
    </row>
    <row r="786" spans="2:6" x14ac:dyDescent="0.25">
      <c r="B786">
        <f t="shared" si="59"/>
        <v>768</v>
      </c>
      <c r="C786" s="4">
        <f t="shared" si="58"/>
        <v>19.174999999999979</v>
      </c>
      <c r="D786">
        <f t="shared" si="55"/>
        <v>0.80715060889691703</v>
      </c>
      <c r="E786">
        <f t="shared" si="56"/>
        <v>4.7191574579036602E-3</v>
      </c>
      <c r="F786">
        <f t="shared" si="57"/>
        <v>4.7191574579036602E-3</v>
      </c>
    </row>
    <row r="787" spans="2:6" x14ac:dyDescent="0.25">
      <c r="B787">
        <f t="shared" si="59"/>
        <v>769</v>
      </c>
      <c r="C787" s="4">
        <f t="shared" si="58"/>
        <v>19.199999999999978</v>
      </c>
      <c r="D787">
        <f t="shared" ref="D787:D850" si="60">EXP(-KTG1_*(C787-T_opt)^2)</f>
        <v>0.80547750782612904</v>
      </c>
      <c r="E787">
        <f t="shared" ref="E787:E850" si="61">EXP(-KTG2_*(T_opt-C787)^2)</f>
        <v>4.4805924410168223E-3</v>
      </c>
      <c r="F787">
        <f t="shared" ref="F787:F850" si="62">IF(C787&lt;=T_opt,D787,E787)</f>
        <v>4.4805924410168223E-3</v>
      </c>
    </row>
    <row r="788" spans="2:6" x14ac:dyDescent="0.25">
      <c r="B788">
        <f t="shared" si="59"/>
        <v>770</v>
      </c>
      <c r="C788" s="4">
        <f t="shared" ref="C788:C851" si="63">C787+(env_v_max-env_v_min)/1200</f>
        <v>19.224999999999977</v>
      </c>
      <c r="D788">
        <f t="shared" si="60"/>
        <v>0.80379983680212197</v>
      </c>
      <c r="E788">
        <f t="shared" si="61"/>
        <v>4.253024083576749E-3</v>
      </c>
      <c r="F788">
        <f t="shared" si="62"/>
        <v>4.253024083576749E-3</v>
      </c>
    </row>
    <row r="789" spans="2:6" x14ac:dyDescent="0.25">
      <c r="B789">
        <f t="shared" ref="B789:B852" si="64">B788+1</f>
        <v>771</v>
      </c>
      <c r="C789" s="4">
        <f t="shared" si="63"/>
        <v>19.249999999999975</v>
      </c>
      <c r="D789">
        <f t="shared" si="60"/>
        <v>0.80211763886163168</v>
      </c>
      <c r="E789">
        <f t="shared" si="61"/>
        <v>4.03600474831977E-3</v>
      </c>
      <c r="F789">
        <f t="shared" si="62"/>
        <v>4.03600474831977E-3</v>
      </c>
    </row>
    <row r="790" spans="2:6" x14ac:dyDescent="0.25">
      <c r="B790">
        <f t="shared" si="64"/>
        <v>772</v>
      </c>
      <c r="C790" s="4">
        <f t="shared" si="63"/>
        <v>19.274999999999974</v>
      </c>
      <c r="D790">
        <f t="shared" si="60"/>
        <v>0.80043095708720624</v>
      </c>
      <c r="E790">
        <f t="shared" si="61"/>
        <v>3.829101877594152E-3</v>
      </c>
      <c r="F790">
        <f t="shared" si="62"/>
        <v>3.829101877594152E-3</v>
      </c>
    </row>
    <row r="791" spans="2:6" x14ac:dyDescent="0.25">
      <c r="B791">
        <f t="shared" si="64"/>
        <v>773</v>
      </c>
      <c r="C791" s="4">
        <f t="shared" si="63"/>
        <v>19.299999999999972</v>
      </c>
      <c r="D791">
        <f t="shared" si="60"/>
        <v>0.798739834605389</v>
      </c>
      <c r="E791">
        <f t="shared" si="61"/>
        <v>3.6318976453013898E-3</v>
      </c>
      <c r="F791">
        <f t="shared" si="62"/>
        <v>3.6318976453013898E-3</v>
      </c>
    </row>
    <row r="792" spans="2:6" x14ac:dyDescent="0.25">
      <c r="B792">
        <f t="shared" si="64"/>
        <v>774</v>
      </c>
      <c r="C792" s="4">
        <f t="shared" si="63"/>
        <v>19.324999999999971</v>
      </c>
      <c r="D792">
        <f t="shared" si="60"/>
        <v>0.7970443145849021</v>
      </c>
      <c r="E792">
        <f t="shared" si="61"/>
        <v>3.4439886087020018E-3</v>
      </c>
      <c r="F792">
        <f t="shared" si="62"/>
        <v>3.4439886087020018E-3</v>
      </c>
    </row>
    <row r="793" spans="2:6" x14ac:dyDescent="0.25">
      <c r="B793">
        <f t="shared" si="64"/>
        <v>775</v>
      </c>
      <c r="C793" s="4">
        <f t="shared" si="63"/>
        <v>19.349999999999969</v>
      </c>
      <c r="D793">
        <f t="shared" si="60"/>
        <v>0.79534444023483297</v>
      </c>
      <c r="E793">
        <f t="shared" si="61"/>
        <v>3.2649853606015015E-3</v>
      </c>
      <c r="F793">
        <f t="shared" si="62"/>
        <v>3.2649853606015015E-3</v>
      </c>
    </row>
    <row r="794" spans="2:6" x14ac:dyDescent="0.25">
      <c r="B794">
        <f t="shared" si="64"/>
        <v>776</v>
      </c>
      <c r="C794" s="4">
        <f t="shared" si="63"/>
        <v>19.374999999999968</v>
      </c>
      <c r="D794">
        <f t="shared" si="60"/>
        <v>0.79364025480282174</v>
      </c>
      <c r="E794">
        <f t="shared" si="61"/>
        <v>3.0945121824049334E-3</v>
      </c>
      <c r="F794">
        <f t="shared" si="62"/>
        <v>3.0945121824049334E-3</v>
      </c>
    </row>
    <row r="795" spans="2:6" x14ac:dyDescent="0.25">
      <c r="B795">
        <f t="shared" si="64"/>
        <v>777</v>
      </c>
      <c r="C795" s="4">
        <f t="shared" si="63"/>
        <v>19.399999999999967</v>
      </c>
      <c r="D795">
        <f t="shared" si="60"/>
        <v>0.7919318015732516</v>
      </c>
      <c r="E795">
        <f t="shared" si="61"/>
        <v>2.9322066985017969E-3</v>
      </c>
      <c r="F795">
        <f t="shared" si="62"/>
        <v>2.9322066985017969E-3</v>
      </c>
    </row>
    <row r="796" spans="2:6" x14ac:dyDescent="0.25">
      <c r="B796">
        <f t="shared" si="64"/>
        <v>778</v>
      </c>
      <c r="C796" s="4">
        <f t="shared" si="63"/>
        <v>19.424999999999965</v>
      </c>
      <c r="D796">
        <f t="shared" si="60"/>
        <v>0.79021912386543969</v>
      </c>
      <c r="E796">
        <f t="shared" si="61"/>
        <v>2.7777195324168581E-3</v>
      </c>
      <c r="F796">
        <f t="shared" si="62"/>
        <v>2.7777195324168581E-3</v>
      </c>
    </row>
    <row r="797" spans="2:6" x14ac:dyDescent="0.25">
      <c r="B797">
        <f t="shared" si="64"/>
        <v>779</v>
      </c>
      <c r="C797" s="4">
        <f t="shared" si="63"/>
        <v>19.449999999999964</v>
      </c>
      <c r="D797">
        <f t="shared" si="60"/>
        <v>0.78850226503183185</v>
      </c>
      <c r="E797">
        <f t="shared" si="61"/>
        <v>2.6307139651367772E-3</v>
      </c>
      <c r="F797">
        <f t="shared" si="62"/>
        <v>2.6307139651367772E-3</v>
      </c>
    </row>
    <row r="798" spans="2:6" x14ac:dyDescent="0.25">
      <c r="B798">
        <f t="shared" si="64"/>
        <v>780</v>
      </c>
      <c r="C798" s="4">
        <f t="shared" si="63"/>
        <v>19.474999999999962</v>
      </c>
      <c r="D798">
        <f t="shared" si="60"/>
        <v>0.78678126845619833</v>
      </c>
      <c r="E798">
        <f t="shared" si="61"/>
        <v>2.4908655959971905E-3</v>
      </c>
      <c r="F798">
        <f t="shared" si="62"/>
        <v>2.4908655959971905E-3</v>
      </c>
    </row>
    <row r="799" spans="2:6" x14ac:dyDescent="0.25">
      <c r="B799">
        <f t="shared" si="64"/>
        <v>781</v>
      </c>
      <c r="C799" s="4">
        <f t="shared" si="63"/>
        <v>19.499999999999961</v>
      </c>
      <c r="D799">
        <f t="shared" si="60"/>
        <v>0.78505617755183221</v>
      </c>
      <c r="E799">
        <f t="shared" si="61"/>
        <v>2.3578620064904337E-3</v>
      </c>
      <c r="F799">
        <f t="shared" si="62"/>
        <v>2.3578620064904337E-3</v>
      </c>
    </row>
    <row r="800" spans="2:6" x14ac:dyDescent="0.25">
      <c r="B800">
        <f t="shared" si="64"/>
        <v>782</v>
      </c>
      <c r="C800" s="4">
        <f t="shared" si="63"/>
        <v>19.524999999999959</v>
      </c>
      <c r="D800">
        <f t="shared" si="60"/>
        <v>0.78332703575975049</v>
      </c>
      <c r="E800">
        <f t="shared" si="61"/>
        <v>2.2314024273300298E-3</v>
      </c>
      <c r="F800">
        <f t="shared" si="62"/>
        <v>2.2314024273300298E-3</v>
      </c>
    </row>
    <row r="801" spans="2:6" x14ac:dyDescent="0.25">
      <c r="B801">
        <f t="shared" si="64"/>
        <v>783</v>
      </c>
      <c r="C801" s="4">
        <f t="shared" si="63"/>
        <v>19.549999999999958</v>
      </c>
      <c r="D801">
        <f t="shared" si="60"/>
        <v>0.78159388654689754</v>
      </c>
      <c r="E801">
        <f t="shared" si="61"/>
        <v>2.1111974090847045E-3</v>
      </c>
      <c r="F801">
        <f t="shared" si="62"/>
        <v>2.1111974090847045E-3</v>
      </c>
    </row>
    <row r="802" spans="2:6" x14ac:dyDescent="0.25">
      <c r="B802">
        <f t="shared" si="64"/>
        <v>784</v>
      </c>
      <c r="C802" s="4">
        <f t="shared" si="63"/>
        <v>19.574999999999957</v>
      </c>
      <c r="D802">
        <f t="shared" si="60"/>
        <v>0.77985677340435144</v>
      </c>
      <c r="E802">
        <f t="shared" si="61"/>
        <v>1.9969684966719544E-3</v>
      </c>
      <c r="F802">
        <f t="shared" si="62"/>
        <v>1.9969684966719544E-3</v>
      </c>
    </row>
    <row r="803" spans="2:6" x14ac:dyDescent="0.25">
      <c r="B803">
        <f t="shared" si="64"/>
        <v>785</v>
      </c>
      <c r="C803" s="4">
        <f t="shared" si="63"/>
        <v>19.599999999999955</v>
      </c>
      <c r="D803">
        <f t="shared" si="60"/>
        <v>0.77811573984553262</v>
      </c>
      <c r="E803">
        <f t="shared" si="61"/>
        <v>1.888447907979164E-3</v>
      </c>
      <c r="F803">
        <f t="shared" si="62"/>
        <v>1.888447907979164E-3</v>
      </c>
    </row>
    <row r="804" spans="2:6" x14ac:dyDescent="0.25">
      <c r="B804">
        <f t="shared" si="64"/>
        <v>786</v>
      </c>
      <c r="C804" s="4">
        <f t="shared" si="63"/>
        <v>19.624999999999954</v>
      </c>
      <c r="D804">
        <f t="shared" si="60"/>
        <v>0.7763708294044156</v>
      </c>
      <c r="E804">
        <f t="shared" si="61"/>
        <v>1.7853782168586946E-3</v>
      </c>
      <c r="F804">
        <f t="shared" si="62"/>
        <v>1.7853782168586946E-3</v>
      </c>
    </row>
    <row r="805" spans="2:6" x14ac:dyDescent="0.25">
      <c r="B805">
        <f t="shared" si="64"/>
        <v>787</v>
      </c>
      <c r="C805" s="4">
        <f t="shared" si="63"/>
        <v>19.649999999999952</v>
      </c>
      <c r="D805">
        <f t="shared" si="60"/>
        <v>0.77462208563374402</v>
      </c>
      <c r="E805">
        <f t="shared" si="61"/>
        <v>1.6875120407228196E-3</v>
      </c>
      <c r="F805">
        <f t="shared" si="62"/>
        <v>1.6875120407228196E-3</v>
      </c>
    </row>
    <row r="806" spans="2:6" x14ac:dyDescent="0.25">
      <c r="B806">
        <f t="shared" si="64"/>
        <v>788</v>
      </c>
      <c r="C806" s="4">
        <f t="shared" si="63"/>
        <v>19.674999999999951</v>
      </c>
      <c r="D806">
        <f t="shared" si="60"/>
        <v>0.77286955210324781</v>
      </c>
      <c r="E806">
        <f t="shared" si="61"/>
        <v>1.5946117329441098E-3</v>
      </c>
      <c r="F806">
        <f t="shared" si="62"/>
        <v>1.5946117329441098E-3</v>
      </c>
    </row>
    <row r="807" spans="2:6" x14ac:dyDescent="0.25">
      <c r="B807">
        <f t="shared" si="64"/>
        <v>789</v>
      </c>
      <c r="C807" s="4">
        <f t="shared" si="63"/>
        <v>19.69999999999995</v>
      </c>
      <c r="D807">
        <f t="shared" si="60"/>
        <v>0.77111327239786498</v>
      </c>
      <c r="E807">
        <f t="shared" si="61"/>
        <v>1.5064490802476742E-3</v>
      </c>
      <c r="F807">
        <f t="shared" si="62"/>
        <v>1.5064490802476742E-3</v>
      </c>
    </row>
    <row r="808" spans="2:6" x14ac:dyDescent="0.25">
      <c r="B808">
        <f t="shared" si="64"/>
        <v>790</v>
      </c>
      <c r="C808" s="4">
        <f t="shared" si="63"/>
        <v>19.724999999999948</v>
      </c>
      <c r="D808">
        <f t="shared" si="60"/>
        <v>0.76935329011596498</v>
      </c>
      <c r="E808">
        <f t="shared" si="61"/>
        <v>1.4228050052628265E-3</v>
      </c>
      <c r="F808">
        <f t="shared" si="62"/>
        <v>1.4228050052628265E-3</v>
      </c>
    </row>
    <row r="809" spans="2:6" x14ac:dyDescent="0.25">
      <c r="B809">
        <f t="shared" si="64"/>
        <v>791</v>
      </c>
      <c r="C809" s="4">
        <f t="shared" si="63"/>
        <v>19.749999999999947</v>
      </c>
      <c r="D809">
        <f t="shared" si="60"/>
        <v>0.76758964886757652</v>
      </c>
      <c r="E809">
        <f t="shared" si="61"/>
        <v>1.3434692743838901E-3</v>
      </c>
      <c r="F809">
        <f t="shared" si="62"/>
        <v>1.3434692743838901E-3</v>
      </c>
    </row>
    <row r="810" spans="2:6" x14ac:dyDescent="0.25">
      <c r="B810">
        <f t="shared" si="64"/>
        <v>792</v>
      </c>
      <c r="C810" s="4">
        <f t="shared" si="63"/>
        <v>19.774999999999945</v>
      </c>
      <c r="D810">
        <f t="shared" si="60"/>
        <v>0.76582239227261906</v>
      </c>
      <c r="E810">
        <f t="shared" si="61"/>
        <v>1.2682402110724745E-3</v>
      </c>
      <c r="F810">
        <f t="shared" si="62"/>
        <v>1.2682402110724745E-3</v>
      </c>
    </row>
    <row r="811" spans="2:6" x14ac:dyDescent="0.25">
      <c r="B811">
        <f t="shared" si="64"/>
        <v>793</v>
      </c>
      <c r="C811" s="4">
        <f t="shared" si="63"/>
        <v>19.799999999999944</v>
      </c>
      <c r="D811">
        <f t="shared" si="60"/>
        <v>0.76405156395913654</v>
      </c>
      <c r="E811">
        <f t="shared" si="61"/>
        <v>1.1969244147170372E-3</v>
      </c>
      <c r="F811">
        <f t="shared" si="62"/>
        <v>1.1969244147170372E-3</v>
      </c>
    </row>
    <row r="812" spans="2:6" x14ac:dyDescent="0.25">
      <c r="B812">
        <f t="shared" si="64"/>
        <v>794</v>
      </c>
      <c r="C812" s="4">
        <f t="shared" si="63"/>
        <v>19.824999999999942</v>
      </c>
      <c r="D812">
        <f t="shared" si="60"/>
        <v>0.76227720756153583</v>
      </c>
      <c r="E812">
        <f t="shared" si="61"/>
        <v>1.129336485149604E-3</v>
      </c>
      <c r="F812">
        <f t="shared" si="62"/>
        <v>1.129336485149604E-3</v>
      </c>
    </row>
    <row r="813" spans="2:6" x14ac:dyDescent="0.25">
      <c r="B813">
        <f t="shared" si="64"/>
        <v>795</v>
      </c>
      <c r="C813" s="4">
        <f t="shared" si="63"/>
        <v>19.849999999999941</v>
      </c>
      <c r="D813">
        <f t="shared" si="60"/>
        <v>0.76049936671882934</v>
      </c>
      <c r="E813">
        <f t="shared" si="61"/>
        <v>1.0652987529043668E-3</v>
      </c>
      <c r="F813">
        <f t="shared" si="62"/>
        <v>1.0652987529043668E-3</v>
      </c>
    </row>
    <row r="814" spans="2:6" x14ac:dyDescent="0.25">
      <c r="B814">
        <f t="shared" si="64"/>
        <v>796</v>
      </c>
      <c r="C814" s="4">
        <f t="shared" si="63"/>
        <v>19.87499999999994</v>
      </c>
      <c r="D814">
        <f t="shared" si="60"/>
        <v>0.75871808507287952</v>
      </c>
      <c r="E814">
        <f t="shared" si="61"/>
        <v>1.0046410152883074E-3</v>
      </c>
      <c r="F814">
        <f t="shared" si="62"/>
        <v>1.0046410152883074E-3</v>
      </c>
    </row>
    <row r="815" spans="2:6" x14ac:dyDescent="0.25">
      <c r="B815">
        <f t="shared" si="64"/>
        <v>797</v>
      </c>
      <c r="C815" s="4">
        <f t="shared" si="63"/>
        <v>19.899999999999938</v>
      </c>
      <c r="D815">
        <f t="shared" si="60"/>
        <v>0.75693340626665007</v>
      </c>
      <c r="E815">
        <f t="shared" si="61"/>
        <v>9.4720027832024861E-4</v>
      </c>
      <c r="F815">
        <f t="shared" si="62"/>
        <v>9.4720027832024861E-4</v>
      </c>
    </row>
    <row r="816" spans="2:6" x14ac:dyDescent="0.25">
      <c r="B816">
        <f t="shared" si="64"/>
        <v>798</v>
      </c>
      <c r="C816" s="4">
        <f t="shared" si="63"/>
        <v>19.924999999999937</v>
      </c>
      <c r="D816">
        <f t="shared" si="60"/>
        <v>0.75514537394245851</v>
      </c>
      <c r="E816">
        <f t="shared" si="61"/>
        <v>8.92820504581467E-4</v>
      </c>
      <c r="F816">
        <f t="shared" si="62"/>
        <v>8.92820504581467E-4</v>
      </c>
    </row>
    <row r="817" spans="2:6" x14ac:dyDescent="0.25">
      <c r="B817">
        <f t="shared" si="64"/>
        <v>799</v>
      </c>
      <c r="C817" s="4">
        <f t="shared" si="63"/>
        <v>19.949999999999935</v>
      </c>
      <c r="D817">
        <f t="shared" si="60"/>
        <v>0.75335403174023452</v>
      </c>
      <c r="E817">
        <f t="shared" si="61"/>
        <v>8.4135236700859806E-4</v>
      </c>
      <c r="F817">
        <f t="shared" si="62"/>
        <v>8.4135236700859806E-4</v>
      </c>
    </row>
    <row r="818" spans="2:6" x14ac:dyDescent="0.25">
      <c r="B818">
        <f t="shared" si="64"/>
        <v>800</v>
      </c>
      <c r="C818" s="4">
        <f t="shared" si="63"/>
        <v>19.974999999999934</v>
      </c>
      <c r="D818">
        <f t="shared" si="60"/>
        <v>0.75155942329578207</v>
      </c>
      <c r="E818">
        <f t="shared" si="61"/>
        <v>7.9265300864765262E-4</v>
      </c>
      <c r="F818">
        <f t="shared" si="62"/>
        <v>7.9265300864765262E-4</v>
      </c>
    </row>
    <row r="819" spans="2:6" x14ac:dyDescent="0.25">
      <c r="B819">
        <f t="shared" si="64"/>
        <v>801</v>
      </c>
      <c r="C819" s="4">
        <f t="shared" si="63"/>
        <v>19.999999999999932</v>
      </c>
      <c r="D819">
        <f t="shared" si="60"/>
        <v>0.74976159223904615</v>
      </c>
      <c r="E819">
        <f t="shared" si="61"/>
        <v>7.4658580837679987E-4</v>
      </c>
      <c r="F819">
        <f t="shared" si="62"/>
        <v>7.4658580837679987E-4</v>
      </c>
    </row>
    <row r="820" spans="2:6" x14ac:dyDescent="0.25">
      <c r="B820">
        <f t="shared" si="64"/>
        <v>802</v>
      </c>
      <c r="C820" s="4">
        <f t="shared" si="63"/>
        <v>20.024999999999931</v>
      </c>
      <c r="D820">
        <f t="shared" si="60"/>
        <v>0.74796058219238304</v>
      </c>
      <c r="E820">
        <f t="shared" si="61"/>
        <v>7.030201525949504E-4</v>
      </c>
      <c r="F820">
        <f t="shared" si="62"/>
        <v>7.030201525949504E-4</v>
      </c>
    </row>
    <row r="821" spans="2:6" x14ac:dyDescent="0.25">
      <c r="B821">
        <f t="shared" si="64"/>
        <v>803</v>
      </c>
      <c r="C821" s="4">
        <f t="shared" si="63"/>
        <v>20.04999999999993</v>
      </c>
      <c r="D821">
        <f t="shared" si="60"/>
        <v>0.74615643676883592</v>
      </c>
      <c r="E821">
        <f t="shared" si="61"/>
        <v>6.6183121286326639E-4</v>
      </c>
      <c r="F821">
        <f t="shared" si="62"/>
        <v>6.6183121286326639E-4</v>
      </c>
    </row>
    <row r="822" spans="2:6" x14ac:dyDescent="0.25">
      <c r="B822">
        <f t="shared" si="64"/>
        <v>804</v>
      </c>
      <c r="C822" s="4">
        <f t="shared" si="63"/>
        <v>20.074999999999928</v>
      </c>
      <c r="D822">
        <f t="shared" si="60"/>
        <v>0.7443491995704149</v>
      </c>
      <c r="E822">
        <f t="shared" si="61"/>
        <v>6.2289972947729736E-4</v>
      </c>
      <c r="F822">
        <f t="shared" si="62"/>
        <v>6.2289972947729736E-4</v>
      </c>
    </row>
    <row r="823" spans="2:6" x14ac:dyDescent="0.25">
      <c r="B823">
        <f t="shared" si="64"/>
        <v>805</v>
      </c>
      <c r="C823" s="4">
        <f t="shared" si="63"/>
        <v>20.099999999999927</v>
      </c>
      <c r="D823">
        <f t="shared" si="60"/>
        <v>0.74253891418638185</v>
      </c>
      <c r="E823">
        <f t="shared" si="61"/>
        <v>5.8611180093874312E-4</v>
      </c>
      <c r="F823">
        <f t="shared" si="62"/>
        <v>5.8611180093874312E-4</v>
      </c>
    </row>
    <row r="824" spans="2:6" x14ac:dyDescent="0.25">
      <c r="B824">
        <f t="shared" si="64"/>
        <v>806</v>
      </c>
      <c r="C824" s="4">
        <f t="shared" si="63"/>
        <v>20.124999999999925</v>
      </c>
      <c r="D824">
        <f t="shared" si="60"/>
        <v>0.74072562419153931</v>
      </c>
      <c r="E824">
        <f t="shared" si="61"/>
        <v>5.5135867928756245E-4</v>
      </c>
      <c r="F824">
        <f t="shared" si="62"/>
        <v>5.5135867928756245E-4</v>
      </c>
    </row>
    <row r="825" spans="2:6" x14ac:dyDescent="0.25">
      <c r="B825">
        <f t="shared" si="64"/>
        <v>807</v>
      </c>
      <c r="C825" s="4">
        <f t="shared" si="63"/>
        <v>20.149999999999924</v>
      </c>
      <c r="D825">
        <f t="shared" si="60"/>
        <v>0.73890937314452521</v>
      </c>
      <c r="E825">
        <f t="shared" si="61"/>
        <v>5.1853657124756954E-4</v>
      </c>
      <c r="F825">
        <f t="shared" si="62"/>
        <v>5.1853657124756954E-4</v>
      </c>
    </row>
    <row r="826" spans="2:6" x14ac:dyDescent="0.25">
      <c r="B826">
        <f t="shared" si="64"/>
        <v>808</v>
      </c>
      <c r="C826" s="4">
        <f t="shared" si="63"/>
        <v>20.174999999999923</v>
      </c>
      <c r="D826">
        <f t="shared" si="60"/>
        <v>0.73709020458611196</v>
      </c>
      <c r="E826">
        <f t="shared" si="61"/>
        <v>4.8754644513152083E-4</v>
      </c>
      <c r="F826">
        <f t="shared" si="62"/>
        <v>4.8754644513152083E-4</v>
      </c>
    </row>
    <row r="827" spans="2:6" x14ac:dyDescent="0.25">
      <c r="B827">
        <f t="shared" si="64"/>
        <v>809</v>
      </c>
      <c r="C827" s="4">
        <f t="shared" si="63"/>
        <v>20.199999999999921</v>
      </c>
      <c r="D827">
        <f t="shared" si="60"/>
        <v>0.735268162037511</v>
      </c>
      <c r="E827">
        <f t="shared" si="61"/>
        <v>4.5829384344510794E-4</v>
      </c>
      <c r="F827">
        <f t="shared" si="62"/>
        <v>4.5829384344510794E-4</v>
      </c>
    </row>
    <row r="828" spans="2:6" x14ac:dyDescent="0.25">
      <c r="B828">
        <f t="shared" si="64"/>
        <v>810</v>
      </c>
      <c r="C828" s="4">
        <f t="shared" si="63"/>
        <v>20.22499999999992</v>
      </c>
      <c r="D828">
        <f t="shared" si="60"/>
        <v>0.73344328899868205</v>
      </c>
      <c r="E828">
        <f t="shared" si="61"/>
        <v>4.3068870112323768E-4</v>
      </c>
      <c r="F828">
        <f t="shared" si="62"/>
        <v>4.3068870112323768E-4</v>
      </c>
    </row>
    <row r="829" spans="2:6" x14ac:dyDescent="0.25">
      <c r="B829">
        <f t="shared" si="64"/>
        <v>811</v>
      </c>
      <c r="C829" s="4">
        <f t="shared" si="63"/>
        <v>20.249999999999918</v>
      </c>
      <c r="D829">
        <f t="shared" si="60"/>
        <v>0.73161562894664778</v>
      </c>
      <c r="E829">
        <f t="shared" si="61"/>
        <v>4.0464516932634719E-4</v>
      </c>
      <c r="F829">
        <f t="shared" si="62"/>
        <v>4.0464516932634719E-4</v>
      </c>
    </row>
    <row r="830" spans="2:6" x14ac:dyDescent="0.25">
      <c r="B830">
        <f t="shared" si="64"/>
        <v>812</v>
      </c>
      <c r="C830" s="4">
        <f t="shared" si="63"/>
        <v>20.274999999999917</v>
      </c>
      <c r="D830">
        <f t="shared" si="60"/>
        <v>0.72978522533381385</v>
      </c>
      <c r="E830">
        <f t="shared" si="61"/>
        <v>3.8008144471944318E-4</v>
      </c>
      <c r="F830">
        <f t="shared" si="62"/>
        <v>3.8008144471944318E-4</v>
      </c>
    </row>
    <row r="831" spans="2:6" x14ac:dyDescent="0.25">
      <c r="B831">
        <f t="shared" si="64"/>
        <v>813</v>
      </c>
      <c r="C831" s="4">
        <f t="shared" si="63"/>
        <v>20.299999999999915</v>
      </c>
      <c r="D831">
        <f t="shared" si="60"/>
        <v>0.72795212158629463</v>
      </c>
      <c r="E831">
        <f t="shared" si="61"/>
        <v>3.5691960415186057E-4</v>
      </c>
      <c r="F831">
        <f t="shared" si="62"/>
        <v>3.5691960415186057E-4</v>
      </c>
    </row>
    <row r="832" spans="2:6" x14ac:dyDescent="0.25">
      <c r="B832">
        <f t="shared" si="64"/>
        <v>814</v>
      </c>
      <c r="C832" s="4">
        <f t="shared" si="63"/>
        <v>20.324999999999914</v>
      </c>
      <c r="D832">
        <f t="shared" si="60"/>
        <v>0.72611636110224376</v>
      </c>
      <c r="E832">
        <f t="shared" si="61"/>
        <v>3.3508544465155385E-4</v>
      </c>
      <c r="F832">
        <f t="shared" si="62"/>
        <v>3.3508544465155385E-4</v>
      </c>
    </row>
    <row r="833" spans="2:6" x14ac:dyDescent="0.25">
      <c r="B833">
        <f t="shared" si="64"/>
        <v>815</v>
      </c>
      <c r="C833" s="4">
        <f t="shared" si="63"/>
        <v>20.349999999999913</v>
      </c>
      <c r="D833">
        <f t="shared" si="60"/>
        <v>0.72427798725019077</v>
      </c>
      <c r="E833">
        <f t="shared" si="61"/>
        <v>3.1450832864392644E-4</v>
      </c>
      <c r="F833">
        <f t="shared" si="62"/>
        <v>3.1450832864392644E-4</v>
      </c>
    </row>
    <row r="834" spans="2:6" x14ac:dyDescent="0.25">
      <c r="B834">
        <f t="shared" si="64"/>
        <v>816</v>
      </c>
      <c r="C834" s="4">
        <f t="shared" si="63"/>
        <v>20.374999999999911</v>
      </c>
      <c r="D834">
        <f t="shared" si="60"/>
        <v>0.72243704336738324</v>
      </c>
      <c r="E834">
        <f t="shared" si="61"/>
        <v>2.9512103430181683E-4</v>
      </c>
      <c r="F834">
        <f t="shared" si="62"/>
        <v>2.9512103430181683E-4</v>
      </c>
    </row>
    <row r="835" spans="2:6" x14ac:dyDescent="0.25">
      <c r="B835">
        <f t="shared" si="64"/>
        <v>817</v>
      </c>
      <c r="C835" s="4">
        <f t="shared" si="63"/>
        <v>20.39999999999991</v>
      </c>
      <c r="D835">
        <f t="shared" si="60"/>
        <v>0.72059357275813474</v>
      </c>
      <c r="E835">
        <f t="shared" si="61"/>
        <v>2.7685961093027643E-4</v>
      </c>
      <c r="F835">
        <f t="shared" si="62"/>
        <v>2.7685961093027643E-4</v>
      </c>
    </row>
    <row r="836" spans="2:6" x14ac:dyDescent="0.25">
      <c r="B836">
        <f t="shared" si="64"/>
        <v>818</v>
      </c>
      <c r="C836" s="4">
        <f t="shared" si="63"/>
        <v>20.424999999999908</v>
      </c>
      <c r="D836">
        <f t="shared" si="60"/>
        <v>0.71874761869217874</v>
      </c>
      <c r="E836">
        <f t="shared" si="61"/>
        <v>2.5966323928711859E-4</v>
      </c>
      <c r="F836">
        <f t="shared" si="62"/>
        <v>2.5966323928711859E-4</v>
      </c>
    </row>
    <row r="837" spans="2:6" x14ac:dyDescent="0.25">
      <c r="B837">
        <f t="shared" si="64"/>
        <v>819</v>
      </c>
      <c r="C837" s="4">
        <f t="shared" si="63"/>
        <v>20.449999999999907</v>
      </c>
      <c r="D837">
        <f t="shared" si="60"/>
        <v>0.71689922440302778</v>
      </c>
      <c r="E837">
        <f t="shared" si="61"/>
        <v>2.4347409673797341E-4</v>
      </c>
      <c r="F837">
        <f t="shared" si="62"/>
        <v>2.4347409673797341E-4</v>
      </c>
    </row>
    <row r="838" spans="2:6" x14ac:dyDescent="0.25">
      <c r="B838">
        <f t="shared" si="64"/>
        <v>820</v>
      </c>
      <c r="C838" s="4">
        <f t="shared" si="63"/>
        <v>20.474999999999905</v>
      </c>
      <c r="D838">
        <f t="shared" si="60"/>
        <v>0.71504843308633981</v>
      </c>
      <c r="E838">
        <f t="shared" si="61"/>
        <v>2.2823722714261245E-4</v>
      </c>
      <c r="F838">
        <f t="shared" si="62"/>
        <v>2.2823722714261245E-4</v>
      </c>
    </row>
    <row r="839" spans="2:6" x14ac:dyDescent="0.25">
      <c r="B839">
        <f t="shared" si="64"/>
        <v>821</v>
      </c>
      <c r="C839" s="4">
        <f t="shared" si="63"/>
        <v>20.499999999999904</v>
      </c>
      <c r="D839">
        <f t="shared" si="60"/>
        <v>0.71319528789828945</v>
      </c>
      <c r="E839">
        <f t="shared" si="61"/>
        <v>2.1390041536771469E-4</v>
      </c>
      <c r="F839">
        <f t="shared" si="62"/>
        <v>2.1390041536771469E-4</v>
      </c>
    </row>
    <row r="840" spans="2:6" x14ac:dyDescent="0.25">
      <c r="B840">
        <f t="shared" si="64"/>
        <v>822</v>
      </c>
      <c r="C840" s="4">
        <f t="shared" si="63"/>
        <v>20.524999999999903</v>
      </c>
      <c r="D840">
        <f t="shared" si="60"/>
        <v>0.71133983195394601</v>
      </c>
      <c r="E840">
        <f t="shared" si="61"/>
        <v>2.0041406631990792E-4</v>
      </c>
      <c r="F840">
        <f t="shared" si="62"/>
        <v>2.0041406631990792E-4</v>
      </c>
    </row>
    <row r="841" spans="2:6" x14ac:dyDescent="0.25">
      <c r="B841">
        <f t="shared" si="64"/>
        <v>823</v>
      </c>
      <c r="C841" s="4">
        <f t="shared" si="63"/>
        <v>20.549999999999901</v>
      </c>
      <c r="D841">
        <f t="shared" si="60"/>
        <v>0.70948210832565817</v>
      </c>
      <c r="E841">
        <f t="shared" si="61"/>
        <v>1.8773108839190866E-4</v>
      </c>
      <c r="F841">
        <f t="shared" si="62"/>
        <v>1.8773108839190866E-4</v>
      </c>
    </row>
    <row r="842" spans="2:6" x14ac:dyDescent="0.25">
      <c r="B842">
        <f t="shared" si="64"/>
        <v>824</v>
      </c>
      <c r="C842" s="4">
        <f t="shared" si="63"/>
        <v>20.5749999999999</v>
      </c>
      <c r="D842">
        <f t="shared" si="60"/>
        <v>0.70762216004144352</v>
      </c>
      <c r="E842">
        <f t="shared" si="61"/>
        <v>1.7580678121381047E-4</v>
      </c>
      <c r="F842">
        <f t="shared" si="62"/>
        <v>1.7580678121381047E-4</v>
      </c>
    </row>
    <row r="843" spans="2:6" x14ac:dyDescent="0.25">
      <c r="B843">
        <f t="shared" si="64"/>
        <v>825</v>
      </c>
      <c r="C843" s="4">
        <f t="shared" si="63"/>
        <v>20.599999999999898</v>
      </c>
      <c r="D843">
        <f t="shared" si="60"/>
        <v>0.70576003008338628</v>
      </c>
      <c r="E843">
        <f t="shared" si="61"/>
        <v>1.6459872760108896E-4</v>
      </c>
      <c r="F843">
        <f t="shared" si="62"/>
        <v>1.6459872760108896E-4</v>
      </c>
    </row>
    <row r="844" spans="2:6" x14ac:dyDescent="0.25">
      <c r="B844">
        <f t="shared" si="64"/>
        <v>826</v>
      </c>
      <c r="C844" s="4">
        <f t="shared" si="63"/>
        <v>20.624999999999897</v>
      </c>
      <c r="D844">
        <f t="shared" si="60"/>
        <v>0.7038957613860406</v>
      </c>
      <c r="E844">
        <f t="shared" si="61"/>
        <v>1.5406668959061376E-4</v>
      </c>
      <c r="F844">
        <f t="shared" si="62"/>
        <v>1.5406668959061376E-4</v>
      </c>
    </row>
    <row r="845" spans="2:6" x14ac:dyDescent="0.25">
      <c r="B845">
        <f t="shared" si="64"/>
        <v>827</v>
      </c>
      <c r="C845" s="4">
        <f t="shared" si="63"/>
        <v>20.649999999999896</v>
      </c>
      <c r="D845">
        <f t="shared" si="60"/>
        <v>0.70202939683483989</v>
      </c>
      <c r="E845">
        <f t="shared" si="61"/>
        <v>1.4417250845594274E-4</v>
      </c>
      <c r="F845">
        <f t="shared" si="62"/>
        <v>1.4417250845594274E-4</v>
      </c>
    </row>
    <row r="846" spans="2:6" x14ac:dyDescent="0.25">
      <c r="B846">
        <f t="shared" si="64"/>
        <v>828</v>
      </c>
      <c r="C846" s="4">
        <f t="shared" si="63"/>
        <v>20.674999999999894</v>
      </c>
      <c r="D846">
        <f t="shared" si="60"/>
        <v>0.70016097926451437</v>
      </c>
      <c r="E846">
        <f t="shared" si="61"/>
        <v>1.3488000859334143E-4</v>
      </c>
      <c r="F846">
        <f t="shared" si="62"/>
        <v>1.3488000859334143E-4</v>
      </c>
    </row>
    <row r="847" spans="2:6" x14ac:dyDescent="0.25">
      <c r="B847">
        <f t="shared" si="64"/>
        <v>829</v>
      </c>
      <c r="C847" s="4">
        <f t="shared" si="63"/>
        <v>20.699999999999893</v>
      </c>
      <c r="D847">
        <f t="shared" si="60"/>
        <v>0.69829055145751362</v>
      </c>
      <c r="E847">
        <f t="shared" si="61"/>
        <v>1.2615490517035876E-4</v>
      </c>
      <c r="F847">
        <f t="shared" si="62"/>
        <v>1.2615490517035876E-4</v>
      </c>
    </row>
    <row r="848" spans="2:6" x14ac:dyDescent="0.25">
      <c r="B848">
        <f t="shared" si="64"/>
        <v>830</v>
      </c>
      <c r="C848" s="4">
        <f t="shared" si="63"/>
        <v>20.724999999999891</v>
      </c>
      <c r="D848">
        <f t="shared" si="60"/>
        <v>0.69641815614243729</v>
      </c>
      <c r="E848">
        <f t="shared" si="61"/>
        <v>1.1796471542934996E-4</v>
      </c>
      <c r="F848">
        <f t="shared" si="62"/>
        <v>1.1796471542934996E-4</v>
      </c>
    </row>
    <row r="849" spans="2:6" x14ac:dyDescent="0.25">
      <c r="B849">
        <f t="shared" si="64"/>
        <v>831</v>
      </c>
      <c r="C849" s="4">
        <f t="shared" si="63"/>
        <v>20.74999999999989</v>
      </c>
      <c r="D849">
        <f t="shared" si="60"/>
        <v>0.69454383599247171</v>
      </c>
      <c r="E849">
        <f t="shared" si="61"/>
        <v>1.1027867353907113E-4</v>
      </c>
      <c r="F849">
        <f t="shared" si="62"/>
        <v>1.1027867353907113E-4</v>
      </c>
    </row>
    <row r="850" spans="2:6" x14ac:dyDescent="0.25">
      <c r="B850">
        <f t="shared" si="64"/>
        <v>832</v>
      </c>
      <c r="C850" s="4">
        <f t="shared" si="63"/>
        <v>20.774999999999888</v>
      </c>
      <c r="D850">
        <f t="shared" si="60"/>
        <v>0.69266763362383388</v>
      </c>
      <c r="E850">
        <f t="shared" si="61"/>
        <v>1.0306764888837498E-4</v>
      </c>
      <c r="F850">
        <f t="shared" si="62"/>
        <v>1.0306764888837498E-4</v>
      </c>
    </row>
    <row r="851" spans="2:6" x14ac:dyDescent="0.25">
      <c r="B851">
        <f t="shared" si="64"/>
        <v>833</v>
      </c>
      <c r="C851" s="4">
        <f t="shared" si="63"/>
        <v>20.799999999999887</v>
      </c>
      <c r="D851">
        <f t="shared" ref="D851:D914" si="65">EXP(-KTG1_*(C851-T_opt)^2)</f>
        <v>0.69078959159422293</v>
      </c>
      <c r="E851">
        <f t="shared" ref="E851:E914" si="66">EXP(-KTG2_*(T_opt-C851)^2)</f>
        <v>9.6304067717064234E-5</v>
      </c>
      <c r="F851">
        <f t="shared" ref="F851:F914" si="67">IF(C851&lt;=T_opt,D851,E851)</f>
        <v>9.6304067717064234E-5</v>
      </c>
    </row>
    <row r="852" spans="2:6" x14ac:dyDescent="0.25">
      <c r="B852">
        <f t="shared" si="64"/>
        <v>834</v>
      </c>
      <c r="C852" s="4">
        <f t="shared" ref="C852:C915" si="68">C851+(env_v_max-env_v_min)/1200</f>
        <v>20.824999999999886</v>
      </c>
      <c r="D852">
        <f t="shared" si="65"/>
        <v>0.6889097524012775</v>
      </c>
      <c r="E852">
        <f t="shared" si="66"/>
        <v>8.996183798015311E-5</v>
      </c>
      <c r="F852">
        <f t="shared" si="67"/>
        <v>8.996183798015311E-5</v>
      </c>
    </row>
    <row r="853" spans="2:6" x14ac:dyDescent="0.25">
      <c r="B853">
        <f t="shared" ref="B853:B916" si="69">B852+1</f>
        <v>835</v>
      </c>
      <c r="C853" s="4">
        <f t="shared" si="68"/>
        <v>20.849999999999884</v>
      </c>
      <c r="D853">
        <f t="shared" si="65"/>
        <v>0.68702815848104137</v>
      </c>
      <c r="E853">
        <f t="shared" si="66"/>
        <v>8.4016277343078235E-5</v>
      </c>
      <c r="F853">
        <f t="shared" si="67"/>
        <v>8.4016277343078235E-5</v>
      </c>
    </row>
    <row r="854" spans="2:6" x14ac:dyDescent="0.25">
      <c r="B854">
        <f t="shared" si="69"/>
        <v>836</v>
      </c>
      <c r="C854" s="4">
        <f t="shared" si="68"/>
        <v>20.874999999999883</v>
      </c>
      <c r="D854">
        <f t="shared" si="65"/>
        <v>0.68514485220643617</v>
      </c>
      <c r="E854">
        <f t="shared" si="66"/>
        <v>7.8444044206815098E-5</v>
      </c>
      <c r="F854">
        <f t="shared" si="67"/>
        <v>7.8444044206815098E-5</v>
      </c>
    </row>
    <row r="855" spans="2:6" x14ac:dyDescent="0.25">
      <c r="B855">
        <f t="shared" si="69"/>
        <v>837</v>
      </c>
      <c r="C855" s="4">
        <f t="shared" si="68"/>
        <v>20.899999999999881</v>
      </c>
      <c r="D855">
        <f t="shared" si="65"/>
        <v>0.68325987588574055</v>
      </c>
      <c r="E855">
        <f t="shared" si="66"/>
        <v>7.3223071663381325E-5</v>
      </c>
      <c r="F855">
        <f t="shared" si="67"/>
        <v>7.3223071663381325E-5</v>
      </c>
    </row>
    <row r="856" spans="2:6" x14ac:dyDescent="0.25">
      <c r="B856">
        <f t="shared" si="69"/>
        <v>838</v>
      </c>
      <c r="C856" s="4">
        <f t="shared" si="68"/>
        <v>20.92499999999988</v>
      </c>
      <c r="D856">
        <f t="shared" si="65"/>
        <v>0.68137327176107831</v>
      </c>
      <c r="E856">
        <f t="shared" si="66"/>
        <v>6.8332504283806942E-5</v>
      </c>
      <c r="F856">
        <f t="shared" si="67"/>
        <v>6.8332504283806942E-5</v>
      </c>
    </row>
    <row r="857" spans="2:6" x14ac:dyDescent="0.25">
      <c r="B857">
        <f t="shared" si="69"/>
        <v>839</v>
      </c>
      <c r="C857" s="4">
        <f t="shared" si="68"/>
        <v>20.949999999999878</v>
      </c>
      <c r="D857">
        <f t="shared" si="65"/>
        <v>0.67948508200691193</v>
      </c>
      <c r="E857">
        <f t="shared" si="66"/>
        <v>6.375263764235173E-5</v>
      </c>
      <c r="F857">
        <f t="shared" si="67"/>
        <v>6.375263764235173E-5</v>
      </c>
    </row>
    <row r="858" spans="2:6" x14ac:dyDescent="0.25">
      <c r="B858">
        <f t="shared" si="69"/>
        <v>840</v>
      </c>
      <c r="C858" s="4">
        <f t="shared" si="68"/>
        <v>20.974999999999877</v>
      </c>
      <c r="D858">
        <f t="shared" si="65"/>
        <v>0.67759534872854588</v>
      </c>
      <c r="E858">
        <f t="shared" si="66"/>
        <v>5.9464860482512912E-5</v>
      </c>
      <c r="F858">
        <f t="shared" si="67"/>
        <v>5.9464860482512912E-5</v>
      </c>
    </row>
    <row r="859" spans="2:6" x14ac:dyDescent="0.25">
      <c r="B859">
        <f t="shared" si="69"/>
        <v>841</v>
      </c>
      <c r="C859" s="4">
        <f t="shared" si="68"/>
        <v>20.999999999999876</v>
      </c>
      <c r="D859">
        <f t="shared" si="65"/>
        <v>0.67570411396063546</v>
      </c>
      <c r="E859">
        <f t="shared" si="66"/>
        <v>5.5451599432196251E-5</v>
      </c>
      <c r="F859">
        <f t="shared" si="67"/>
        <v>5.5451599432196251E-5</v>
      </c>
    </row>
    <row r="860" spans="2:6" x14ac:dyDescent="0.25">
      <c r="B860">
        <f t="shared" si="69"/>
        <v>842</v>
      </c>
      <c r="C860" s="4">
        <f t="shared" si="68"/>
        <v>21.024999999999874</v>
      </c>
      <c r="D860">
        <f t="shared" si="65"/>
        <v>0.67381141966570501</v>
      </c>
      <c r="E860">
        <f t="shared" si="66"/>
        <v>5.169626617731422E-5</v>
      </c>
      <c r="F860">
        <f t="shared" si="67"/>
        <v>5.169626617731422E-5</v>
      </c>
    </row>
    <row r="861" spans="2:6" x14ac:dyDescent="0.25">
      <c r="B861">
        <f t="shared" si="69"/>
        <v>843</v>
      </c>
      <c r="C861" s="4">
        <f t="shared" si="68"/>
        <v>21.049999999999873</v>
      </c>
      <c r="D861">
        <f t="shared" si="65"/>
        <v>0.67191730773267244</v>
      </c>
      <c r="E861">
        <f t="shared" si="66"/>
        <v>4.8183207005008691E-5</v>
      </c>
      <c r="F861">
        <f t="shared" si="67"/>
        <v>4.8183207005008691E-5</v>
      </c>
    </row>
    <row r="862" spans="2:6" x14ac:dyDescent="0.25">
      <c r="B862">
        <f t="shared" si="69"/>
        <v>844</v>
      </c>
      <c r="C862" s="4">
        <f t="shared" si="68"/>
        <v>21.074999999999871</v>
      </c>
      <c r="D862">
        <f t="shared" si="65"/>
        <v>0.6700218199753829</v>
      </c>
      <c r="E862">
        <f t="shared" si="66"/>
        <v>4.4897654629675453E-5</v>
      </c>
      <c r="F862">
        <f t="shared" si="67"/>
        <v>4.4897654629675453E-5</v>
      </c>
    </row>
    <row r="863" spans="2:6" x14ac:dyDescent="0.25">
      <c r="B863">
        <f t="shared" si="69"/>
        <v>845</v>
      </c>
      <c r="C863" s="4">
        <f t="shared" si="68"/>
        <v>21.09999999999987</v>
      </c>
      <c r="D863">
        <f t="shared" si="65"/>
        <v>0.6681249981311489</v>
      </c>
      <c r="E863">
        <f t="shared" si="66"/>
        <v>4.1825682216976494E-5</v>
      </c>
      <c r="F863">
        <f t="shared" si="67"/>
        <v>4.1825682216976494E-5</v>
      </c>
    </row>
    <row r="864" spans="2:6" x14ac:dyDescent="0.25">
      <c r="B864">
        <f t="shared" si="69"/>
        <v>846</v>
      </c>
      <c r="C864" s="4">
        <f t="shared" si="68"/>
        <v>21.124999999999869</v>
      </c>
      <c r="D864">
        <f t="shared" si="65"/>
        <v>0.66622688385929951</v>
      </c>
      <c r="E864">
        <f t="shared" si="66"/>
        <v>3.8954159523070067E-5</v>
      </c>
      <c r="F864">
        <f t="shared" si="67"/>
        <v>3.8954159523070067E-5</v>
      </c>
    </row>
    <row r="865" spans="2:6" x14ac:dyDescent="0.25">
      <c r="B865">
        <f t="shared" si="69"/>
        <v>847</v>
      </c>
      <c r="C865" s="4">
        <f t="shared" si="68"/>
        <v>21.149999999999867</v>
      </c>
      <c r="D865">
        <f t="shared" si="65"/>
        <v>0.66432751873973706</v>
      </c>
      <c r="E865">
        <f t="shared" si="66"/>
        <v>3.6270711068345294E-5</v>
      </c>
      <c r="F865">
        <f t="shared" si="67"/>
        <v>3.6270711068345294E-5</v>
      </c>
    </row>
    <row r="866" spans="2:6" x14ac:dyDescent="0.25">
      <c r="B866">
        <f t="shared" si="69"/>
        <v>848</v>
      </c>
      <c r="C866" s="4">
        <f t="shared" si="68"/>
        <v>21.174999999999866</v>
      </c>
      <c r="D866">
        <f t="shared" si="65"/>
        <v>0.66242694427150195</v>
      </c>
      <c r="E866">
        <f t="shared" si="66"/>
        <v>3.3763676267025339E-5</v>
      </c>
      <c r="F866">
        <f t="shared" si="67"/>
        <v>3.3763676267025339E-5</v>
      </c>
    </row>
    <row r="867" spans="2:6" x14ac:dyDescent="0.25">
      <c r="B867">
        <f t="shared" si="69"/>
        <v>849</v>
      </c>
      <c r="C867" s="4">
        <f t="shared" si="68"/>
        <v>21.199999999999864</v>
      </c>
      <c r="D867">
        <f t="shared" si="65"/>
        <v>0.66052520187134578</v>
      </c>
      <c r="E867">
        <f t="shared" si="66"/>
        <v>3.14220714360896E-5</v>
      </c>
      <c r="F867">
        <f t="shared" si="67"/>
        <v>3.14220714360896E-5</v>
      </c>
    </row>
    <row r="868" spans="2:6" x14ac:dyDescent="0.25">
      <c r="B868">
        <f t="shared" si="69"/>
        <v>850</v>
      </c>
      <c r="C868" s="4">
        <f t="shared" si="68"/>
        <v>21.224999999999863</v>
      </c>
      <c r="D868">
        <f t="shared" si="65"/>
        <v>0.65862233287231187</v>
      </c>
      <c r="E868">
        <f t="shared" si="66"/>
        <v>2.9235553609054904E-5</v>
      </c>
      <c r="F868">
        <f t="shared" si="67"/>
        <v>2.9235553609054904E-5</v>
      </c>
    </row>
    <row r="869" spans="2:6" x14ac:dyDescent="0.25">
      <c r="B869">
        <f t="shared" si="69"/>
        <v>851</v>
      </c>
      <c r="C869" s="4">
        <f t="shared" si="68"/>
        <v>21.249999999999861</v>
      </c>
      <c r="D869">
        <f t="shared" si="65"/>
        <v>0.65671837852232551</v>
      </c>
      <c r="E869">
        <f t="shared" si="66"/>
        <v>2.7194386082245405E-5</v>
      </c>
      <c r="F869">
        <f t="shared" si="67"/>
        <v>2.7194386082245405E-5</v>
      </c>
    </row>
    <row r="870" spans="2:6" x14ac:dyDescent="0.25">
      <c r="B870">
        <f t="shared" si="69"/>
        <v>852</v>
      </c>
      <c r="C870" s="4">
        <f t="shared" si="68"/>
        <v>21.27499999999986</v>
      </c>
      <c r="D870">
        <f t="shared" si="65"/>
        <v>0.65481337998279099</v>
      </c>
      <c r="E870">
        <f t="shared" si="66"/>
        <v>2.528940562326696E-5</v>
      </c>
      <c r="F870">
        <f t="shared" si="67"/>
        <v>2.528940562326696E-5</v>
      </c>
    </row>
    <row r="871" spans="2:6" x14ac:dyDescent="0.25">
      <c r="B871">
        <f t="shared" si="69"/>
        <v>853</v>
      </c>
      <c r="C871" s="4">
        <f t="shared" si="68"/>
        <v>21.299999999999859</v>
      </c>
      <c r="D871">
        <f t="shared" si="65"/>
        <v>0.65290737832719792</v>
      </c>
      <c r="E871">
        <f t="shared" si="66"/>
        <v>2.3511991273477411E-5</v>
      </c>
      <c r="F871">
        <f t="shared" si="67"/>
        <v>2.3511991273477411E-5</v>
      </c>
    </row>
    <row r="872" spans="2:6" x14ac:dyDescent="0.25">
      <c r="B872">
        <f t="shared" si="69"/>
        <v>854</v>
      </c>
      <c r="C872" s="4">
        <f t="shared" si="68"/>
        <v>21.324999999999857</v>
      </c>
      <c r="D872">
        <f t="shared" si="65"/>
        <v>0.65100041453973556</v>
      </c>
      <c r="E872">
        <f t="shared" si="66"/>
        <v>2.1854034678307421E-5</v>
      </c>
      <c r="F872">
        <f t="shared" si="67"/>
        <v>2.1854034678307421E-5</v>
      </c>
    </row>
    <row r="873" spans="2:6" x14ac:dyDescent="0.25">
      <c r="B873">
        <f t="shared" si="69"/>
        <v>855</v>
      </c>
      <c r="C873" s="4">
        <f t="shared" si="68"/>
        <v>21.349999999999856</v>
      </c>
      <c r="D873">
        <f t="shared" si="65"/>
        <v>0.64909252951391594</v>
      </c>
      <c r="E873">
        <f t="shared" si="66"/>
        <v>2.0307911881333078E-5</v>
      </c>
      <c r="F873">
        <f t="shared" si="67"/>
        <v>2.0307911881333078E-5</v>
      </c>
    </row>
    <row r="874" spans="2:6" x14ac:dyDescent="0.25">
      <c r="B874">
        <f t="shared" si="69"/>
        <v>856</v>
      </c>
      <c r="C874" s="4">
        <f t="shared" si="68"/>
        <v>21.374999999999854</v>
      </c>
      <c r="D874">
        <f t="shared" si="65"/>
        <v>0.64718376405120548</v>
      </c>
      <c r="E874">
        <f t="shared" si="66"/>
        <v>1.8866456520030385E-5</v>
      </c>
      <c r="F874">
        <f t="shared" si="67"/>
        <v>1.8866456520030385E-5</v>
      </c>
    </row>
    <row r="875" spans="2:6" x14ac:dyDescent="0.25">
      <c r="B875">
        <f t="shared" si="69"/>
        <v>857</v>
      </c>
      <c r="C875" s="4">
        <f t="shared" si="68"/>
        <v>21.399999999999853</v>
      </c>
      <c r="D875">
        <f t="shared" si="65"/>
        <v>0.64527415885966466</v>
      </c>
      <c r="E875">
        <f t="shared" si="66"/>
        <v>1.7522934363142893E-5</v>
      </c>
      <c r="F875">
        <f t="shared" si="67"/>
        <v>1.7522934363142893E-5</v>
      </c>
    </row>
    <row r="876" spans="2:6" x14ac:dyDescent="0.25">
      <c r="B876">
        <f t="shared" si="69"/>
        <v>858</v>
      </c>
      <c r="C876" s="4">
        <f t="shared" si="68"/>
        <v>21.424999999999851</v>
      </c>
      <c r="D876">
        <f t="shared" si="65"/>
        <v>0.64336375455259709</v>
      </c>
      <c r="E876">
        <f t="shared" si="66"/>
        <v>1.6271019131575607E-5</v>
      </c>
      <c r="F876">
        <f t="shared" si="67"/>
        <v>1.6271019131575607E-5</v>
      </c>
    </row>
    <row r="877" spans="2:6" x14ac:dyDescent="0.25">
      <c r="B877">
        <f t="shared" si="69"/>
        <v>859</v>
      </c>
      <c r="C877" s="4">
        <f t="shared" si="68"/>
        <v>21.44999999999985</v>
      </c>
      <c r="D877">
        <f t="shared" si="65"/>
        <v>0.64145259164720703</v>
      </c>
      <c r="E877">
        <f t="shared" si="66"/>
        <v>1.5104769546677509E-5</v>
      </c>
      <c r="F877">
        <f t="shared" si="67"/>
        <v>1.5104769546677509E-5</v>
      </c>
    </row>
    <row r="878" spans="2:6" x14ac:dyDescent="0.25">
      <c r="B878">
        <f t="shared" si="69"/>
        <v>860</v>
      </c>
      <c r="C878" s="4">
        <f t="shared" si="68"/>
        <v>21.474999999999849</v>
      </c>
      <c r="D878">
        <f t="shared" si="65"/>
        <v>0.63954071056326534</v>
      </c>
      <c r="E878">
        <f t="shared" si="66"/>
        <v>1.4018607551695773E-5</v>
      </c>
      <c r="F878">
        <f t="shared" si="67"/>
        <v>1.4018607551695773E-5</v>
      </c>
    </row>
    <row r="879" spans="2:6" x14ac:dyDescent="0.25">
      <c r="B879">
        <f t="shared" si="69"/>
        <v>861</v>
      </c>
      <c r="C879" s="4">
        <f t="shared" si="68"/>
        <v>21.499999999999847</v>
      </c>
      <c r="D879">
        <f t="shared" si="65"/>
        <v>0.63762815162178499</v>
      </c>
      <c r="E879">
        <f t="shared" si="66"/>
        <v>1.300729765407356E-5</v>
      </c>
      <c r="F879">
        <f t="shared" si="67"/>
        <v>1.300729765407356E-5</v>
      </c>
    </row>
    <row r="880" spans="2:6" x14ac:dyDescent="0.25">
      <c r="B880">
        <f t="shared" si="69"/>
        <v>862</v>
      </c>
      <c r="C880" s="4">
        <f t="shared" si="68"/>
        <v>21.524999999999846</v>
      </c>
      <c r="D880">
        <f t="shared" si="65"/>
        <v>0.63571495504370445</v>
      </c>
      <c r="E880">
        <f t="shared" si="66"/>
        <v>1.2065927338117248E-5</v>
      </c>
      <c r="F880">
        <f t="shared" si="67"/>
        <v>1.2065927338117248E-5</v>
      </c>
    </row>
    <row r="881" spans="2:6" x14ac:dyDescent="0.25">
      <c r="B881">
        <f t="shared" si="69"/>
        <v>863</v>
      </c>
      <c r="C881" s="4">
        <f t="shared" si="68"/>
        <v>21.549999999999844</v>
      </c>
      <c r="D881">
        <f t="shared" si="65"/>
        <v>0.63380116094858086</v>
      </c>
      <c r="E881">
        <f t="shared" si="66"/>
        <v>1.118988849937728E-5</v>
      </c>
      <c r="F881">
        <f t="shared" si="67"/>
        <v>1.118988849937728E-5</v>
      </c>
    </row>
    <row r="882" spans="2:6" x14ac:dyDescent="0.25">
      <c r="B882">
        <f t="shared" si="69"/>
        <v>864</v>
      </c>
      <c r="C882" s="4">
        <f t="shared" si="68"/>
        <v>21.574999999999843</v>
      </c>
      <c r="D882">
        <f t="shared" si="65"/>
        <v>0.631886809353292</v>
      </c>
      <c r="E882">
        <f t="shared" si="66"/>
        <v>1.0374859853869422E-5</v>
      </c>
      <c r="F882">
        <f t="shared" si="67"/>
        <v>1.0374859853869422E-5</v>
      </c>
    </row>
    <row r="883" spans="2:6" x14ac:dyDescent="0.25">
      <c r="B883">
        <f t="shared" si="69"/>
        <v>865</v>
      </c>
      <c r="C883" s="4">
        <f t="shared" si="68"/>
        <v>21.599999999999842</v>
      </c>
      <c r="D883">
        <f t="shared" si="65"/>
        <v>0.62997194017074676</v>
      </c>
      <c r="E883">
        <f t="shared" si="66"/>
        <v>9.6167902770051357E-6</v>
      </c>
      <c r="F883">
        <f t="shared" si="67"/>
        <v>9.6167902770051357E-6</v>
      </c>
    </row>
    <row r="884" spans="2:6" x14ac:dyDescent="0.25">
      <c r="B884">
        <f t="shared" si="69"/>
        <v>866</v>
      </c>
      <c r="C884" s="4">
        <f t="shared" si="68"/>
        <v>21.62499999999984</v>
      </c>
      <c r="D884">
        <f t="shared" si="65"/>
        <v>0.62805659320860541</v>
      </c>
      <c r="E884">
        <f t="shared" si="66"/>
        <v>8.9118830288055004E-6</v>
      </c>
      <c r="F884">
        <f t="shared" si="67"/>
        <v>8.9118830288055004E-6</v>
      </c>
    </row>
    <row r="885" spans="2:6" x14ac:dyDescent="0.25">
      <c r="B885">
        <f t="shared" si="69"/>
        <v>867</v>
      </c>
      <c r="C885" s="4">
        <f t="shared" si="68"/>
        <v>21.649999999999839</v>
      </c>
      <c r="D885">
        <f t="shared" si="65"/>
        <v>0.62614080816800832</v>
      </c>
      <c r="E885">
        <f t="shared" si="66"/>
        <v>8.2565808236362287E-6</v>
      </c>
      <c r="F885">
        <f t="shared" si="67"/>
        <v>8.2565808236362287E-6</v>
      </c>
    </row>
    <row r="886" spans="2:6" x14ac:dyDescent="0.25">
      <c r="B886">
        <f t="shared" si="69"/>
        <v>868</v>
      </c>
      <c r="C886" s="4">
        <f t="shared" si="68"/>
        <v>21.674999999999837</v>
      </c>
      <c r="D886">
        <f t="shared" si="65"/>
        <v>0.62422462464231476</v>
      </c>
      <c r="E886">
        <f t="shared" si="66"/>
        <v>7.6475517043246504E-6</v>
      </c>
      <c r="F886">
        <f t="shared" si="67"/>
        <v>7.6475517043246504E-6</v>
      </c>
    </row>
    <row r="887" spans="2:6" x14ac:dyDescent="0.25">
      <c r="B887">
        <f t="shared" si="69"/>
        <v>869</v>
      </c>
      <c r="C887" s="4">
        <f t="shared" si="68"/>
        <v>21.699999999999836</v>
      </c>
      <c r="D887">
        <f t="shared" si="65"/>
        <v>0.62230808211584954</v>
      </c>
      <c r="E887">
        <f t="shared" si="66"/>
        <v>7.0816756821022741E-6</v>
      </c>
      <c r="F887">
        <f t="shared" si="67"/>
        <v>7.0816756821022741E-6</v>
      </c>
    </row>
    <row r="888" spans="2:6" x14ac:dyDescent="0.25">
      <c r="B888">
        <f t="shared" si="69"/>
        <v>870</v>
      </c>
      <c r="C888" s="4">
        <f t="shared" si="68"/>
        <v>21.724999999999834</v>
      </c>
      <c r="D888">
        <f t="shared" si="65"/>
        <v>0.62039121996266078</v>
      </c>
      <c r="E888">
        <f t="shared" si="66"/>
        <v>6.5560321053560913E-6</v>
      </c>
      <c r="F888">
        <f t="shared" si="67"/>
        <v>6.5560321053560913E-6</v>
      </c>
    </row>
    <row r="889" spans="2:6" x14ac:dyDescent="0.25">
      <c r="B889">
        <f t="shared" si="69"/>
        <v>871</v>
      </c>
      <c r="C889" s="4">
        <f t="shared" si="68"/>
        <v>21.749999999999833</v>
      </c>
      <c r="D889">
        <f t="shared" si="65"/>
        <v>0.61847407744528482</v>
      </c>
      <c r="E889">
        <f t="shared" si="66"/>
        <v>6.0678877216703383E-6</v>
      </c>
      <c r="F889">
        <f t="shared" si="67"/>
        <v>6.0678877216703383E-6</v>
      </c>
    </row>
    <row r="890" spans="2:6" x14ac:dyDescent="0.25">
      <c r="B890">
        <f t="shared" si="69"/>
        <v>872</v>
      </c>
      <c r="C890" s="4">
        <f t="shared" si="68"/>
        <v>21.774999999999832</v>
      </c>
      <c r="D890">
        <f t="shared" si="65"/>
        <v>0.61655669371352273</v>
      </c>
      <c r="E890">
        <f t="shared" si="66"/>
        <v>5.6146853990968683E-6</v>
      </c>
      <c r="F890">
        <f t="shared" si="67"/>
        <v>5.6146853990968683E-6</v>
      </c>
    </row>
    <row r="891" spans="2:6" x14ac:dyDescent="0.25">
      <c r="B891">
        <f t="shared" si="69"/>
        <v>873</v>
      </c>
      <c r="C891" s="4">
        <f t="shared" si="68"/>
        <v>21.79999999999983</v>
      </c>
      <c r="D891">
        <f t="shared" si="65"/>
        <v>0.61463910780322428</v>
      </c>
      <c r="E891">
        <f t="shared" si="66"/>
        <v>5.1940334740055979E-6</v>
      </c>
      <c r="F891">
        <f t="shared" si="67"/>
        <v>5.1940334740055979E-6</v>
      </c>
    </row>
    <row r="892" spans="2:6" x14ac:dyDescent="0.25">
      <c r="B892">
        <f t="shared" si="69"/>
        <v>874</v>
      </c>
      <c r="C892" s="4">
        <f t="shared" si="68"/>
        <v>21.824999999999829</v>
      </c>
      <c r="D892">
        <f t="shared" si="65"/>
        <v>0.61272135863508259</v>
      </c>
      <c r="E892">
        <f t="shared" si="66"/>
        <v>4.8036956942393521E-6</v>
      </c>
      <c r="F892">
        <f t="shared" si="67"/>
        <v>4.8036956942393521E-6</v>
      </c>
    </row>
    <row r="893" spans="2:6" x14ac:dyDescent="0.25">
      <c r="B893">
        <f t="shared" si="69"/>
        <v>875</v>
      </c>
      <c r="C893" s="4">
        <f t="shared" si="68"/>
        <v>21.849999999999827</v>
      </c>
      <c r="D893">
        <f t="shared" si="65"/>
        <v>0.61080348501343784</v>
      </c>
      <c r="E893">
        <f t="shared" si="66"/>
        <v>4.4415817276261821E-6</v>
      </c>
      <c r="F893">
        <f t="shared" si="67"/>
        <v>4.4415817276261821E-6</v>
      </c>
    </row>
    <row r="894" spans="2:6" x14ac:dyDescent="0.25">
      <c r="B894">
        <f t="shared" si="69"/>
        <v>876</v>
      </c>
      <c r="C894" s="4">
        <f t="shared" si="68"/>
        <v>21.874999999999826</v>
      </c>
      <c r="D894">
        <f t="shared" si="65"/>
        <v>0.60888552562509068</v>
      </c>
      <c r="E894">
        <f t="shared" si="66"/>
        <v>4.105738207191463E-6</v>
      </c>
      <c r="F894">
        <f t="shared" si="67"/>
        <v>4.105738207191463E-6</v>
      </c>
    </row>
    <row r="895" spans="2:6" x14ac:dyDescent="0.25">
      <c r="B895">
        <f t="shared" si="69"/>
        <v>877</v>
      </c>
      <c r="C895" s="4">
        <f t="shared" si="68"/>
        <v>21.899999999999824</v>
      </c>
      <c r="D895">
        <f t="shared" si="65"/>
        <v>0.60696751903812485</v>
      </c>
      <c r="E895">
        <f t="shared" si="66"/>
        <v>3.7943402856581913E-6</v>
      </c>
      <c r="F895">
        <f t="shared" si="67"/>
        <v>3.7943402856581913E-6</v>
      </c>
    </row>
    <row r="896" spans="2:6" x14ac:dyDescent="0.25">
      <c r="B896">
        <f t="shared" si="69"/>
        <v>878</v>
      </c>
      <c r="C896" s="4">
        <f t="shared" si="68"/>
        <v>21.924999999999823</v>
      </c>
      <c r="D896">
        <f t="shared" si="65"/>
        <v>0.60504950370073973</v>
      </c>
      <c r="E896">
        <f t="shared" si="66"/>
        <v>3.5056836730301414E-6</v>
      </c>
      <c r="F896">
        <f t="shared" si="67"/>
        <v>3.5056836730301414E-6</v>
      </c>
    </row>
    <row r="897" spans="2:6" x14ac:dyDescent="0.25">
      <c r="B897">
        <f t="shared" si="69"/>
        <v>879</v>
      </c>
      <c r="C897" s="4">
        <f t="shared" si="68"/>
        <v>21.949999999999822</v>
      </c>
      <c r="D897">
        <f t="shared" si="65"/>
        <v>0.60313151794009268</v>
      </c>
      <c r="E897">
        <f t="shared" si="66"/>
        <v>3.2381771322177868E-6</v>
      </c>
      <c r="F897">
        <f t="shared" si="67"/>
        <v>3.2381771322177868E-6</v>
      </c>
    </row>
    <row r="898" spans="2:6" x14ac:dyDescent="0.25">
      <c r="B898">
        <f t="shared" si="69"/>
        <v>880</v>
      </c>
      <c r="C898" s="4">
        <f t="shared" si="68"/>
        <v>21.97499999999982</v>
      </c>
      <c r="D898">
        <f t="shared" si="65"/>
        <v>0.60121359996115087</v>
      </c>
      <c r="E898">
        <f t="shared" si="66"/>
        <v>2.990335408792277E-6</v>
      </c>
      <c r="F898">
        <f t="shared" si="67"/>
        <v>2.990335408792277E-6</v>
      </c>
    </row>
    <row r="899" spans="2:6" x14ac:dyDescent="0.25">
      <c r="B899">
        <f t="shared" si="69"/>
        <v>881</v>
      </c>
      <c r="C899" s="4">
        <f t="shared" si="68"/>
        <v>21.999999999999819</v>
      </c>
      <c r="D899">
        <f t="shared" si="65"/>
        <v>0.59929578784555237</v>
      </c>
      <c r="E899">
        <f t="shared" si="66"/>
        <v>2.7607725720387974E-6</v>
      </c>
      <c r="F899">
        <f t="shared" si="67"/>
        <v>2.7607725720387974E-6</v>
      </c>
    </row>
    <row r="900" spans="2:6" x14ac:dyDescent="0.25">
      <c r="B900">
        <f t="shared" si="69"/>
        <v>882</v>
      </c>
      <c r="C900" s="4">
        <f t="shared" si="68"/>
        <v>22.024999999999817</v>
      </c>
      <c r="D900">
        <f t="shared" si="65"/>
        <v>0.59737811955047815</v>
      </c>
      <c r="E900">
        <f t="shared" si="66"/>
        <v>2.5481957455281112E-6</v>
      </c>
      <c r="F900">
        <f t="shared" si="67"/>
        <v>2.5481957455281112E-6</v>
      </c>
    </row>
    <row r="901" spans="2:6" x14ac:dyDescent="0.25">
      <c r="B901">
        <f t="shared" si="69"/>
        <v>883</v>
      </c>
      <c r="C901" s="4">
        <f t="shared" si="68"/>
        <v>22.049999999999816</v>
      </c>
      <c r="D901">
        <f t="shared" si="65"/>
        <v>0.59546063290753282</v>
      </c>
      <c r="E901">
        <f t="shared" si="66"/>
        <v>2.3513992064340539E-6</v>
      </c>
      <c r="F901">
        <f t="shared" si="67"/>
        <v>2.3513992064340539E-6</v>
      </c>
    </row>
    <row r="902" spans="2:6" x14ac:dyDescent="0.25">
      <c r="B902">
        <f t="shared" si="69"/>
        <v>884</v>
      </c>
      <c r="C902" s="4">
        <f t="shared" si="68"/>
        <v>22.074999999999815</v>
      </c>
      <c r="D902">
        <f t="shared" si="65"/>
        <v>0.5935433656216359</v>
      </c>
      <c r="E902">
        <f t="shared" si="66"/>
        <v>2.1692588337970849E-6</v>
      </c>
      <c r="F902">
        <f t="shared" si="67"/>
        <v>2.1692588337970849E-6</v>
      </c>
    </row>
    <row r="903" spans="2:6" x14ac:dyDescent="0.25">
      <c r="B903">
        <f t="shared" si="69"/>
        <v>885</v>
      </c>
      <c r="C903" s="4">
        <f t="shared" si="68"/>
        <v>22.099999999999813</v>
      </c>
      <c r="D903">
        <f t="shared" si="65"/>
        <v>0.59162635526992235</v>
      </c>
      <c r="E903">
        <f t="shared" si="66"/>
        <v>2.0007268868689996E-6</v>
      </c>
      <c r="F903">
        <f t="shared" si="67"/>
        <v>2.0007268868689996E-6</v>
      </c>
    </row>
    <row r="904" spans="2:6" x14ac:dyDescent="0.25">
      <c r="B904">
        <f t="shared" si="69"/>
        <v>886</v>
      </c>
      <c r="C904" s="4">
        <f t="shared" si="68"/>
        <v>22.124999999999812</v>
      </c>
      <c r="D904">
        <f t="shared" si="65"/>
        <v>0.58970963930065379</v>
      </c>
      <c r="E904">
        <f t="shared" si="66"/>
        <v>1.8448270955739553E-6</v>
      </c>
      <c r="F904">
        <f t="shared" si="67"/>
        <v>1.8448270955739553E-6</v>
      </c>
    </row>
    <row r="905" spans="2:6" x14ac:dyDescent="0.25">
      <c r="B905">
        <f t="shared" si="69"/>
        <v>887</v>
      </c>
      <c r="C905" s="4">
        <f t="shared" si="68"/>
        <v>22.14999999999981</v>
      </c>
      <c r="D905">
        <f t="shared" si="65"/>
        <v>0.58779325503213864</v>
      </c>
      <c r="E905">
        <f t="shared" si="66"/>
        <v>1.7006500459852442E-6</v>
      </c>
      <c r="F905">
        <f t="shared" si="67"/>
        <v>1.7006500459852442E-6</v>
      </c>
    </row>
    <row r="906" spans="2:6" x14ac:dyDescent="0.25">
      <c r="B906">
        <f t="shared" si="69"/>
        <v>888</v>
      </c>
      <c r="C906" s="4">
        <f t="shared" si="68"/>
        <v>22.174999999999809</v>
      </c>
      <c r="D906">
        <f t="shared" si="65"/>
        <v>0.5858772396516635</v>
      </c>
      <c r="E906">
        <f t="shared" si="66"/>
        <v>1.5673488445481355E-6</v>
      </c>
      <c r="F906">
        <f t="shared" si="67"/>
        <v>1.5673488445481355E-6</v>
      </c>
    </row>
    <row r="907" spans="2:6" x14ac:dyDescent="0.25">
      <c r="B907">
        <f t="shared" si="69"/>
        <v>889</v>
      </c>
      <c r="C907" s="4">
        <f t="shared" si="68"/>
        <v>22.199999999999807</v>
      </c>
      <c r="D907">
        <f t="shared" si="65"/>
        <v>0.58396163021443326</v>
      </c>
      <c r="E907">
        <f t="shared" si="66"/>
        <v>1.4441350455761917E-6</v>
      </c>
      <c r="F907">
        <f t="shared" si="67"/>
        <v>1.4441350455761917E-6</v>
      </c>
    </row>
    <row r="908" spans="2:6" x14ac:dyDescent="0.25">
      <c r="B908">
        <f t="shared" si="69"/>
        <v>890</v>
      </c>
      <c r="C908" s="4">
        <f t="shared" si="68"/>
        <v>22.224999999999806</v>
      </c>
      <c r="D908">
        <f t="shared" si="65"/>
        <v>0.58204646364252244</v>
      </c>
      <c r="E908">
        <f t="shared" si="66"/>
        <v>1.3302748273134073E-6</v>
      </c>
      <c r="F908">
        <f t="shared" si="67"/>
        <v>1.3302748273134073E-6</v>
      </c>
    </row>
    <row r="909" spans="2:6" x14ac:dyDescent="0.25">
      <c r="B909">
        <f t="shared" si="69"/>
        <v>891</v>
      </c>
      <c r="C909" s="4">
        <f t="shared" si="68"/>
        <v>22.249999999999805</v>
      </c>
      <c r="D909">
        <f t="shared" si="65"/>
        <v>0.58013177672383576</v>
      </c>
      <c r="E909">
        <f t="shared" si="66"/>
        <v>1.2250854025879212E-6</v>
      </c>
      <c r="F909">
        <f t="shared" si="67"/>
        <v>1.2250854025879212E-6</v>
      </c>
    </row>
    <row r="910" spans="2:6" x14ac:dyDescent="0.25">
      <c r="B910">
        <f t="shared" si="69"/>
        <v>892</v>
      </c>
      <c r="C910" s="4">
        <f t="shared" si="68"/>
        <v>22.274999999999803</v>
      </c>
      <c r="D910">
        <f t="shared" si="65"/>
        <v>0.57821760611107864</v>
      </c>
      <c r="E910">
        <f t="shared" si="66"/>
        <v>1.1279316507856924E-6</v>
      </c>
      <c r="F910">
        <f t="shared" si="67"/>
        <v>1.1279316507856924E-6</v>
      </c>
    </row>
    <row r="911" spans="2:6" x14ac:dyDescent="0.25">
      <c r="B911">
        <f t="shared" si="69"/>
        <v>893</v>
      </c>
      <c r="C911" s="4">
        <f t="shared" si="68"/>
        <v>22.299999999999802</v>
      </c>
      <c r="D911">
        <f t="shared" si="65"/>
        <v>0.57630398832073915</v>
      </c>
      <c r="E911">
        <f t="shared" si="66"/>
        <v>1.0382229585455482E-6</v>
      </c>
      <c r="F911">
        <f t="shared" si="67"/>
        <v>1.0382229585455482E-6</v>
      </c>
    </row>
    <row r="912" spans="2:6" x14ac:dyDescent="0.25">
      <c r="B912">
        <f t="shared" si="69"/>
        <v>894</v>
      </c>
      <c r="C912" s="4">
        <f t="shared" si="68"/>
        <v>22.3249999999998</v>
      </c>
      <c r="D912">
        <f t="shared" si="65"/>
        <v>0.57439095973207832</v>
      </c>
      <c r="E912">
        <f t="shared" si="66"/>
        <v>9.5541025722106526E-7</v>
      </c>
      <c r="F912">
        <f t="shared" si="67"/>
        <v>9.5541025722106526E-7</v>
      </c>
    </row>
    <row r="913" spans="2:6" x14ac:dyDescent="0.25">
      <c r="B913">
        <f t="shared" si="69"/>
        <v>895</v>
      </c>
      <c r="C913" s="4">
        <f t="shared" si="68"/>
        <v>22.349999999999799</v>
      </c>
      <c r="D913">
        <f t="shared" si="65"/>
        <v>0.57247855658613234</v>
      </c>
      <c r="E913">
        <f t="shared" si="66"/>
        <v>8.7898324577088825E-7</v>
      </c>
      <c r="F913">
        <f t="shared" si="67"/>
        <v>8.7898324577088825E-7</v>
      </c>
    </row>
    <row r="914" spans="2:6" x14ac:dyDescent="0.25">
      <c r="B914">
        <f t="shared" si="69"/>
        <v>896</v>
      </c>
      <c r="C914" s="4">
        <f t="shared" si="68"/>
        <v>22.374999999999797</v>
      </c>
      <c r="D914">
        <f t="shared" si="65"/>
        <v>0.57056681498472372</v>
      </c>
      <c r="E914">
        <f t="shared" si="66"/>
        <v>8.0846778832804158E-7</v>
      </c>
      <c r="F914">
        <f t="shared" si="67"/>
        <v>8.0846778832804158E-7</v>
      </c>
    </row>
    <row r="915" spans="2:6" x14ac:dyDescent="0.25">
      <c r="B915">
        <f t="shared" si="69"/>
        <v>897</v>
      </c>
      <c r="C915" s="4">
        <f t="shared" si="68"/>
        <v>22.399999999999796</v>
      </c>
      <c r="D915">
        <f t="shared" ref="D915:D978" si="70">EXP(-KTG1_*(C915-T_opt)^2)</f>
        <v>0.56865577088948283</v>
      </c>
      <c r="E915">
        <f t="shared" ref="E915:E978" si="71">EXP(-KTG2_*(T_opt-C915)^2)</f>
        <v>7.4342347626168086E-7</v>
      </c>
      <c r="F915">
        <f t="shared" ref="F915:F978" si="72">IF(C915&lt;=T_opt,D915,E915)</f>
        <v>7.4342347626168086E-7</v>
      </c>
    </row>
    <row r="916" spans="2:6" x14ac:dyDescent="0.25">
      <c r="B916">
        <f t="shared" si="69"/>
        <v>898</v>
      </c>
      <c r="C916" s="4">
        <f t="shared" ref="C916:C979" si="73">C915+(env_v_max-env_v_min)/1200</f>
        <v>22.424999999999795</v>
      </c>
      <c r="D916">
        <f t="shared" si="70"/>
        <v>0.56674546012088101</v>
      </c>
      <c r="E916">
        <f t="shared" si="71"/>
        <v>6.8344134508214392E-7</v>
      </c>
      <c r="F916">
        <f t="shared" si="72"/>
        <v>6.8344134508214392E-7</v>
      </c>
    </row>
    <row r="917" spans="2:6" x14ac:dyDescent="0.25">
      <c r="B917">
        <f t="shared" ref="B917:B980" si="74">B916+1</f>
        <v>899</v>
      </c>
      <c r="C917" s="4">
        <f t="shared" si="73"/>
        <v>22.449999999999793</v>
      </c>
      <c r="D917">
        <f t="shared" si="70"/>
        <v>0.56483591835727176</v>
      </c>
      <c r="E917">
        <f t="shared" si="71"/>
        <v>6.281417370530887E-7</v>
      </c>
      <c r="F917">
        <f t="shared" si="72"/>
        <v>6.281417370530887E-7</v>
      </c>
    </row>
    <row r="918" spans="2:6" x14ac:dyDescent="0.25">
      <c r="B918">
        <f t="shared" si="74"/>
        <v>900</v>
      </c>
      <c r="C918" s="4">
        <f t="shared" si="73"/>
        <v>22.474999999999792</v>
      </c>
      <c r="D918">
        <f t="shared" si="70"/>
        <v>0.56292718113394435</v>
      </c>
      <c r="E918">
        <f t="shared" si="71"/>
        <v>5.7717230086400458E-7</v>
      </c>
      <c r="F918">
        <f t="shared" si="72"/>
        <v>5.7717230086400458E-7</v>
      </c>
    </row>
    <row r="919" spans="2:6" x14ac:dyDescent="0.25">
      <c r="B919">
        <f t="shared" si="74"/>
        <v>901</v>
      </c>
      <c r="C919" s="4">
        <f t="shared" si="73"/>
        <v>22.49999999999979</v>
      </c>
      <c r="D919">
        <f t="shared" si="70"/>
        <v>0.56101928384218658</v>
      </c>
      <c r="E919">
        <f t="shared" si="71"/>
        <v>5.3020612018280675E-7</v>
      </c>
      <c r="F919">
        <f t="shared" si="72"/>
        <v>5.3020612018280675E-7</v>
      </c>
    </row>
    <row r="920" spans="2:6" x14ac:dyDescent="0.25">
      <c r="B920">
        <f t="shared" si="74"/>
        <v>902</v>
      </c>
      <c r="C920" s="4">
        <f t="shared" si="73"/>
        <v>22.524999999999789</v>
      </c>
      <c r="D920">
        <f t="shared" si="70"/>
        <v>0.55911226172835771</v>
      </c>
      <c r="E920">
        <f t="shared" si="71"/>
        <v>4.8693996335295012E-7</v>
      </c>
      <c r="F920">
        <f t="shared" si="72"/>
        <v>4.8693996335295012E-7</v>
      </c>
    </row>
    <row r="921" spans="2:6" x14ac:dyDescent="0.25">
      <c r="B921">
        <f t="shared" si="74"/>
        <v>903</v>
      </c>
      <c r="C921" s="4">
        <f t="shared" si="73"/>
        <v>22.549999999999788</v>
      </c>
      <c r="D921">
        <f t="shared" si="70"/>
        <v>0.55720614989297279</v>
      </c>
      <c r="E921">
        <f t="shared" si="71"/>
        <v>4.4709264692295524E-7</v>
      </c>
      <c r="F921">
        <f t="shared" si="72"/>
        <v>4.4709264692295524E-7</v>
      </c>
    </row>
    <row r="922" spans="2:6" x14ac:dyDescent="0.25">
      <c r="B922">
        <f t="shared" si="74"/>
        <v>904</v>
      </c>
      <c r="C922" s="4">
        <f t="shared" si="73"/>
        <v>22.574999999999786</v>
      </c>
      <c r="D922">
        <f t="shared" si="70"/>
        <v>0.5553009832897966</v>
      </c>
      <c r="E922">
        <f t="shared" si="71"/>
        <v>4.1040350609935176E-7</v>
      </c>
      <c r="F922">
        <f t="shared" si="72"/>
        <v>4.1040350609935176E-7</v>
      </c>
    </row>
    <row r="923" spans="2:6" x14ac:dyDescent="0.25">
      <c r="B923">
        <f t="shared" si="74"/>
        <v>905</v>
      </c>
      <c r="C923" s="4">
        <f t="shared" si="73"/>
        <v>22.599999999999785</v>
      </c>
      <c r="D923">
        <f t="shared" si="70"/>
        <v>0.55339679672494824</v>
      </c>
      <c r="E923">
        <f t="shared" si="71"/>
        <v>3.7663096559768488E-7</v>
      </c>
      <c r="F923">
        <f t="shared" si="72"/>
        <v>3.7663096559768488E-7</v>
      </c>
    </row>
    <row r="924" spans="2:6" x14ac:dyDescent="0.25">
      <c r="B924">
        <f t="shared" si="74"/>
        <v>906</v>
      </c>
      <c r="C924" s="4">
        <f t="shared" si="73"/>
        <v>22.624999999999783</v>
      </c>
      <c r="D924">
        <f t="shared" si="70"/>
        <v>0.55149362485601572</v>
      </c>
      <c r="E924">
        <f t="shared" si="71"/>
        <v>3.4555120473099091E-7</v>
      </c>
      <c r="F924">
        <f t="shared" si="72"/>
        <v>3.4555120473099091E-7</v>
      </c>
    </row>
    <row r="925" spans="2:6" x14ac:dyDescent="0.25">
      <c r="B925">
        <f t="shared" si="74"/>
        <v>907</v>
      </c>
      <c r="C925" s="4">
        <f t="shared" si="73"/>
        <v>22.649999999999782</v>
      </c>
      <c r="D925">
        <f t="shared" si="70"/>
        <v>0.54959150219118202</v>
      </c>
      <c r="E925">
        <f t="shared" si="71"/>
        <v>3.1695691092191825E-7</v>
      </c>
      <c r="F925">
        <f t="shared" si="72"/>
        <v>3.1695691092191825E-7</v>
      </c>
    </row>
    <row r="926" spans="2:6" x14ac:dyDescent="0.25">
      <c r="B926">
        <f t="shared" si="74"/>
        <v>908</v>
      </c>
      <c r="C926" s="4">
        <f t="shared" si="73"/>
        <v>22.67499999999978</v>
      </c>
      <c r="D926">
        <f t="shared" si="70"/>
        <v>0.54769046308836022</v>
      </c>
      <c r="E926">
        <f t="shared" si="71"/>
        <v>2.9065611615411587E-7</v>
      </c>
      <c r="F926">
        <f t="shared" si="72"/>
        <v>2.9065611615411587E-7</v>
      </c>
    </row>
    <row r="927" spans="2:6" x14ac:dyDescent="0.25">
      <c r="B927">
        <f t="shared" si="74"/>
        <v>909</v>
      </c>
      <c r="C927" s="4">
        <f t="shared" si="73"/>
        <v>22.699999999999779</v>
      </c>
      <c r="D927">
        <f t="shared" si="70"/>
        <v>0.54579054175434061</v>
      </c>
      <c r="E927">
        <f t="shared" si="71"/>
        <v>2.6647111119134886E-7</v>
      </c>
      <c r="F927">
        <f t="shared" si="72"/>
        <v>2.6647111119134886E-7</v>
      </c>
    </row>
    <row r="928" spans="2:6" x14ac:dyDescent="0.25">
      <c r="B928">
        <f t="shared" si="74"/>
        <v>910</v>
      </c>
      <c r="C928" s="4">
        <f t="shared" si="73"/>
        <v>22.724999999999778</v>
      </c>
      <c r="D928">
        <f t="shared" si="70"/>
        <v>0.54389177224394691</v>
      </c>
      <c r="E928">
        <f t="shared" si="71"/>
        <v>2.4423743268975589E-7</v>
      </c>
      <c r="F928">
        <f t="shared" si="72"/>
        <v>2.4423743268975589E-7</v>
      </c>
    </row>
    <row r="929" spans="2:6" x14ac:dyDescent="0.25">
      <c r="B929">
        <f t="shared" si="74"/>
        <v>911</v>
      </c>
      <c r="C929" s="4">
        <f t="shared" si="73"/>
        <v>22.749999999999776</v>
      </c>
      <c r="D929">
        <f t="shared" si="70"/>
        <v>0.54199418845920411</v>
      </c>
      <c r="E929">
        <f t="shared" si="71"/>
        <v>2.238029186103558E-7</v>
      </c>
      <c r="F929">
        <f t="shared" si="72"/>
        <v>2.238029186103558E-7</v>
      </c>
    </row>
    <row r="930" spans="2:6" x14ac:dyDescent="0.25">
      <c r="B930">
        <f t="shared" si="74"/>
        <v>912</v>
      </c>
      <c r="C930" s="4">
        <f t="shared" si="73"/>
        <v>22.774999999999775</v>
      </c>
      <c r="D930">
        <f t="shared" si="70"/>
        <v>0.5400978241485157</v>
      </c>
      <c r="E930">
        <f t="shared" si="71"/>
        <v>2.0502682760606505E-7</v>
      </c>
      <c r="F930">
        <f t="shared" si="72"/>
        <v>2.0502682760606505E-7</v>
      </c>
    </row>
    <row r="931" spans="2:6" x14ac:dyDescent="0.25">
      <c r="B931">
        <f t="shared" si="74"/>
        <v>913</v>
      </c>
      <c r="C931" s="4">
        <f t="shared" si="73"/>
        <v>22.799999999999773</v>
      </c>
      <c r="D931">
        <f t="shared" si="70"/>
        <v>0.53820271290585286</v>
      </c>
      <c r="E931">
        <f t="shared" si="71"/>
        <v>1.8777901831066025E-7</v>
      </c>
      <c r="F931">
        <f t="shared" si="72"/>
        <v>1.8777901831066025E-7</v>
      </c>
    </row>
    <row r="932" spans="2:6" x14ac:dyDescent="0.25">
      <c r="B932">
        <f t="shared" si="74"/>
        <v>914</v>
      </c>
      <c r="C932" s="4">
        <f t="shared" si="73"/>
        <v>22.824999999999772</v>
      </c>
      <c r="D932">
        <f t="shared" si="70"/>
        <v>0.53630888816995292</v>
      </c>
      <c r="E932">
        <f t="shared" si="71"/>
        <v>1.7193918469699892E-7</v>
      </c>
      <c r="F932">
        <f t="shared" si="72"/>
        <v>1.7193918469699892E-7</v>
      </c>
    </row>
    <row r="933" spans="2:6" x14ac:dyDescent="0.25">
      <c r="B933">
        <f t="shared" si="74"/>
        <v>915</v>
      </c>
      <c r="C933" s="4">
        <f t="shared" si="73"/>
        <v>22.84999999999977</v>
      </c>
      <c r="D933">
        <f t="shared" si="70"/>
        <v>0.53441638322352858</v>
      </c>
      <c r="E933">
        <f t="shared" si="71"/>
        <v>1.5739614389895655E-7</v>
      </c>
      <c r="F933">
        <f t="shared" si="72"/>
        <v>1.5739614389895655E-7</v>
      </c>
    </row>
    <row r="934" spans="2:6" x14ac:dyDescent="0.25">
      <c r="B934">
        <f t="shared" si="74"/>
        <v>916</v>
      </c>
      <c r="C934" s="4">
        <f t="shared" si="73"/>
        <v>22.874999999999769</v>
      </c>
      <c r="D934">
        <f t="shared" si="70"/>
        <v>0.53252523119248885</v>
      </c>
      <c r="E934">
        <f t="shared" si="71"/>
        <v>1.4404717310651284E-7</v>
      </c>
      <c r="F934">
        <f t="shared" si="72"/>
        <v>1.4404717310651284E-7</v>
      </c>
    </row>
    <row r="935" spans="2:6" x14ac:dyDescent="0.25">
      <c r="B935">
        <f t="shared" si="74"/>
        <v>917</v>
      </c>
      <c r="C935" s="4">
        <f t="shared" si="73"/>
        <v>22.899999999999768</v>
      </c>
      <c r="D935">
        <f t="shared" si="70"/>
        <v>0.5306354650451689</v>
      </c>
      <c r="E935">
        <f t="shared" si="71"/>
        <v>1.3179739234682645E-7</v>
      </c>
      <c r="F935">
        <f t="shared" si="72"/>
        <v>1.3179739234682645E-7</v>
      </c>
    </row>
    <row r="936" spans="2:6" x14ac:dyDescent="0.25">
      <c r="B936">
        <f t="shared" si="74"/>
        <v>918</v>
      </c>
      <c r="C936" s="4">
        <f t="shared" si="73"/>
        <v>22.924999999999766</v>
      </c>
      <c r="D936">
        <f t="shared" si="70"/>
        <v>0.52874711759157123</v>
      </c>
      <c r="E936">
        <f t="shared" si="71"/>
        <v>1.2055919015647302E-7</v>
      </c>
      <c r="F936">
        <f t="shared" si="72"/>
        <v>1.2055919015647302E-7</v>
      </c>
    </row>
    <row r="937" spans="2:6" x14ac:dyDescent="0.25">
      <c r="B937">
        <f t="shared" si="74"/>
        <v>919</v>
      </c>
      <c r="C937" s="4">
        <f t="shared" si="73"/>
        <v>22.949999999999765</v>
      </c>
      <c r="D937">
        <f t="shared" si="70"/>
        <v>0.52686022148261857</v>
      </c>
      <c r="E937">
        <f t="shared" si="71"/>
        <v>1.1025168933183046E-7</v>
      </c>
      <c r="F937">
        <f t="shared" si="72"/>
        <v>1.1025168933183046E-7</v>
      </c>
    </row>
    <row r="938" spans="2:6" x14ac:dyDescent="0.25">
      <c r="B938">
        <f t="shared" si="74"/>
        <v>920</v>
      </c>
      <c r="C938" s="4">
        <f t="shared" si="73"/>
        <v>22.974999999999763</v>
      </c>
      <c r="D938">
        <f t="shared" si="70"/>
        <v>0.52497480920941464</v>
      </c>
      <c r="E938">
        <f t="shared" si="71"/>
        <v>1.0080025011635749E-7</v>
      </c>
      <c r="F938">
        <f t="shared" si="72"/>
        <v>1.0080025011635749E-7</v>
      </c>
    </row>
    <row r="939" spans="2:6" x14ac:dyDescent="0.25">
      <c r="B939">
        <f t="shared" si="74"/>
        <v>921</v>
      </c>
      <c r="C939" s="4">
        <f t="shared" si="73"/>
        <v>22.999999999999762</v>
      </c>
      <c r="D939">
        <f t="shared" si="70"/>
        <v>0.52309091310251876</v>
      </c>
      <c r="E939">
        <f t="shared" si="71"/>
        <v>9.2136008345740229E-8</v>
      </c>
      <c r="F939">
        <f t="shared" si="72"/>
        <v>9.2136008345740229E-8</v>
      </c>
    </row>
    <row r="940" spans="2:6" x14ac:dyDescent="0.25">
      <c r="B940">
        <f t="shared" si="74"/>
        <v>922</v>
      </c>
      <c r="C940" s="4">
        <f t="shared" si="73"/>
        <v>23.024999999999761</v>
      </c>
      <c r="D940">
        <f t="shared" si="70"/>
        <v>0.52120856533122817</v>
      </c>
      <c r="E940">
        <f t="shared" si="71"/>
        <v>8.4195446225000244E-8</v>
      </c>
      <c r="F940">
        <f t="shared" si="72"/>
        <v>8.4195446225000244E-8</v>
      </c>
    </row>
    <row r="941" spans="2:6" x14ac:dyDescent="0.25">
      <c r="B941">
        <f t="shared" si="74"/>
        <v>923</v>
      </c>
      <c r="C941" s="4">
        <f t="shared" si="73"/>
        <v>23.049999999999759</v>
      </c>
      <c r="D941">
        <f t="shared" si="70"/>
        <v>0.5193277979028732</v>
      </c>
      <c r="E941">
        <f t="shared" si="71"/>
        <v>7.6919993556158396E-8</v>
      </c>
      <c r="F941">
        <f t="shared" si="72"/>
        <v>7.6919993556158396E-8</v>
      </c>
    </row>
    <row r="942" spans="2:6" x14ac:dyDescent="0.25">
      <c r="B942">
        <f t="shared" si="74"/>
        <v>924</v>
      </c>
      <c r="C942" s="4">
        <f t="shared" si="73"/>
        <v>23.074999999999758</v>
      </c>
      <c r="D942">
        <f t="shared" si="70"/>
        <v>0.51744864266212176</v>
      </c>
      <c r="E942">
        <f t="shared" si="71"/>
        <v>7.0255657371311322E-8</v>
      </c>
      <c r="F942">
        <f t="shared" si="72"/>
        <v>7.0255657371311322E-8</v>
      </c>
    </row>
    <row r="943" spans="2:6" x14ac:dyDescent="0.25">
      <c r="B943">
        <f t="shared" si="74"/>
        <v>925</v>
      </c>
      <c r="C943" s="4">
        <f t="shared" si="73"/>
        <v>23.099999999999756</v>
      </c>
      <c r="D943">
        <f t="shared" si="70"/>
        <v>0.51557113129029464</v>
      </c>
      <c r="E943">
        <f t="shared" si="71"/>
        <v>6.4152678054463109E-8</v>
      </c>
      <c r="F943">
        <f t="shared" si="72"/>
        <v>6.4152678054463109E-8</v>
      </c>
    </row>
    <row r="944" spans="2:6" x14ac:dyDescent="0.25">
      <c r="B944">
        <f t="shared" si="74"/>
        <v>926</v>
      </c>
      <c r="C944" s="4">
        <f t="shared" si="73"/>
        <v>23.124999999999755</v>
      </c>
      <c r="D944">
        <f t="shared" si="70"/>
        <v>0.51369529530469193</v>
      </c>
      <c r="E944">
        <f t="shared" si="71"/>
        <v>5.8565210156514665E-8</v>
      </c>
      <c r="F944">
        <f t="shared" si="72"/>
        <v>5.8565210156514665E-8</v>
      </c>
    </row>
    <row r="945" spans="2:6" x14ac:dyDescent="0.25">
      <c r="B945">
        <f t="shared" si="74"/>
        <v>927</v>
      </c>
      <c r="C945" s="4">
        <f t="shared" si="73"/>
        <v>23.149999999999753</v>
      </c>
      <c r="D945">
        <f t="shared" si="70"/>
        <v>0.51182116605792971</v>
      </c>
      <c r="E945">
        <f t="shared" si="71"/>
        <v>5.3451026221857373E-8</v>
      </c>
      <c r="F945">
        <f t="shared" si="72"/>
        <v>5.3451026221857373E-8</v>
      </c>
    </row>
    <row r="946" spans="2:6" x14ac:dyDescent="0.25">
      <c r="B946">
        <f t="shared" si="74"/>
        <v>928</v>
      </c>
      <c r="C946" s="4">
        <f t="shared" si="73"/>
        <v>23.174999999999752</v>
      </c>
      <c r="D946">
        <f t="shared" si="70"/>
        <v>0.50994877473728739</v>
      </c>
      <c r="E946">
        <f t="shared" si="71"/>
        <v>4.877124205239657E-8</v>
      </c>
      <c r="F946">
        <f t="shared" si="72"/>
        <v>4.877124205239657E-8</v>
      </c>
    </row>
    <row r="947" spans="2:6" x14ac:dyDescent="0.25">
      <c r="B947">
        <f t="shared" si="74"/>
        <v>929</v>
      </c>
      <c r="C947" s="4">
        <f t="shared" si="73"/>
        <v>23.199999999999751</v>
      </c>
      <c r="D947">
        <f t="shared" si="70"/>
        <v>0.50807815236406528</v>
      </c>
      <c r="E947">
        <f t="shared" si="71"/>
        <v>4.4490061935879073E-8</v>
      </c>
      <c r="F947">
        <f t="shared" si="72"/>
        <v>4.4490061935879073E-8</v>
      </c>
    </row>
    <row r="948" spans="2:6" x14ac:dyDescent="0.25">
      <c r="B948">
        <f t="shared" si="74"/>
        <v>930</v>
      </c>
      <c r="C948" s="4">
        <f t="shared" si="73"/>
        <v>23.224999999999749</v>
      </c>
      <c r="D948">
        <f t="shared" si="70"/>
        <v>0.50620932979295419</v>
      </c>
      <c r="E948">
        <f t="shared" si="71"/>
        <v>4.057454246048625E-8</v>
      </c>
      <c r="F948">
        <f t="shared" si="72"/>
        <v>4.057454246048625E-8</v>
      </c>
    </row>
    <row r="949" spans="2:6" x14ac:dyDescent="0.25">
      <c r="B949">
        <f t="shared" si="74"/>
        <v>931</v>
      </c>
      <c r="C949" s="4">
        <f t="shared" si="73"/>
        <v>23.249999999999748</v>
      </c>
      <c r="D949">
        <f t="shared" si="70"/>
        <v>0.50434233771141368</v>
      </c>
      <c r="E949">
        <f t="shared" si="71"/>
        <v>3.6994373627043459E-8</v>
      </c>
      <c r="F949">
        <f t="shared" si="72"/>
        <v>3.6994373627043459E-8</v>
      </c>
    </row>
    <row r="950" spans="2:6" x14ac:dyDescent="0.25">
      <c r="B950">
        <f t="shared" si="74"/>
        <v>932</v>
      </c>
      <c r="C950" s="4">
        <f t="shared" si="73"/>
        <v>23.274999999999746</v>
      </c>
      <c r="D950">
        <f t="shared" si="70"/>
        <v>0.50247720663906248</v>
      </c>
      <c r="E950">
        <f t="shared" si="71"/>
        <v>3.3721676054250612E-8</v>
      </c>
      <c r="F950">
        <f t="shared" si="72"/>
        <v>3.3721676054250612E-8</v>
      </c>
    </row>
    <row r="951" spans="2:6" x14ac:dyDescent="0.25">
      <c r="B951">
        <f t="shared" si="74"/>
        <v>933</v>
      </c>
      <c r="C951" s="4">
        <f t="shared" si="73"/>
        <v>23.299999999999745</v>
      </c>
      <c r="D951">
        <f t="shared" si="70"/>
        <v>0.50061396692707893</v>
      </c>
      <c r="E951">
        <f t="shared" si="71"/>
        <v>3.0730813151294943E-8</v>
      </c>
      <c r="F951">
        <f t="shared" si="72"/>
        <v>3.0730813151294943E-8</v>
      </c>
    </row>
    <row r="952" spans="2:6" x14ac:dyDescent="0.25">
      <c r="B952">
        <f t="shared" si="74"/>
        <v>934</v>
      </c>
      <c r="C952" s="4">
        <f t="shared" si="73"/>
        <v>23.324999999999743</v>
      </c>
      <c r="D952">
        <f t="shared" si="70"/>
        <v>0.49875264875761188</v>
      </c>
      <c r="E952">
        <f t="shared" si="71"/>
        <v>2.799821720637921E-8</v>
      </c>
      <c r="F952">
        <f t="shared" si="72"/>
        <v>2.799821720637921E-8</v>
      </c>
    </row>
    <row r="953" spans="2:6" x14ac:dyDescent="0.25">
      <c r="B953">
        <f t="shared" si="74"/>
        <v>935</v>
      </c>
      <c r="C953" s="4">
        <f t="shared" si="73"/>
        <v>23.349999999999742</v>
      </c>
      <c r="D953">
        <f t="shared" si="70"/>
        <v>0.49689328214320283</v>
      </c>
      <c r="E953">
        <f t="shared" si="71"/>
        <v>2.5502228409329435E-8</v>
      </c>
      <c r="F953">
        <f t="shared" si="72"/>
        <v>2.5502228409329435E-8</v>
      </c>
    </row>
    <row r="954" spans="2:6" x14ac:dyDescent="0.25">
      <c r="B954">
        <f t="shared" si="74"/>
        <v>936</v>
      </c>
      <c r="C954" s="4">
        <f t="shared" si="73"/>
        <v>23.374999999999741</v>
      </c>
      <c r="D954">
        <f t="shared" si="70"/>
        <v>0.4950358969262178</v>
      </c>
      <c r="E954">
        <f t="shared" si="71"/>
        <v>2.3222945891789663E-8</v>
      </c>
      <c r="F954">
        <f t="shared" si="72"/>
        <v>2.3222945891789663E-8</v>
      </c>
    </row>
    <row r="955" spans="2:6" x14ac:dyDescent="0.25">
      <c r="B955">
        <f t="shared" si="74"/>
        <v>937</v>
      </c>
      <c r="C955" s="4">
        <f t="shared" si="73"/>
        <v>23.399999999999739</v>
      </c>
      <c r="D955">
        <f t="shared" si="70"/>
        <v>0.49318052277829078</v>
      </c>
      <c r="E955">
        <f t="shared" si="71"/>
        <v>2.1142089929821908E-8</v>
      </c>
      <c r="F955">
        <f t="shared" si="72"/>
        <v>2.1142089929821908E-8</v>
      </c>
    </row>
    <row r="956" spans="2:6" x14ac:dyDescent="0.25">
      <c r="B956">
        <f t="shared" si="74"/>
        <v>938</v>
      </c>
      <c r="C956" s="4">
        <f t="shared" si="73"/>
        <v>23.424999999999738</v>
      </c>
      <c r="D956">
        <f t="shared" si="70"/>
        <v>0.49132718919977675</v>
      </c>
      <c r="E956">
        <f t="shared" si="71"/>
        <v>1.9242874511206038E-8</v>
      </c>
      <c r="F956">
        <f t="shared" si="72"/>
        <v>1.9242874511206038E-8</v>
      </c>
    </row>
    <row r="957" spans="2:6" x14ac:dyDescent="0.25">
      <c r="B957">
        <f t="shared" si="74"/>
        <v>939</v>
      </c>
      <c r="C957" s="4">
        <f t="shared" si="73"/>
        <v>23.449999999999736</v>
      </c>
      <c r="D957">
        <f t="shared" si="70"/>
        <v>0.48947592551921626</v>
      </c>
      <c r="E957">
        <f t="shared" si="71"/>
        <v>1.750988952362384E-8</v>
      </c>
      <c r="F957">
        <f t="shared" si="72"/>
        <v>1.750988952362384E-8</v>
      </c>
    </row>
    <row r="958" spans="2:6" x14ac:dyDescent="0.25">
      <c r="B958">
        <f t="shared" si="74"/>
        <v>940</v>
      </c>
      <c r="C958" s="4">
        <f t="shared" si="73"/>
        <v>23.474999999999735</v>
      </c>
      <c r="D958">
        <f t="shared" si="70"/>
        <v>0.48762676089281021</v>
      </c>
      <c r="E958">
        <f t="shared" si="71"/>
        <v>1.5928991870396601E-8</v>
      </c>
      <c r="F958">
        <f t="shared" si="72"/>
        <v>1.5928991870396601E-8</v>
      </c>
    </row>
    <row r="959" spans="2:6" x14ac:dyDescent="0.25">
      <c r="B959">
        <f t="shared" si="74"/>
        <v>941</v>
      </c>
      <c r="C959" s="4">
        <f t="shared" si="73"/>
        <v>23.499999999999734</v>
      </c>
      <c r="D959">
        <f t="shared" si="70"/>
        <v>0.48577972430390465</v>
      </c>
      <c r="E959">
        <f t="shared" si="71"/>
        <v>1.4487204867735183E-8</v>
      </c>
      <c r="F959">
        <f t="shared" si="72"/>
        <v>1.4487204867735183E-8</v>
      </c>
    </row>
    <row r="960" spans="2:6" x14ac:dyDescent="0.25">
      <c r="B960">
        <f t="shared" si="74"/>
        <v>942</v>
      </c>
      <c r="C960" s="4">
        <f t="shared" si="73"/>
        <v>23.524999999999732</v>
      </c>
      <c r="D960">
        <f t="shared" si="70"/>
        <v>0.4839348445624872</v>
      </c>
      <c r="E960">
        <f t="shared" si="71"/>
        <v>1.3172625321734251E-8</v>
      </c>
      <c r="F960">
        <f t="shared" si="72"/>
        <v>1.3172625321734251E-8</v>
      </c>
    </row>
    <row r="961" spans="2:6" x14ac:dyDescent="0.25">
      <c r="B961">
        <f t="shared" si="74"/>
        <v>943</v>
      </c>
      <c r="C961" s="4">
        <f t="shared" si="73"/>
        <v>23.549999999999731</v>
      </c>
      <c r="D961">
        <f t="shared" si="70"/>
        <v>0.48209215030469327</v>
      </c>
      <c r="E961">
        <f t="shared" si="71"/>
        <v>1.197433772477846E-8</v>
      </c>
      <c r="F961">
        <f t="shared" si="72"/>
        <v>1.197433772477846E-8</v>
      </c>
    </row>
    <row r="962" spans="2:6" x14ac:dyDescent="0.25">
      <c r="B962">
        <f t="shared" si="74"/>
        <v>944</v>
      </c>
      <c r="C962" s="4">
        <f t="shared" si="73"/>
        <v>23.574999999999729</v>
      </c>
      <c r="D962">
        <f t="shared" si="70"/>
        <v>0.48025166999232288</v>
      </c>
      <c r="E962">
        <f t="shared" si="71"/>
        <v>1.0882335049790435E-8</v>
      </c>
      <c r="F962">
        <f t="shared" si="72"/>
        <v>1.0882335049790435E-8</v>
      </c>
    </row>
    <row r="963" spans="2:6" x14ac:dyDescent="0.25">
      <c r="B963">
        <f t="shared" si="74"/>
        <v>945</v>
      </c>
      <c r="C963" s="4">
        <f t="shared" si="73"/>
        <v>23.599999999999728</v>
      </c>
      <c r="D963">
        <f t="shared" si="70"/>
        <v>0.47841343191236868</v>
      </c>
      <c r="E963">
        <f t="shared" si="71"/>
        <v>9.8874456570026117E-9</v>
      </c>
      <c r="F963">
        <f t="shared" si="72"/>
        <v>9.8874456570026117E-9</v>
      </c>
    </row>
    <row r="964" spans="2:6" x14ac:dyDescent="0.25">
      <c r="B964">
        <f t="shared" si="74"/>
        <v>946</v>
      </c>
      <c r="C964" s="4">
        <f t="shared" si="73"/>
        <v>23.624999999999726</v>
      </c>
      <c r="D964">
        <f t="shared" si="70"/>
        <v>0.47657746417655344</v>
      </c>
      <c r="E964">
        <f t="shared" si="71"/>
        <v>8.9812658618199782E-9</v>
      </c>
      <c r="F964">
        <f t="shared" si="72"/>
        <v>8.9812658618199782E-9</v>
      </c>
    </row>
    <row r="965" spans="2:6" x14ac:dyDescent="0.25">
      <c r="B965">
        <f t="shared" si="74"/>
        <v>947</v>
      </c>
      <c r="C965" s="4">
        <f t="shared" si="73"/>
        <v>23.649999999999725</v>
      </c>
      <c r="D965">
        <f t="shared" si="70"/>
        <v>0.47474379472087885</v>
      </c>
      <c r="E965">
        <f t="shared" si="71"/>
        <v>8.1560977440085018E-9</v>
      </c>
      <c r="F965">
        <f t="shared" si="72"/>
        <v>8.1560977440085018E-9</v>
      </c>
    </row>
    <row r="966" spans="2:6" x14ac:dyDescent="0.25">
      <c r="B966">
        <f t="shared" si="74"/>
        <v>948</v>
      </c>
      <c r="C966" s="4">
        <f t="shared" si="73"/>
        <v>23.674999999999724</v>
      </c>
      <c r="D966">
        <f t="shared" si="70"/>
        <v>0.47291245130518478</v>
      </c>
      <c r="E966">
        <f t="shared" si="71"/>
        <v>7.4048918080216363E-9</v>
      </c>
      <c r="F966">
        <f t="shared" si="72"/>
        <v>7.4048918080216363E-9</v>
      </c>
    </row>
    <row r="967" spans="2:6" x14ac:dyDescent="0.25">
      <c r="B967">
        <f t="shared" si="74"/>
        <v>949</v>
      </c>
      <c r="C967" s="4">
        <f t="shared" si="73"/>
        <v>23.699999999999722</v>
      </c>
      <c r="D967">
        <f t="shared" si="70"/>
        <v>0.4710834615127184</v>
      </c>
      <c r="E967">
        <f t="shared" si="71"/>
        <v>6.7211941318965171E-9</v>
      </c>
      <c r="F967">
        <f t="shared" si="72"/>
        <v>6.7211941318965171E-9</v>
      </c>
    </row>
    <row r="968" spans="2:6" x14ac:dyDescent="0.25">
      <c r="B968">
        <f t="shared" si="74"/>
        <v>950</v>
      </c>
      <c r="C968" s="4">
        <f t="shared" si="73"/>
        <v>23.724999999999721</v>
      </c>
      <c r="D968">
        <f t="shared" si="70"/>
        <v>0.46925685274971463</v>
      </c>
      <c r="E968">
        <f t="shared" si="71"/>
        <v>6.0990976679307456E-9</v>
      </c>
      <c r="F968">
        <f t="shared" si="72"/>
        <v>6.0990976679307456E-9</v>
      </c>
    </row>
    <row r="969" spans="2:6" x14ac:dyDescent="0.25">
      <c r="B969">
        <f t="shared" si="74"/>
        <v>951</v>
      </c>
      <c r="C969" s="4">
        <f t="shared" si="73"/>
        <v>23.749999999999719</v>
      </c>
      <c r="D969">
        <f t="shared" si="70"/>
        <v>0.46743265224498631</v>
      </c>
      <c r="E969">
        <f t="shared" si="71"/>
        <v>5.5331973824040675E-9</v>
      </c>
      <c r="F969">
        <f t="shared" si="72"/>
        <v>5.5331973824040675E-9</v>
      </c>
    </row>
    <row r="970" spans="2:6" x14ac:dyDescent="0.25">
      <c r="B970">
        <f t="shared" si="74"/>
        <v>952</v>
      </c>
      <c r="C970" s="4">
        <f t="shared" si="73"/>
        <v>23.774999999999718</v>
      </c>
      <c r="D970">
        <f t="shared" si="70"/>
        <v>0.46561088704952525</v>
      </c>
      <c r="E970">
        <f t="shared" si="71"/>
        <v>5.0185489440421418E-9</v>
      </c>
      <c r="F970">
        <f t="shared" si="72"/>
        <v>5.0185489440421418E-9</v>
      </c>
    </row>
    <row r="971" spans="2:6" x14ac:dyDescent="0.25">
      <c r="B971">
        <f t="shared" si="74"/>
        <v>953</v>
      </c>
      <c r="C971" s="4">
        <f t="shared" si="73"/>
        <v>23.799999999999716</v>
      </c>
      <c r="D971">
        <f t="shared" si="70"/>
        <v>0.46379158403611354</v>
      </c>
      <c r="E971">
        <f t="shared" si="71"/>
        <v>4.5506306918374043E-9</v>
      </c>
      <c r="F971">
        <f t="shared" si="72"/>
        <v>4.5506306918374043E-9</v>
      </c>
    </row>
    <row r="972" spans="2:6" x14ac:dyDescent="0.25">
      <c r="B972">
        <f t="shared" si="74"/>
        <v>954</v>
      </c>
      <c r="C972" s="4">
        <f t="shared" si="73"/>
        <v>23.824999999999715</v>
      </c>
      <c r="D972">
        <f t="shared" si="70"/>
        <v>0.46197476989894531</v>
      </c>
      <c r="E972">
        <f t="shared" si="71"/>
        <v>4.1253086323340018E-9</v>
      </c>
      <c r="F972">
        <f t="shared" si="72"/>
        <v>4.1253086323340018E-9</v>
      </c>
    </row>
    <row r="973" spans="2:6" x14ac:dyDescent="0.25">
      <c r="B973">
        <f t="shared" si="74"/>
        <v>955</v>
      </c>
      <c r="C973" s="4">
        <f t="shared" si="73"/>
        <v>23.849999999999714</v>
      </c>
      <c r="D973">
        <f t="shared" si="70"/>
        <v>0.46016047115325887</v>
      </c>
      <c r="E973">
        <f t="shared" si="71"/>
        <v>3.7388042346467173E-9</v>
      </c>
      <c r="F973">
        <f t="shared" si="72"/>
        <v>3.7388042346467173E-9</v>
      </c>
    </row>
    <row r="974" spans="2:6" x14ac:dyDescent="0.25">
      <c r="B974">
        <f t="shared" si="74"/>
        <v>956</v>
      </c>
      <c r="C974" s="4">
        <f t="shared" si="73"/>
        <v>23.874999999999712</v>
      </c>
      <c r="D974">
        <f t="shared" si="70"/>
        <v>0.45834871413497896</v>
      </c>
      <c r="E974">
        <f t="shared" si="71"/>
        <v>3.3876648083965964E-9</v>
      </c>
      <c r="F974">
        <f t="shared" si="72"/>
        <v>3.3876648083965964E-9</v>
      </c>
    </row>
    <row r="975" spans="2:6" x14ac:dyDescent="0.25">
      <c r="B975">
        <f t="shared" si="74"/>
        <v>957</v>
      </c>
      <c r="C975" s="4">
        <f t="shared" si="73"/>
        <v>23.899999999999711</v>
      </c>
      <c r="D975">
        <f t="shared" si="70"/>
        <v>0.45653952500037015</v>
      </c>
      <c r="E975">
        <f t="shared" si="71"/>
        <v>3.0687362654929154E-9</v>
      </c>
      <c r="F975">
        <f t="shared" si="72"/>
        <v>3.0687362654929154E-9</v>
      </c>
    </row>
    <row r="976" spans="2:6" x14ac:dyDescent="0.25">
      <c r="B976">
        <f t="shared" si="74"/>
        <v>958</v>
      </c>
      <c r="C976" s="4">
        <f t="shared" si="73"/>
        <v>23.924999999999709</v>
      </c>
      <c r="D976">
        <f t="shared" si="70"/>
        <v>0.45473292972569951</v>
      </c>
      <c r="E976">
        <f t="shared" si="71"/>
        <v>2.7791380813445628E-9</v>
      </c>
      <c r="F976">
        <f t="shared" si="72"/>
        <v>2.7791380813445628E-9</v>
      </c>
    </row>
    <row r="977" spans="2:6" x14ac:dyDescent="0.25">
      <c r="B977">
        <f t="shared" si="74"/>
        <v>959</v>
      </c>
      <c r="C977" s="4">
        <f t="shared" si="73"/>
        <v>23.949999999999708</v>
      </c>
      <c r="D977">
        <f t="shared" si="70"/>
        <v>0.45292895410691025</v>
      </c>
      <c r="E977">
        <f t="shared" si="71"/>
        <v>2.5162402847163837E-9</v>
      </c>
      <c r="F977">
        <f t="shared" si="72"/>
        <v>2.5162402847163837E-9</v>
      </c>
    </row>
    <row r="978" spans="2:6" x14ac:dyDescent="0.25">
      <c r="B978">
        <f t="shared" si="74"/>
        <v>960</v>
      </c>
      <c r="C978" s="4">
        <f t="shared" si="73"/>
        <v>23.974999999999707</v>
      </c>
      <c r="D978">
        <f t="shared" si="70"/>
        <v>0.4511276237593056</v>
      </c>
      <c r="E978">
        <f t="shared" si="71"/>
        <v>2.2776423181234448E-9</v>
      </c>
      <c r="F978">
        <f t="shared" si="72"/>
        <v>2.2776423181234448E-9</v>
      </c>
    </row>
    <row r="979" spans="2:6" x14ac:dyDescent="0.25">
      <c r="B979">
        <f t="shared" si="74"/>
        <v>961</v>
      </c>
      <c r="C979" s="4">
        <f t="shared" si="73"/>
        <v>23.999999999999705</v>
      </c>
      <c r="D979">
        <f t="shared" ref="D979:D1042" si="75">EXP(-KTG1_*(C979-T_opt)^2)</f>
        <v>0.44932896411724277</v>
      </c>
      <c r="E979">
        <f t="shared" ref="E979:E1042" si="76">EXP(-KTG2_*(T_opt-C979)^2)</f>
        <v>2.061153622440989E-9</v>
      </c>
      <c r="F979">
        <f t="shared" ref="F979:F1042" si="77">IF(C979&lt;=T_opt,D979,E979)</f>
        <v>2.061153622440989E-9</v>
      </c>
    </row>
    <row r="980" spans="2:6" x14ac:dyDescent="0.25">
      <c r="B980">
        <f t="shared" si="74"/>
        <v>962</v>
      </c>
      <c r="C980" s="4">
        <f t="shared" ref="C980:C1043" si="78">C979+(env_v_max-env_v_min)/1200</f>
        <v>24.024999999999704</v>
      </c>
      <c r="D980">
        <f t="shared" si="75"/>
        <v>0.44753300043383731</v>
      </c>
      <c r="E980">
        <f t="shared" si="76"/>
        <v>1.8647758103595225E-9</v>
      </c>
      <c r="F980">
        <f t="shared" si="77"/>
        <v>1.8647758103595225E-9</v>
      </c>
    </row>
    <row r="981" spans="2:6" x14ac:dyDescent="0.25">
      <c r="B981">
        <f t="shared" ref="B981:B1044" si="79">B980+1</f>
        <v>963</v>
      </c>
      <c r="C981" s="4">
        <f t="shared" si="78"/>
        <v>24.049999999999702</v>
      </c>
      <c r="D981">
        <f t="shared" si="75"/>
        <v>0.44573975778067743</v>
      </c>
      <c r="E981">
        <f t="shared" si="76"/>
        <v>1.6866863034878728E-9</v>
      </c>
      <c r="F981">
        <f t="shared" si="77"/>
        <v>1.6866863034878728E-9</v>
      </c>
    </row>
    <row r="982" spans="2:6" x14ac:dyDescent="0.25">
      <c r="B982">
        <f t="shared" si="79"/>
        <v>964</v>
      </c>
      <c r="C982" s="4">
        <f t="shared" si="78"/>
        <v>24.074999999999701</v>
      </c>
      <c r="D982">
        <f t="shared" si="75"/>
        <v>0.443949261047549</v>
      </c>
      <c r="E982">
        <f t="shared" si="76"/>
        <v>1.525223317354002E-9</v>
      </c>
      <c r="F982">
        <f t="shared" si="77"/>
        <v>1.525223317354002E-9</v>
      </c>
    </row>
    <row r="983" spans="2:6" x14ac:dyDescent="0.25">
      <c r="B983">
        <f t="shared" si="79"/>
        <v>965</v>
      </c>
      <c r="C983" s="4">
        <f t="shared" si="78"/>
        <v>24.099999999999699</v>
      </c>
      <c r="D983">
        <f t="shared" si="75"/>
        <v>0.44216153494217014</v>
      </c>
      <c r="E983">
        <f t="shared" si="76"/>
        <v>1.3788720873229797E-9</v>
      </c>
      <c r="F983">
        <f t="shared" si="77"/>
        <v>1.3788720873229797E-9</v>
      </c>
    </row>
    <row r="984" spans="2:6" x14ac:dyDescent="0.25">
      <c r="B984">
        <f t="shared" si="79"/>
        <v>966</v>
      </c>
      <c r="C984" s="4">
        <f t="shared" si="78"/>
        <v>24.124999999999698</v>
      </c>
      <c r="D984">
        <f t="shared" si="75"/>
        <v>0.44037660398993644</v>
      </c>
      <c r="E984">
        <f t="shared" si="76"/>
        <v>1.2462522365892074E-9</v>
      </c>
      <c r="F984">
        <f t="shared" si="77"/>
        <v>1.2462522365892074E-9</v>
      </c>
    </row>
    <row r="985" spans="2:6" x14ac:dyDescent="0.25">
      <c r="B985">
        <f t="shared" si="79"/>
        <v>967</v>
      </c>
      <c r="C985" s="4">
        <f t="shared" si="78"/>
        <v>24.149999999999697</v>
      </c>
      <c r="D985">
        <f t="shared" si="75"/>
        <v>0.43859449253367627</v>
      </c>
      <c r="E985">
        <f t="shared" si="76"/>
        <v>1.1261061949485389E-9</v>
      </c>
      <c r="F985">
        <f t="shared" si="77"/>
        <v>1.1261061949485389E-9</v>
      </c>
    </row>
    <row r="986" spans="2:6" x14ac:dyDescent="0.25">
      <c r="B986">
        <f t="shared" si="79"/>
        <v>968</v>
      </c>
      <c r="C986" s="4">
        <f t="shared" si="78"/>
        <v>24.174999999999695</v>
      </c>
      <c r="D986">
        <f t="shared" si="75"/>
        <v>0.4368152247334155</v>
      </c>
      <c r="E986">
        <f t="shared" si="76"/>
        <v>1.01728858405579E-9</v>
      </c>
      <c r="F986">
        <f t="shared" si="77"/>
        <v>1.01728858405579E-9</v>
      </c>
    </row>
    <row r="987" spans="2:6" x14ac:dyDescent="0.25">
      <c r="B987">
        <f t="shared" si="79"/>
        <v>969</v>
      </c>
      <c r="C987" s="4">
        <f t="shared" si="78"/>
        <v>24.199999999999694</v>
      </c>
      <c r="D987">
        <f t="shared" si="75"/>
        <v>0.43503882456615334</v>
      </c>
      <c r="E987">
        <f t="shared" si="76"/>
        <v>9.1875649136170764E-10</v>
      </c>
      <c r="F987">
        <f t="shared" si="77"/>
        <v>9.1875649136170764E-10</v>
      </c>
    </row>
    <row r="988" spans="2:6" x14ac:dyDescent="0.25">
      <c r="B988">
        <f t="shared" si="79"/>
        <v>970</v>
      </c>
      <c r="C988" s="4">
        <f t="shared" si="78"/>
        <v>24.224999999999692</v>
      </c>
      <c r="D988">
        <f t="shared" si="75"/>
        <v>0.43326531582564753</v>
      </c>
      <c r="E988">
        <f t="shared" si="76"/>
        <v>8.2956056093591225E-10</v>
      </c>
      <c r="F988">
        <f t="shared" si="77"/>
        <v>8.2956056093591225E-10</v>
      </c>
    </row>
    <row r="989" spans="2:6" x14ac:dyDescent="0.25">
      <c r="B989">
        <f t="shared" si="79"/>
        <v>971</v>
      </c>
      <c r="C989" s="4">
        <f t="shared" si="78"/>
        <v>24.249999999999691</v>
      </c>
      <c r="D989">
        <f t="shared" si="75"/>
        <v>0.43149472212220963</v>
      </c>
      <c r="E989">
        <f t="shared" si="76"/>
        <v>7.4883683495186619E-10</v>
      </c>
      <c r="F989">
        <f t="shared" si="77"/>
        <v>7.4883683495186619E-10</v>
      </c>
    </row>
    <row r="990" spans="2:6" x14ac:dyDescent="0.25">
      <c r="B990">
        <f t="shared" si="79"/>
        <v>972</v>
      </c>
      <c r="C990" s="4">
        <f t="shared" si="78"/>
        <v>24.274999999999689</v>
      </c>
      <c r="D990">
        <f t="shared" si="75"/>
        <v>0.42972706688251044</v>
      </c>
      <c r="E990">
        <f t="shared" si="76"/>
        <v>6.7579928476719943E-10</v>
      </c>
      <c r="F990">
        <f t="shared" si="77"/>
        <v>6.7579928476719943E-10</v>
      </c>
    </row>
    <row r="991" spans="2:6" x14ac:dyDescent="0.25">
      <c r="B991">
        <f t="shared" si="79"/>
        <v>973</v>
      </c>
      <c r="C991" s="4">
        <f t="shared" si="78"/>
        <v>24.299999999999688</v>
      </c>
      <c r="D991">
        <f t="shared" si="75"/>
        <v>0.42796237334939546</v>
      </c>
      <c r="E991">
        <f t="shared" si="76"/>
        <v>6.0973297530658595E-10</v>
      </c>
      <c r="F991">
        <f t="shared" si="77"/>
        <v>6.0973297530658595E-10</v>
      </c>
    </row>
    <row r="992" spans="2:6" x14ac:dyDescent="0.25">
      <c r="B992">
        <f t="shared" si="79"/>
        <v>974</v>
      </c>
      <c r="C992" s="4">
        <f t="shared" si="78"/>
        <v>24.324999999999687</v>
      </c>
      <c r="D992">
        <f t="shared" si="75"/>
        <v>0.42620066458170996</v>
      </c>
      <c r="E992">
        <f t="shared" si="76"/>
        <v>5.4998781087189949E-10</v>
      </c>
      <c r="F992">
        <f t="shared" si="77"/>
        <v>5.4998781087189949E-10</v>
      </c>
    </row>
    <row r="993" spans="2:6" x14ac:dyDescent="0.25">
      <c r="B993">
        <f t="shared" si="79"/>
        <v>975</v>
      </c>
      <c r="C993" s="4">
        <f t="shared" si="78"/>
        <v>24.349999999999685</v>
      </c>
      <c r="D993">
        <f t="shared" si="75"/>
        <v>0.42444196345413426</v>
      </c>
      <c r="E993">
        <f t="shared" si="76"/>
        <v>4.9597281459067538E-10</v>
      </c>
      <c r="F993">
        <f t="shared" si="77"/>
        <v>4.9597281459067538E-10</v>
      </c>
    </row>
    <row r="994" spans="2:6" x14ac:dyDescent="0.25">
      <c r="B994">
        <f t="shared" si="79"/>
        <v>976</v>
      </c>
      <c r="C994" s="4">
        <f t="shared" si="78"/>
        <v>24.374999999999684</v>
      </c>
      <c r="D994">
        <f t="shared" si="75"/>
        <v>0.42268629265702862</v>
      </c>
      <c r="E994">
        <f t="shared" si="76"/>
        <v>4.4715089749250969E-10</v>
      </c>
      <c r="F994">
        <f t="shared" si="77"/>
        <v>4.4715089749250969E-10</v>
      </c>
    </row>
    <row r="995" spans="2:6" x14ac:dyDescent="0.25">
      <c r="B995">
        <f t="shared" si="79"/>
        <v>977</v>
      </c>
      <c r="C995" s="4">
        <f t="shared" si="78"/>
        <v>24.399999999999682</v>
      </c>
      <c r="D995">
        <f t="shared" si="75"/>
        <v>0.42093367469628828</v>
      </c>
      <c r="E995">
        <f t="shared" si="76"/>
        <v>4.0303407669586357E-10</v>
      </c>
      <c r="F995">
        <f t="shared" si="77"/>
        <v>4.0303407669586357E-10</v>
      </c>
    </row>
    <row r="996" spans="2:6" x14ac:dyDescent="0.25">
      <c r="B996">
        <f t="shared" si="79"/>
        <v>978</v>
      </c>
      <c r="C996" s="4">
        <f t="shared" si="78"/>
        <v>24.424999999999681</v>
      </c>
      <c r="D996">
        <f t="shared" si="75"/>
        <v>0.4191841318932078</v>
      </c>
      <c r="E996">
        <f t="shared" si="76"/>
        <v>3.6317910541548235E-10</v>
      </c>
      <c r="F996">
        <f t="shared" si="77"/>
        <v>3.6317910541548235E-10</v>
      </c>
    </row>
    <row r="997" spans="2:6" x14ac:dyDescent="0.25">
      <c r="B997">
        <f t="shared" si="79"/>
        <v>979</v>
      </c>
      <c r="C997" s="4">
        <f t="shared" si="78"/>
        <v>24.44999999999968</v>
      </c>
      <c r="D997">
        <f t="shared" si="75"/>
        <v>0.4174376863843558</v>
      </c>
      <c r="E997">
        <f t="shared" si="76"/>
        <v>3.2718348048209202E-10</v>
      </c>
      <c r="F997">
        <f t="shared" si="77"/>
        <v>3.2718348048209202E-10</v>
      </c>
    </row>
    <row r="998" spans="2:6" x14ac:dyDescent="0.25">
      <c r="B998">
        <f t="shared" si="79"/>
        <v>980</v>
      </c>
      <c r="C998" s="4">
        <f t="shared" si="78"/>
        <v>24.474999999999678</v>
      </c>
      <c r="D998">
        <f t="shared" si="75"/>
        <v>0.41569436012145916</v>
      </c>
      <c r="E998">
        <f t="shared" si="76"/>
        <v>2.9468179581936297E-10</v>
      </c>
      <c r="F998">
        <f t="shared" si="77"/>
        <v>2.9468179581936297E-10</v>
      </c>
    </row>
    <row r="999" spans="2:6" x14ac:dyDescent="0.25">
      <c r="B999">
        <f t="shared" si="79"/>
        <v>981</v>
      </c>
      <c r="C999" s="4">
        <f t="shared" si="78"/>
        <v>24.499999999999677</v>
      </c>
      <c r="D999">
        <f t="shared" si="75"/>
        <v>0.41395417487129654</v>
      </c>
      <c r="E999">
        <f t="shared" si="76"/>
        <v>2.653424128646411E-10</v>
      </c>
      <c r="F999">
        <f t="shared" si="77"/>
        <v>2.653424128646411E-10</v>
      </c>
    </row>
    <row r="1000" spans="2:6" x14ac:dyDescent="0.25">
      <c r="B1000">
        <f t="shared" si="79"/>
        <v>982</v>
      </c>
      <c r="C1000" s="4">
        <f t="shared" si="78"/>
        <v>24.524999999999675</v>
      </c>
      <c r="D1000">
        <f t="shared" si="75"/>
        <v>0.41221715221560223</v>
      </c>
      <c r="E1000">
        <f t="shared" si="76"/>
        <v>2.3886442126538382E-10</v>
      </c>
      <c r="F1000">
        <f t="shared" si="77"/>
        <v>2.3886442126538382E-10</v>
      </c>
    </row>
    <row r="1001" spans="2:6" x14ac:dyDescent="0.25">
      <c r="B1001">
        <f t="shared" si="79"/>
        <v>983</v>
      </c>
      <c r="C1001" s="4">
        <f t="shared" si="78"/>
        <v>24.549999999999674</v>
      </c>
      <c r="D1001">
        <f t="shared" si="75"/>
        <v>0.41048331355097928</v>
      </c>
      <c r="E1001">
        <f t="shared" si="76"/>
        <v>2.1497486534678828E-10</v>
      </c>
      <c r="F1001">
        <f t="shared" si="77"/>
        <v>2.1497486534678828E-10</v>
      </c>
    </row>
    <row r="1002" spans="2:6" x14ac:dyDescent="0.25">
      <c r="B1002">
        <f t="shared" si="79"/>
        <v>984</v>
      </c>
      <c r="C1002" s="4">
        <f t="shared" si="78"/>
        <v>24.574999999999672</v>
      </c>
      <c r="D1002">
        <f t="shared" si="75"/>
        <v>0.40875268008882193</v>
      </c>
      <c r="E1002">
        <f t="shared" si="76"/>
        <v>1.9342621384131532E-10</v>
      </c>
      <c r="F1002">
        <f t="shared" si="77"/>
        <v>1.9342621384131532E-10</v>
      </c>
    </row>
    <row r="1003" spans="2:6" x14ac:dyDescent="0.25">
      <c r="B1003">
        <f t="shared" si="79"/>
        <v>985</v>
      </c>
      <c r="C1003" s="4">
        <f t="shared" si="78"/>
        <v>24.599999999999671</v>
      </c>
      <c r="D1003">
        <f t="shared" si="75"/>
        <v>0.40702527285524875</v>
      </c>
      <c r="E1003">
        <f t="shared" si="76"/>
        <v>1.7399405221014011E-10</v>
      </c>
      <c r="F1003">
        <f t="shared" si="77"/>
        <v>1.7399405221014011E-10</v>
      </c>
    </row>
    <row r="1004" spans="2:6" x14ac:dyDescent="0.25">
      <c r="B1004">
        <f t="shared" si="79"/>
        <v>986</v>
      </c>
      <c r="C1004" s="4">
        <f t="shared" si="78"/>
        <v>24.62499999999967</v>
      </c>
      <c r="D1004">
        <f t="shared" si="75"/>
        <v>0.40530111269104352</v>
      </c>
      <c r="E1004">
        <f t="shared" si="76"/>
        <v>1.5647497858157616E-10</v>
      </c>
      <c r="F1004">
        <f t="shared" si="77"/>
        <v>1.5647497858157616E-10</v>
      </c>
    </row>
    <row r="1005" spans="2:6" x14ac:dyDescent="0.25">
      <c r="B1005">
        <f t="shared" si="79"/>
        <v>987</v>
      </c>
      <c r="C1005" s="4">
        <f t="shared" si="78"/>
        <v>24.649999999999668</v>
      </c>
      <c r="D1005">
        <f t="shared" si="75"/>
        <v>0.40358022025160745</v>
      </c>
      <c r="E1005">
        <f t="shared" si="76"/>
        <v>1.4068468589308443E-10</v>
      </c>
      <c r="F1005">
        <f t="shared" si="77"/>
        <v>1.4068468589308443E-10</v>
      </c>
    </row>
    <row r="1006" spans="2:6" x14ac:dyDescent="0.25">
      <c r="B1006">
        <f t="shared" si="79"/>
        <v>988</v>
      </c>
      <c r="C1006" s="4">
        <f t="shared" si="78"/>
        <v>24.674999999999667</v>
      </c>
      <c r="D1006">
        <f t="shared" si="75"/>
        <v>0.40186261600691947</v>
      </c>
      <c r="E1006">
        <f t="shared" si="76"/>
        <v>1.2645621426152147E-10</v>
      </c>
      <c r="F1006">
        <f t="shared" si="77"/>
        <v>1.2645621426152147E-10</v>
      </c>
    </row>
    <row r="1007" spans="2:6" x14ac:dyDescent="0.25">
      <c r="B1007">
        <f t="shared" si="79"/>
        <v>989</v>
      </c>
      <c r="C1007" s="4">
        <f t="shared" si="78"/>
        <v>24.699999999999665</v>
      </c>
      <c r="D1007">
        <f t="shared" si="75"/>
        <v>0.40014832024150671</v>
      </c>
      <c r="E1007">
        <f t="shared" si="76"/>
        <v>1.1363835893024479E-10</v>
      </c>
      <c r="F1007">
        <f t="shared" si="77"/>
        <v>1.1363835893024479E-10</v>
      </c>
    </row>
    <row r="1008" spans="2:6" x14ac:dyDescent="0.25">
      <c r="B1008">
        <f t="shared" si="79"/>
        <v>990</v>
      </c>
      <c r="C1008" s="4">
        <f t="shared" si="78"/>
        <v>24.724999999999664</v>
      </c>
      <c r="D1008">
        <f t="shared" si="75"/>
        <v>0.39843735305442401</v>
      </c>
      <c r="E1008">
        <f t="shared" si="76"/>
        <v>1.0209422036012385E-10</v>
      </c>
      <c r="F1008">
        <f t="shared" si="77"/>
        <v>1.0209422036012385E-10</v>
      </c>
    </row>
    <row r="1009" spans="2:6" x14ac:dyDescent="0.25">
      <c r="B1009">
        <f t="shared" si="79"/>
        <v>991</v>
      </c>
      <c r="C1009" s="4">
        <f t="shared" si="78"/>
        <v>24.749999999999662</v>
      </c>
      <c r="D1009">
        <f t="shared" si="75"/>
        <v>0.39672973435924291</v>
      </c>
      <c r="E1009">
        <f t="shared" si="76"/>
        <v>9.1699884152490386E-11</v>
      </c>
      <c r="F1009">
        <f t="shared" si="77"/>
        <v>9.1699884152490386E-11</v>
      </c>
    </row>
    <row r="1010" spans="2:6" x14ac:dyDescent="0.25">
      <c r="B1010">
        <f t="shared" si="79"/>
        <v>992</v>
      </c>
      <c r="C1010" s="4">
        <f t="shared" si="78"/>
        <v>24.774999999999661</v>
      </c>
      <c r="D1010">
        <f t="shared" si="75"/>
        <v>0.39502548388404995</v>
      </c>
      <c r="E1010">
        <f t="shared" si="76"/>
        <v>8.2343219523037133E-11</v>
      </c>
      <c r="F1010">
        <f t="shared" si="77"/>
        <v>8.2343219523037133E-11</v>
      </c>
    </row>
    <row r="1011" spans="2:6" x14ac:dyDescent="0.25">
      <c r="B1011">
        <f t="shared" si="79"/>
        <v>993</v>
      </c>
      <c r="C1011" s="4">
        <f t="shared" si="78"/>
        <v>24.79999999999966</v>
      </c>
      <c r="D1011">
        <f t="shared" si="75"/>
        <v>0.39332462117145411</v>
      </c>
      <c r="E1011">
        <f t="shared" si="76"/>
        <v>7.3922785993559501E-11</v>
      </c>
      <c r="F1011">
        <f t="shared" si="77"/>
        <v>7.3922785993559501E-11</v>
      </c>
    </row>
    <row r="1012" spans="2:6" x14ac:dyDescent="0.25">
      <c r="B1012">
        <f t="shared" si="79"/>
        <v>994</v>
      </c>
      <c r="C1012" s="4">
        <f t="shared" si="78"/>
        <v>24.824999999999658</v>
      </c>
      <c r="D1012">
        <f t="shared" si="75"/>
        <v>0.39162716557860378</v>
      </c>
      <c r="E1012">
        <f t="shared" si="76"/>
        <v>6.6346838839629635E-11</v>
      </c>
      <c r="F1012">
        <f t="shared" si="77"/>
        <v>6.6346838839629635E-11</v>
      </c>
    </row>
    <row r="1013" spans="2:6" x14ac:dyDescent="0.25">
      <c r="B1013">
        <f t="shared" si="79"/>
        <v>995</v>
      </c>
      <c r="C1013" s="4">
        <f t="shared" si="78"/>
        <v>24.849999999999657</v>
      </c>
      <c r="D1013">
        <f t="shared" si="75"/>
        <v>0.38993313627721227</v>
      </c>
      <c r="E1013">
        <f t="shared" si="76"/>
        <v>5.9532424632740711E-11</v>
      </c>
      <c r="F1013">
        <f t="shared" si="77"/>
        <v>5.9532424632740711E-11</v>
      </c>
    </row>
    <row r="1014" spans="2:6" x14ac:dyDescent="0.25">
      <c r="B1014">
        <f t="shared" si="79"/>
        <v>996</v>
      </c>
      <c r="C1014" s="4">
        <f t="shared" si="78"/>
        <v>24.874999999999655</v>
      </c>
      <c r="D1014">
        <f t="shared" si="75"/>
        <v>0.38824255225359317</v>
      </c>
      <c r="E1014">
        <f t="shared" si="76"/>
        <v>5.3404558950667975E-11</v>
      </c>
      <c r="F1014">
        <f t="shared" si="77"/>
        <v>5.3404558950667975E-11</v>
      </c>
    </row>
    <row r="1015" spans="2:6" x14ac:dyDescent="0.25">
      <c r="B1015">
        <f t="shared" si="79"/>
        <v>997</v>
      </c>
      <c r="C1015" s="4">
        <f t="shared" si="78"/>
        <v>24.899999999999654</v>
      </c>
      <c r="D1015">
        <f t="shared" si="75"/>
        <v>0.38655543230870471</v>
      </c>
      <c r="E1015">
        <f t="shared" si="76"/>
        <v>4.7895479004849842E-11</v>
      </c>
      <c r="F1015">
        <f t="shared" si="77"/>
        <v>4.7895479004849842E-11</v>
      </c>
    </row>
    <row r="1016" spans="2:6" x14ac:dyDescent="0.25">
      <c r="B1016">
        <f t="shared" si="79"/>
        <v>998</v>
      </c>
      <c r="C1016" s="4">
        <f t="shared" si="78"/>
        <v>24.924999999999653</v>
      </c>
      <c r="D1016">
        <f t="shared" si="75"/>
        <v>0.38487179505820235</v>
      </c>
      <c r="E1016">
        <f t="shared" si="76"/>
        <v>4.2943964553214474E-11</v>
      </c>
      <c r="F1016">
        <f t="shared" si="77"/>
        <v>4.2943964553214474E-11</v>
      </c>
    </row>
    <row r="1017" spans="2:6" x14ac:dyDescent="0.25">
      <c r="B1017">
        <f t="shared" si="79"/>
        <v>999</v>
      </c>
      <c r="C1017" s="4">
        <f t="shared" si="78"/>
        <v>24.949999999999651</v>
      </c>
      <c r="D1017">
        <f t="shared" si="75"/>
        <v>0.38319165893250162</v>
      </c>
      <c r="E1017">
        <f t="shared" si="76"/>
        <v>3.8494721035447254E-11</v>
      </c>
      <c r="F1017">
        <f t="shared" si="77"/>
        <v>3.8494721035447254E-11</v>
      </c>
    </row>
    <row r="1018" spans="2:6" x14ac:dyDescent="0.25">
      <c r="B1018">
        <f t="shared" si="79"/>
        <v>1000</v>
      </c>
      <c r="C1018" s="4">
        <f t="shared" si="78"/>
        <v>24.97499999999965</v>
      </c>
      <c r="D1018">
        <f t="shared" si="75"/>
        <v>0.38151504217684901</v>
      </c>
      <c r="E1018">
        <f t="shared" si="76"/>
        <v>3.4497819389217376E-11</v>
      </c>
      <c r="F1018">
        <f t="shared" si="77"/>
        <v>3.4497819389217376E-11</v>
      </c>
    </row>
    <row r="1019" spans="2:6" x14ac:dyDescent="0.25">
      <c r="B1019">
        <f t="shared" si="79"/>
        <v>1001</v>
      </c>
      <c r="C1019" s="4">
        <f t="shared" si="78"/>
        <v>24.999999999999648</v>
      </c>
      <c r="D1019">
        <f t="shared" si="75"/>
        <v>0.3798419628514022</v>
      </c>
      <c r="E1019">
        <f t="shared" si="76"/>
        <v>3.0908187484131086E-11</v>
      </c>
      <c r="F1019">
        <f t="shared" si="77"/>
        <v>3.0908187484131086E-11</v>
      </c>
    </row>
    <row r="1020" spans="2:6" x14ac:dyDescent="0.25">
      <c r="B1020">
        <f t="shared" si="79"/>
        <v>1002</v>
      </c>
      <c r="C1020" s="4">
        <f t="shared" si="78"/>
        <v>25.024999999999647</v>
      </c>
      <c r="D1020">
        <f t="shared" si="75"/>
        <v>0.37817243883131912</v>
      </c>
      <c r="E1020">
        <f t="shared" si="76"/>
        <v>2.7685148548562036E-11</v>
      </c>
      <c r="F1020">
        <f t="shared" si="77"/>
        <v>2.7685148548562036E-11</v>
      </c>
    </row>
    <row r="1021" spans="2:6" x14ac:dyDescent="0.25">
      <c r="B1021">
        <f t="shared" si="79"/>
        <v>1003</v>
      </c>
      <c r="C1021" s="4">
        <f t="shared" si="78"/>
        <v>25.049999999999645</v>
      </c>
      <c r="D1021">
        <f t="shared" si="75"/>
        <v>0.37650648780685564</v>
      </c>
      <c r="E1021">
        <f t="shared" si="76"/>
        <v>2.4792002366264303E-11</v>
      </c>
      <c r="F1021">
        <f t="shared" si="77"/>
        <v>2.4792002366264303E-11</v>
      </c>
    </row>
    <row r="1022" spans="2:6" x14ac:dyDescent="0.25">
      <c r="B1022">
        <f t="shared" si="79"/>
        <v>1004</v>
      </c>
      <c r="C1022" s="4">
        <f t="shared" si="78"/>
        <v>25.074999999999644</v>
      </c>
      <c r="D1022">
        <f t="shared" si="75"/>
        <v>0.37484412728347233</v>
      </c>
      <c r="E1022">
        <f t="shared" si="76"/>
        <v>2.2195645387694465E-11</v>
      </c>
      <c r="F1022">
        <f t="shared" si="77"/>
        <v>2.2195645387694465E-11</v>
      </c>
    </row>
    <row r="1023" spans="2:6" x14ac:dyDescent="0.25">
      <c r="B1023">
        <f t="shared" si="79"/>
        <v>1005</v>
      </c>
      <c r="C1023" s="4">
        <f t="shared" si="78"/>
        <v>25.099999999999643</v>
      </c>
      <c r="D1023">
        <f t="shared" si="75"/>
        <v>0.37318537458195006</v>
      </c>
      <c r="E1023">
        <f t="shared" si="76"/>
        <v>1.9866226238017238E-11</v>
      </c>
      <c r="F1023">
        <f t="shared" si="77"/>
        <v>1.9866226238017238E-11</v>
      </c>
    </row>
    <row r="1024" spans="2:6" x14ac:dyDescent="0.25">
      <c r="B1024">
        <f t="shared" si="79"/>
        <v>1006</v>
      </c>
      <c r="C1024" s="4">
        <f t="shared" si="78"/>
        <v>25.124999999999641</v>
      </c>
      <c r="D1024">
        <f t="shared" si="75"/>
        <v>0.3715302468385136</v>
      </c>
      <c r="E1024">
        <f t="shared" si="76"/>
        <v>1.7776833412328568E-11</v>
      </c>
      <c r="F1024">
        <f t="shared" si="77"/>
        <v>1.7776833412328568E-11</v>
      </c>
    </row>
    <row r="1025" spans="2:6" x14ac:dyDescent="0.25">
      <c r="B1025">
        <f t="shared" si="79"/>
        <v>1007</v>
      </c>
      <c r="C1025" s="4">
        <f t="shared" si="78"/>
        <v>25.14999999999964</v>
      </c>
      <c r="D1025">
        <f t="shared" si="75"/>
        <v>0.36987876100496486</v>
      </c>
      <c r="E1025">
        <f t="shared" si="76"/>
        <v>1.5903212231028279E-11</v>
      </c>
      <c r="F1025">
        <f t="shared" si="77"/>
        <v>1.5903212231028279E-11</v>
      </c>
    </row>
    <row r="1026" spans="2:6" x14ac:dyDescent="0.25">
      <c r="B1026">
        <f t="shared" si="79"/>
        <v>1008</v>
      </c>
      <c r="C1026" s="4">
        <f t="shared" si="78"/>
        <v>25.174999999999638</v>
      </c>
      <c r="D1026">
        <f t="shared" si="75"/>
        <v>0.3682309338488241</v>
      </c>
      <c r="E1026">
        <f t="shared" si="76"/>
        <v>1.4223508386639933E-11</v>
      </c>
      <c r="F1026">
        <f t="shared" si="77"/>
        <v>1.4223508386639933E-11</v>
      </c>
    </row>
    <row r="1027" spans="2:6" x14ac:dyDescent="0.25">
      <c r="B1027">
        <f t="shared" si="79"/>
        <v>1009</v>
      </c>
      <c r="C1027" s="4">
        <f t="shared" si="78"/>
        <v>25.199999999999637</v>
      </c>
      <c r="D1027">
        <f t="shared" si="75"/>
        <v>0.36658678195347982</v>
      </c>
      <c r="E1027">
        <f t="shared" si="76"/>
        <v>1.2718035649684465E-11</v>
      </c>
      <c r="F1027">
        <f t="shared" si="77"/>
        <v>1.2718035649684465E-11</v>
      </c>
    </row>
    <row r="1028" spans="2:6" x14ac:dyDescent="0.25">
      <c r="B1028">
        <f t="shared" si="79"/>
        <v>1010</v>
      </c>
      <c r="C1028" s="4">
        <f t="shared" si="78"/>
        <v>25.224999999999635</v>
      </c>
      <c r="D1028">
        <f t="shared" si="75"/>
        <v>0.36494632171834718</v>
      </c>
      <c r="E1028">
        <f t="shared" si="76"/>
        <v>1.1369065517271129E-11</v>
      </c>
      <c r="F1028">
        <f t="shared" si="77"/>
        <v>1.1369065517271129E-11</v>
      </c>
    </row>
    <row r="1029" spans="2:6" x14ac:dyDescent="0.25">
      <c r="B1029">
        <f t="shared" si="79"/>
        <v>1011</v>
      </c>
      <c r="C1029" s="4">
        <f t="shared" si="78"/>
        <v>25.249999999999634</v>
      </c>
      <c r="D1029">
        <f t="shared" si="75"/>
        <v>0.36330956935903513</v>
      </c>
      <c r="E1029">
        <f t="shared" si="76"/>
        <v>1.0160636785558021E-11</v>
      </c>
      <c r="F1029">
        <f t="shared" si="77"/>
        <v>1.0160636785558021E-11</v>
      </c>
    </row>
    <row r="1030" spans="2:6" x14ac:dyDescent="0.25">
      <c r="B1030">
        <f t="shared" si="79"/>
        <v>1012</v>
      </c>
      <c r="C1030" s="4">
        <f t="shared" si="78"/>
        <v>25.274999999999633</v>
      </c>
      <c r="D1030">
        <f t="shared" si="75"/>
        <v>0.36167654090752172</v>
      </c>
      <c r="E1030">
        <f t="shared" si="76"/>
        <v>9.0783832076791439E-12</v>
      </c>
      <c r="F1030">
        <f t="shared" si="77"/>
        <v>9.0783832076791439E-12</v>
      </c>
    </row>
    <row r="1031" spans="2:6" x14ac:dyDescent="0.25">
      <c r="B1031">
        <f t="shared" si="79"/>
        <v>1013</v>
      </c>
      <c r="C1031" s="4">
        <f t="shared" si="78"/>
        <v>25.299999999999631</v>
      </c>
      <c r="D1031">
        <f t="shared" si="75"/>
        <v>0.36004725221233758</v>
      </c>
      <c r="E1031">
        <f t="shared" si="76"/>
        <v>8.1093775635684465E-12</v>
      </c>
      <c r="F1031">
        <f t="shared" si="77"/>
        <v>8.1093775635684465E-12</v>
      </c>
    </row>
    <row r="1032" spans="2:6" x14ac:dyDescent="0.25">
      <c r="B1032">
        <f t="shared" si="79"/>
        <v>1014</v>
      </c>
      <c r="C1032" s="4">
        <f t="shared" si="78"/>
        <v>25.32499999999963</v>
      </c>
      <c r="D1032">
        <f t="shared" si="75"/>
        <v>0.35842171893875818</v>
      </c>
      <c r="E1032">
        <f t="shared" si="76"/>
        <v>7.2419906186234766E-12</v>
      </c>
      <c r="F1032">
        <f t="shared" si="77"/>
        <v>7.2419906186234766E-12</v>
      </c>
    </row>
    <row r="1033" spans="2:6" x14ac:dyDescent="0.25">
      <c r="B1033">
        <f t="shared" si="79"/>
        <v>1015</v>
      </c>
      <c r="C1033" s="4">
        <f t="shared" si="78"/>
        <v>25.349999999999628</v>
      </c>
      <c r="D1033">
        <f t="shared" si="75"/>
        <v>0.35679995656900437</v>
      </c>
      <c r="E1033">
        <f t="shared" si="76"/>
        <v>6.465763585552193E-12</v>
      </c>
      <c r="F1033">
        <f t="shared" si="77"/>
        <v>6.465763585552193E-12</v>
      </c>
    </row>
    <row r="1034" spans="2:6" x14ac:dyDescent="0.25">
      <c r="B1034">
        <f t="shared" si="79"/>
        <v>1016</v>
      </c>
      <c r="C1034" s="4">
        <f t="shared" si="78"/>
        <v>25.374999999999627</v>
      </c>
      <c r="D1034">
        <f t="shared" si="75"/>
        <v>0.35518198040245047</v>
      </c>
      <c r="E1034">
        <f t="shared" si="76"/>
        <v>5.7712928291314155E-12</v>
      </c>
      <c r="F1034">
        <f t="shared" si="77"/>
        <v>5.7712928291314155E-12</v>
      </c>
    </row>
    <row r="1035" spans="2:6" x14ac:dyDescent="0.25">
      <c r="B1035">
        <f t="shared" si="79"/>
        <v>1017</v>
      </c>
      <c r="C1035" s="4">
        <f t="shared" si="78"/>
        <v>25.399999999999626</v>
      </c>
      <c r="D1035">
        <f t="shared" si="75"/>
        <v>0.35356780555584139</v>
      </c>
      <c r="E1035">
        <f t="shared" si="76"/>
        <v>5.1501256679944712E-12</v>
      </c>
      <c r="F1035">
        <f t="shared" si="77"/>
        <v>5.1501256679944712E-12</v>
      </c>
    </row>
    <row r="1036" spans="2:6" x14ac:dyDescent="0.25">
      <c r="B1036">
        <f t="shared" si="79"/>
        <v>1018</v>
      </c>
      <c r="C1036" s="4">
        <f t="shared" si="78"/>
        <v>25.424999999999624</v>
      </c>
      <c r="D1036">
        <f t="shared" si="75"/>
        <v>0.35195744696351716</v>
      </c>
      <c r="E1036">
        <f t="shared" si="76"/>
        <v>4.5946662318860008E-12</v>
      </c>
      <c r="F1036">
        <f t="shared" si="77"/>
        <v>4.5946662318860008E-12</v>
      </c>
    </row>
    <row r="1037" spans="2:6" x14ac:dyDescent="0.25">
      <c r="B1037">
        <f t="shared" si="79"/>
        <v>1019</v>
      </c>
      <c r="C1037" s="4">
        <f t="shared" si="78"/>
        <v>25.449999999999623</v>
      </c>
      <c r="D1037">
        <f t="shared" si="75"/>
        <v>0.35035091937764645</v>
      </c>
      <c r="E1037">
        <f t="shared" si="76"/>
        <v>4.0980904279310994E-12</v>
      </c>
      <c r="F1037">
        <f t="shared" si="77"/>
        <v>4.0980904279310994E-12</v>
      </c>
    </row>
    <row r="1038" spans="2:6" x14ac:dyDescent="0.25">
      <c r="B1038">
        <f t="shared" si="79"/>
        <v>1020</v>
      </c>
      <c r="C1038" s="4">
        <f t="shared" si="78"/>
        <v>25.474999999999621</v>
      </c>
      <c r="D1038">
        <f t="shared" si="75"/>
        <v>0.34874823736846694</v>
      </c>
      <c r="E1038">
        <f t="shared" si="76"/>
        <v>3.6542691561513495E-12</v>
      </c>
      <c r="F1038">
        <f t="shared" si="77"/>
        <v>3.6542691561513495E-12</v>
      </c>
    </row>
    <row r="1039" spans="2:6" x14ac:dyDescent="0.25">
      <c r="B1039">
        <f t="shared" si="79"/>
        <v>1021</v>
      </c>
      <c r="C1039" s="4">
        <f t="shared" si="78"/>
        <v>25.49999999999962</v>
      </c>
      <c r="D1039">
        <f t="shared" si="75"/>
        <v>0.34714941532453469</v>
      </c>
      <c r="E1039">
        <f t="shared" si="76"/>
        <v>3.2576989934407966E-12</v>
      </c>
      <c r="F1039">
        <f t="shared" si="77"/>
        <v>3.2576989934407966E-12</v>
      </c>
    </row>
    <row r="1040" spans="2:6" x14ac:dyDescent="0.25">
      <c r="B1040">
        <f t="shared" si="79"/>
        <v>1022</v>
      </c>
      <c r="C1040" s="4">
        <f t="shared" si="78"/>
        <v>25.524999999999618</v>
      </c>
      <c r="D1040">
        <f t="shared" si="75"/>
        <v>0.34555446745298057</v>
      </c>
      <c r="E1040">
        <f t="shared" si="76"/>
        <v>2.903439637153811E-12</v>
      </c>
      <c r="F1040">
        <f t="shared" si="77"/>
        <v>2.903439637153811E-12</v>
      </c>
    </row>
    <row r="1041" spans="2:6" x14ac:dyDescent="0.25">
      <c r="B1041">
        <f t="shared" si="79"/>
        <v>1023</v>
      </c>
      <c r="C1041" s="4">
        <f t="shared" si="78"/>
        <v>25.549999999999617</v>
      </c>
      <c r="D1041">
        <f t="shared" si="75"/>
        <v>0.34396340777977574</v>
      </c>
      <c r="E1041">
        <f t="shared" si="76"/>
        <v>2.5870574649614813E-12</v>
      </c>
      <c r="F1041">
        <f t="shared" si="77"/>
        <v>2.5870574649614813E-12</v>
      </c>
    </row>
    <row r="1042" spans="2:6" x14ac:dyDescent="0.25">
      <c r="B1042">
        <f t="shared" si="79"/>
        <v>1024</v>
      </c>
      <c r="C1042" s="4">
        <f t="shared" si="78"/>
        <v>25.574999999999616</v>
      </c>
      <c r="D1042">
        <f t="shared" si="75"/>
        <v>0.34237625015000334</v>
      </c>
      <c r="E1042">
        <f t="shared" si="76"/>
        <v>2.3045746272600622E-12</v>
      </c>
      <c r="F1042">
        <f t="shared" si="77"/>
        <v>2.3045746272600622E-12</v>
      </c>
    </row>
    <row r="1043" spans="2:6" x14ac:dyDescent="0.25">
      <c r="B1043">
        <f t="shared" si="79"/>
        <v>1025</v>
      </c>
      <c r="C1043" s="4">
        <f t="shared" si="78"/>
        <v>25.599999999999614</v>
      </c>
      <c r="D1043">
        <f t="shared" ref="D1043:D1106" si="80">EXP(-KTG1_*(C1043-T_opt)^2)</f>
        <v>0.34079300822813968</v>
      </c>
      <c r="E1043">
        <f t="shared" ref="E1043:E1106" si="81">EXP(-KTG2_*(T_opt-C1043)^2)</f>
        <v>2.0524231426740637E-12</v>
      </c>
      <c r="F1043">
        <f t="shared" ref="F1043:F1106" si="82">IF(C1043&lt;=T_opt,D1043,E1043)</f>
        <v>2.0524231426740637E-12</v>
      </c>
    </row>
    <row r="1044" spans="2:6" x14ac:dyDescent="0.25">
      <c r="B1044">
        <f t="shared" si="79"/>
        <v>1026</v>
      </c>
      <c r="C1044" s="4">
        <f t="shared" ref="C1044:C1107" si="83">C1043+(env_v_max-env_v_min)/1200</f>
        <v>25.624999999999613</v>
      </c>
      <c r="D1044">
        <f t="shared" si="80"/>
        <v>0.33921369549834168</v>
      </c>
      <c r="E1044">
        <f t="shared" si="81"/>
        <v>1.8274035165568585E-12</v>
      </c>
      <c r="F1044">
        <f t="shared" si="82"/>
        <v>1.8274035165568585E-12</v>
      </c>
    </row>
    <row r="1045" spans="2:6" x14ac:dyDescent="0.25">
      <c r="B1045">
        <f t="shared" ref="B1045:B1108" si="84">B1044+1</f>
        <v>1027</v>
      </c>
      <c r="C1045" s="4">
        <f t="shared" si="83"/>
        <v>25.649999999999611</v>
      </c>
      <c r="D1045">
        <f t="shared" si="80"/>
        <v>0.33763832526474286</v>
      </c>
      <c r="E1045">
        <f t="shared" si="81"/>
        <v>1.6266474472798936E-12</v>
      </c>
      <c r="F1045">
        <f t="shared" si="82"/>
        <v>1.6266474472798936E-12</v>
      </c>
    </row>
    <row r="1046" spans="2:6" x14ac:dyDescent="0.25">
      <c r="B1046">
        <f t="shared" si="84"/>
        <v>1028</v>
      </c>
      <c r="C1046" s="4">
        <f t="shared" si="83"/>
        <v>25.67499999999961</v>
      </c>
      <c r="D1046">
        <f t="shared" si="80"/>
        <v>0.33606691065175648</v>
      </c>
      <c r="E1046">
        <f t="shared" si="81"/>
        <v>1.4475842259114383E-12</v>
      </c>
      <c r="F1046">
        <f t="shared" si="82"/>
        <v>1.4475842259114383E-12</v>
      </c>
    </row>
    <row r="1047" spans="2:6" x14ac:dyDescent="0.25">
      <c r="B1047">
        <f t="shared" si="84"/>
        <v>1029</v>
      </c>
      <c r="C1047" s="4">
        <f t="shared" si="83"/>
        <v>25.699999999999608</v>
      </c>
      <c r="D1047">
        <f t="shared" si="80"/>
        <v>0.33449946460438718</v>
      </c>
      <c r="E1047">
        <f t="shared" si="81"/>
        <v>1.2879104719753676E-12</v>
      </c>
      <c r="F1047">
        <f t="shared" si="82"/>
        <v>1.2879104719753676E-12</v>
      </c>
    </row>
    <row r="1048" spans="2:6" x14ac:dyDescent="0.25">
      <c r="B1048">
        <f t="shared" si="84"/>
        <v>1030</v>
      </c>
      <c r="C1048" s="4">
        <f t="shared" si="83"/>
        <v>25.724999999999607</v>
      </c>
      <c r="D1048">
        <f t="shared" si="80"/>
        <v>0.33293599988854805</v>
      </c>
      <c r="E1048">
        <f t="shared" si="81"/>
        <v>1.1455628816791012E-12</v>
      </c>
      <c r="F1048">
        <f t="shared" si="82"/>
        <v>1.1455628816791012E-12</v>
      </c>
    </row>
    <row r="1049" spans="2:6" x14ac:dyDescent="0.25">
      <c r="B1049">
        <f t="shared" si="84"/>
        <v>1031</v>
      </c>
      <c r="C1049" s="4">
        <f t="shared" si="83"/>
        <v>25.749999999999606</v>
      </c>
      <c r="D1049">
        <f t="shared" si="80"/>
        <v>0.33137652909138793</v>
      </c>
      <c r="E1049">
        <f t="shared" si="81"/>
        <v>1.0186936956076416E-12</v>
      </c>
      <c r="F1049">
        <f t="shared" si="82"/>
        <v>1.0186936956076416E-12</v>
      </c>
    </row>
    <row r="1050" spans="2:6" x14ac:dyDescent="0.25">
      <c r="B1050">
        <f t="shared" si="84"/>
        <v>1032</v>
      </c>
      <c r="C1050" s="4">
        <f t="shared" si="83"/>
        <v>25.774999999999604</v>
      </c>
      <c r="D1050">
        <f t="shared" si="80"/>
        <v>0.32982106462162347</v>
      </c>
      <c r="E1050">
        <f t="shared" si="81"/>
        <v>9.0564862067221274E-13</v>
      </c>
      <c r="F1050">
        <f t="shared" si="82"/>
        <v>9.0564862067221274E-13</v>
      </c>
    </row>
    <row r="1051" spans="2:6" x14ac:dyDescent="0.25">
      <c r="B1051">
        <f t="shared" si="84"/>
        <v>1033</v>
      </c>
      <c r="C1051" s="4">
        <f t="shared" si="83"/>
        <v>25.799999999999603</v>
      </c>
      <c r="D1051">
        <f t="shared" si="80"/>
        <v>0.32826961870988047</v>
      </c>
      <c r="E1051">
        <f t="shared" si="81"/>
        <v>8.0494696632968082E-13</v>
      </c>
      <c r="F1051">
        <f t="shared" si="82"/>
        <v>8.0494696632968082E-13</v>
      </c>
    </row>
    <row r="1052" spans="2:6" x14ac:dyDescent="0.25">
      <c r="B1052">
        <f t="shared" si="84"/>
        <v>1034</v>
      </c>
      <c r="C1052" s="4">
        <f t="shared" si="83"/>
        <v>25.824999999999601</v>
      </c>
      <c r="D1052">
        <f t="shared" si="80"/>
        <v>0.32672220340904135</v>
      </c>
      <c r="E1052">
        <f t="shared" si="81"/>
        <v>7.1526377798082822E-13</v>
      </c>
      <c r="F1052">
        <f t="shared" si="82"/>
        <v>7.1526377798082822E-13</v>
      </c>
    </row>
    <row r="1053" spans="2:6" x14ac:dyDescent="0.25">
      <c r="B1053">
        <f t="shared" si="84"/>
        <v>1035</v>
      </c>
      <c r="C1053" s="4">
        <f t="shared" si="83"/>
        <v>25.8499999999996</v>
      </c>
      <c r="D1053">
        <f t="shared" si="80"/>
        <v>0.32517883059460062</v>
      </c>
      <c r="E1053">
        <f t="shared" si="81"/>
        <v>6.3541377122246221E-13</v>
      </c>
      <c r="F1053">
        <f t="shared" si="82"/>
        <v>6.3541377122246221E-13</v>
      </c>
    </row>
    <row r="1054" spans="2:6" x14ac:dyDescent="0.25">
      <c r="B1054">
        <f t="shared" si="84"/>
        <v>1036</v>
      </c>
      <c r="C1054" s="4">
        <f t="shared" si="83"/>
        <v>25.874999999999599</v>
      </c>
      <c r="D1054">
        <f t="shared" si="80"/>
        <v>0.32363951196502672</v>
      </c>
      <c r="E1054">
        <f t="shared" si="81"/>
        <v>5.6433688946144629E-13</v>
      </c>
      <c r="F1054">
        <f t="shared" si="82"/>
        <v>5.6433688946144629E-13</v>
      </c>
    </row>
    <row r="1055" spans="2:6" x14ac:dyDescent="0.25">
      <c r="B1055">
        <f t="shared" si="84"/>
        <v>1037</v>
      </c>
      <c r="C1055" s="4">
        <f t="shared" si="83"/>
        <v>25.899999999999597</v>
      </c>
      <c r="D1055">
        <f t="shared" si="80"/>
        <v>0.32210425904213186</v>
      </c>
      <c r="E1055">
        <f t="shared" si="81"/>
        <v>5.0108532447260518E-13</v>
      </c>
      <c r="F1055">
        <f t="shared" si="82"/>
        <v>5.0108532447260518E-13</v>
      </c>
    </row>
    <row r="1056" spans="2:6" x14ac:dyDescent="0.25">
      <c r="B1056">
        <f t="shared" si="84"/>
        <v>1038</v>
      </c>
      <c r="C1056" s="4">
        <f t="shared" si="83"/>
        <v>25.924999999999596</v>
      </c>
      <c r="D1056">
        <f t="shared" si="80"/>
        <v>0.32057308317144806</v>
      </c>
      <c r="E1056">
        <f t="shared" si="81"/>
        <v>4.4481185495700928E-13</v>
      </c>
      <c r="F1056">
        <f t="shared" si="82"/>
        <v>4.4481185495700928E-13</v>
      </c>
    </row>
    <row r="1057" spans="2:6" x14ac:dyDescent="0.25">
      <c r="B1057">
        <f t="shared" si="84"/>
        <v>1039</v>
      </c>
      <c r="C1057" s="4">
        <f t="shared" si="83"/>
        <v>25.949999999999594</v>
      </c>
      <c r="D1057">
        <f t="shared" si="80"/>
        <v>0.31904599552261115</v>
      </c>
      <c r="E1057">
        <f t="shared" si="81"/>
        <v>3.9475937217767461E-13</v>
      </c>
      <c r="F1057">
        <f t="shared" si="82"/>
        <v>3.9475937217767461E-13</v>
      </c>
    </row>
    <row r="1058" spans="2:6" x14ac:dyDescent="0.25">
      <c r="B1058">
        <f t="shared" si="84"/>
        <v>1040</v>
      </c>
      <c r="C1058" s="4">
        <f t="shared" si="83"/>
        <v>25.974999999999593</v>
      </c>
      <c r="D1058">
        <f t="shared" si="80"/>
        <v>0.31752300708975062</v>
      </c>
      <c r="E1058">
        <f t="shared" si="81"/>
        <v>3.5025147444895901E-13</v>
      </c>
      <c r="F1058">
        <f t="shared" si="82"/>
        <v>3.5025147444895901E-13</v>
      </c>
    </row>
    <row r="1059" spans="2:6" x14ac:dyDescent="0.25">
      <c r="B1059">
        <f t="shared" si="84"/>
        <v>1041</v>
      </c>
      <c r="C1059" s="4">
        <f t="shared" si="83"/>
        <v>25.999999999999591</v>
      </c>
      <c r="D1059">
        <f t="shared" si="80"/>
        <v>0.31600412869188732</v>
      </c>
      <c r="E1059">
        <f t="shared" si="81"/>
        <v>3.1068402375495383E-13</v>
      </c>
      <c r="F1059">
        <f t="shared" si="82"/>
        <v>3.1068402375495383E-13</v>
      </c>
    </row>
    <row r="1060" spans="2:6" x14ac:dyDescent="0.25">
      <c r="B1060">
        <f t="shared" si="84"/>
        <v>1042</v>
      </c>
      <c r="C1060" s="4">
        <f t="shared" si="83"/>
        <v>26.02499999999959</v>
      </c>
      <c r="D1060">
        <f t="shared" si="80"/>
        <v>0.31448937097333757</v>
      </c>
      <c r="E1060">
        <f t="shared" si="81"/>
        <v>2.7551756818119653E-13</v>
      </c>
      <c r="F1060">
        <f t="shared" si="82"/>
        <v>2.7551756818119653E-13</v>
      </c>
    </row>
    <row r="1061" spans="2:6" x14ac:dyDescent="0.25">
      <c r="B1061">
        <f t="shared" si="84"/>
        <v>1043</v>
      </c>
      <c r="C1061" s="4">
        <f t="shared" si="83"/>
        <v>26.049999999999589</v>
      </c>
      <c r="D1061">
        <f t="shared" si="80"/>
        <v>0.31297874440412421</v>
      </c>
      <c r="E1061">
        <f t="shared" si="81"/>
        <v>2.442705432633754E-13</v>
      </c>
      <c r="F1061">
        <f t="shared" si="82"/>
        <v>2.442705432633754E-13</v>
      </c>
    </row>
    <row r="1062" spans="2:6" x14ac:dyDescent="0.25">
      <c r="B1062">
        <f t="shared" si="84"/>
        <v>1044</v>
      </c>
      <c r="C1062" s="4">
        <f t="shared" si="83"/>
        <v>26.074999999999587</v>
      </c>
      <c r="D1062">
        <f t="shared" si="80"/>
        <v>0.3114722592803939</v>
      </c>
      <c r="E1062">
        <f t="shared" si="81"/>
        <v>2.1651317387807805E-13</v>
      </c>
      <c r="F1062">
        <f t="shared" si="82"/>
        <v>2.1651317387807805E-13</v>
      </c>
    </row>
    <row r="1063" spans="2:6" x14ac:dyDescent="0.25">
      <c r="B1063">
        <f t="shared" si="84"/>
        <v>1045</v>
      </c>
      <c r="C1063" s="4">
        <f t="shared" si="83"/>
        <v>26.099999999999586</v>
      </c>
      <c r="D1063">
        <f t="shared" si="80"/>
        <v>0.30996992572484194</v>
      </c>
      <c r="E1063">
        <f t="shared" si="81"/>
        <v>1.9186200600710877E-13</v>
      </c>
      <c r="F1063">
        <f t="shared" si="82"/>
        <v>1.9186200600710877E-13</v>
      </c>
    </row>
    <row r="1064" spans="2:6" x14ac:dyDescent="0.25">
      <c r="B1064">
        <f t="shared" si="84"/>
        <v>1046</v>
      </c>
      <c r="C1064" s="4">
        <f t="shared" si="83"/>
        <v>26.124999999999584</v>
      </c>
      <c r="D1064">
        <f t="shared" si="80"/>
        <v>0.30847175368714275</v>
      </c>
      <c r="E1064">
        <f t="shared" si="81"/>
        <v>1.6997500467434265E-13</v>
      </c>
      <c r="F1064">
        <f t="shared" si="82"/>
        <v>1.6997500467434265E-13</v>
      </c>
    </row>
    <row r="1065" spans="2:6" x14ac:dyDescent="0.25">
      <c r="B1065">
        <f t="shared" si="84"/>
        <v>1047</v>
      </c>
      <c r="C1065" s="4">
        <f t="shared" si="83"/>
        <v>26.149999999999583</v>
      </c>
      <c r="D1065">
        <f t="shared" si="80"/>
        <v>0.30697775294438773</v>
      </c>
      <c r="E1065">
        <f t="shared" si="81"/>
        <v>1.5054716065151258E-13</v>
      </c>
      <c r="F1065">
        <f t="shared" si="82"/>
        <v>1.5054716065151258E-13</v>
      </c>
    </row>
    <row r="1066" spans="2:6" x14ac:dyDescent="0.25">
      <c r="B1066">
        <f t="shared" si="84"/>
        <v>1048</v>
      </c>
      <c r="C1066" s="4">
        <f t="shared" si="83"/>
        <v>26.174999999999581</v>
      </c>
      <c r="D1066">
        <f t="shared" si="80"/>
        <v>0.30548793310152933</v>
      </c>
      <c r="E1066">
        <f t="shared" si="81"/>
        <v>1.3330655421927712E-13</v>
      </c>
      <c r="F1066">
        <f t="shared" si="82"/>
        <v>1.3330655421927712E-13</v>
      </c>
    </row>
    <row r="1067" spans="2:6" x14ac:dyDescent="0.25">
      <c r="B1067">
        <f t="shared" si="84"/>
        <v>1049</v>
      </c>
      <c r="C1067" s="4">
        <f t="shared" si="83"/>
        <v>26.19999999999958</v>
      </c>
      <c r="D1067">
        <f t="shared" si="80"/>
        <v>0.304002303591831</v>
      </c>
      <c r="E1067">
        <f t="shared" si="81"/>
        <v>1.1801082940965652E-13</v>
      </c>
      <c r="F1067">
        <f t="shared" si="82"/>
        <v>1.1801082940965652E-13</v>
      </c>
    </row>
    <row r="1068" spans="2:6" x14ac:dyDescent="0.25">
      <c r="B1068">
        <f t="shared" si="84"/>
        <v>1050</v>
      </c>
      <c r="C1068" s="4">
        <f t="shared" si="83"/>
        <v>26.224999999999579</v>
      </c>
      <c r="D1068">
        <f t="shared" si="80"/>
        <v>0.30252087367732472</v>
      </c>
      <c r="E1068">
        <f t="shared" si="81"/>
        <v>1.0444403679699808E-13</v>
      </c>
      <c r="F1068">
        <f t="shared" si="82"/>
        <v>1.0444403679699808E-13</v>
      </c>
    </row>
    <row r="1069" spans="2:6" x14ac:dyDescent="0.25">
      <c r="B1069">
        <f t="shared" si="84"/>
        <v>1051</v>
      </c>
      <c r="C1069" s="4">
        <f t="shared" si="83"/>
        <v>26.249999999999577</v>
      </c>
      <c r="D1069">
        <f t="shared" si="80"/>
        <v>0.30104365244927328</v>
      </c>
      <c r="E1069">
        <f t="shared" si="81"/>
        <v>9.2413807094373194E-14</v>
      </c>
      <c r="F1069">
        <f t="shared" si="82"/>
        <v>9.2413807094373194E-14</v>
      </c>
    </row>
    <row r="1070" spans="2:6" x14ac:dyDescent="0.25">
      <c r="B1070">
        <f t="shared" si="84"/>
        <v>1052</v>
      </c>
      <c r="C1070" s="4">
        <f t="shared" si="83"/>
        <v>26.274999999999576</v>
      </c>
      <c r="D1070">
        <f t="shared" si="80"/>
        <v>0.29957064882864076</v>
      </c>
      <c r="E1070">
        <f t="shared" si="81"/>
        <v>8.1748821593312444E-14</v>
      </c>
      <c r="F1070">
        <f t="shared" si="82"/>
        <v>8.1748821593312444E-14</v>
      </c>
    </row>
    <row r="1071" spans="2:6" x14ac:dyDescent="0.25">
      <c r="B1071">
        <f t="shared" si="84"/>
        <v>1053</v>
      </c>
      <c r="C1071" s="4">
        <f t="shared" si="83"/>
        <v>26.299999999999574</v>
      </c>
      <c r="D1071">
        <f t="shared" si="80"/>
        <v>0.29810187156656703</v>
      </c>
      <c r="E1071">
        <f t="shared" si="81"/>
        <v>7.22965488959533E-14</v>
      </c>
      <c r="F1071">
        <f t="shared" si="82"/>
        <v>7.22965488959533E-14</v>
      </c>
    </row>
    <row r="1072" spans="2:6" x14ac:dyDescent="0.25">
      <c r="B1072">
        <f t="shared" si="84"/>
        <v>1054</v>
      </c>
      <c r="C1072" s="4">
        <f t="shared" si="83"/>
        <v>26.324999999999573</v>
      </c>
      <c r="D1072">
        <f t="shared" si="80"/>
        <v>0.29663732924485037</v>
      </c>
      <c r="E1072">
        <f t="shared" si="81"/>
        <v>6.3921220465280438E-14</v>
      </c>
      <c r="F1072">
        <f t="shared" si="82"/>
        <v>6.3921220465280438E-14</v>
      </c>
    </row>
    <row r="1073" spans="2:6" x14ac:dyDescent="0.25">
      <c r="B1073">
        <f t="shared" si="84"/>
        <v>1055</v>
      </c>
      <c r="C1073" s="4">
        <f t="shared" si="83"/>
        <v>26.349999999999572</v>
      </c>
      <c r="D1073">
        <f t="shared" si="80"/>
        <v>0.29517703027643466</v>
      </c>
      <c r="E1073">
        <f t="shared" si="81"/>
        <v>5.6502020293082363E-14</v>
      </c>
      <c r="F1073">
        <f t="shared" si="82"/>
        <v>5.6502020293082363E-14</v>
      </c>
    </row>
    <row r="1074" spans="2:6" x14ac:dyDescent="0.25">
      <c r="B1074">
        <f t="shared" si="84"/>
        <v>1056</v>
      </c>
      <c r="C1074" s="4">
        <f t="shared" si="83"/>
        <v>26.37499999999957</v>
      </c>
      <c r="D1074">
        <f t="shared" si="80"/>
        <v>0.29372098290590376</v>
      </c>
      <c r="E1074">
        <f t="shared" si="81"/>
        <v>4.9931466485622069E-14</v>
      </c>
      <c r="F1074">
        <f t="shared" si="82"/>
        <v>4.9931466485622069E-14</v>
      </c>
    </row>
    <row r="1075" spans="2:6" x14ac:dyDescent="0.25">
      <c r="B1075">
        <f t="shared" si="84"/>
        <v>1057</v>
      </c>
      <c r="C1075" s="4">
        <f t="shared" si="83"/>
        <v>26.399999999999569</v>
      </c>
      <c r="D1075">
        <f t="shared" si="80"/>
        <v>0.29226919520998129</v>
      </c>
      <c r="E1075">
        <f t="shared" si="81"/>
        <v>4.4113964820088299E-14</v>
      </c>
      <c r="F1075">
        <f t="shared" si="82"/>
        <v>4.4113964820088299E-14</v>
      </c>
    </row>
    <row r="1076" spans="2:6" x14ac:dyDescent="0.25">
      <c r="B1076">
        <f t="shared" si="84"/>
        <v>1058</v>
      </c>
      <c r="C1076" s="4">
        <f t="shared" si="83"/>
        <v>26.424999999999567</v>
      </c>
      <c r="D1076">
        <f t="shared" si="80"/>
        <v>0.2908216750980358</v>
      </c>
      <c r="E1076">
        <f t="shared" si="81"/>
        <v>3.8964516354510172E-14</v>
      </c>
      <c r="F1076">
        <f t="shared" si="82"/>
        <v>3.8964516354510172E-14</v>
      </c>
    </row>
    <row r="1077" spans="2:6" x14ac:dyDescent="0.25">
      <c r="B1077">
        <f t="shared" si="84"/>
        <v>1059</v>
      </c>
      <c r="C1077" s="4">
        <f t="shared" si="83"/>
        <v>26.449999999999566</v>
      </c>
      <c r="D1077">
        <f t="shared" si="80"/>
        <v>0.28937843031259336</v>
      </c>
      <c r="E1077">
        <f t="shared" si="81"/>
        <v>3.4407563001610947E-14</v>
      </c>
      <c r="F1077">
        <f t="shared" si="82"/>
        <v>3.4407563001610947E-14</v>
      </c>
    </row>
    <row r="1078" spans="2:6" x14ac:dyDescent="0.25">
      <c r="B1078">
        <f t="shared" si="84"/>
        <v>1060</v>
      </c>
      <c r="C1078" s="4">
        <f t="shared" si="83"/>
        <v>26.474999999999564</v>
      </c>
      <c r="D1078">
        <f t="shared" si="80"/>
        <v>0.28793946842985391</v>
      </c>
      <c r="E1078">
        <f t="shared" si="81"/>
        <v>3.0375956622597446E-14</v>
      </c>
      <c r="F1078">
        <f t="shared" si="82"/>
        <v>3.0375956622597446E-14</v>
      </c>
    </row>
    <row r="1079" spans="2:6" x14ac:dyDescent="0.25">
      <c r="B1079">
        <f t="shared" si="84"/>
        <v>1061</v>
      </c>
      <c r="C1079" s="4">
        <f t="shared" si="83"/>
        <v>26.499999999999563</v>
      </c>
      <c r="D1079">
        <f t="shared" si="80"/>
        <v>0.28650479686021513</v>
      </c>
      <c r="E1079">
        <f t="shared" si="81"/>
        <v>2.6810038677876513E-14</v>
      </c>
      <c r="F1079">
        <f t="shared" si="82"/>
        <v>2.6810038677876513E-14</v>
      </c>
    </row>
    <row r="1080" spans="2:6" x14ac:dyDescent="0.25">
      <c r="B1080">
        <f t="shared" si="84"/>
        <v>1062</v>
      </c>
      <c r="C1080" s="4">
        <f t="shared" si="83"/>
        <v>26.524999999999562</v>
      </c>
      <c r="D1080">
        <f t="shared" si="80"/>
        <v>0.28507442284880091</v>
      </c>
      <c r="E1080">
        <f t="shared" si="81"/>
        <v>2.3656818804222421E-14</v>
      </c>
      <c r="F1080">
        <f t="shared" si="82"/>
        <v>2.3656818804222421E-14</v>
      </c>
    </row>
    <row r="1081" spans="2:6" x14ac:dyDescent="0.25">
      <c r="B1081">
        <f t="shared" si="84"/>
        <v>1063</v>
      </c>
      <c r="C1081" s="4">
        <f t="shared" si="83"/>
        <v>26.54999999999956</v>
      </c>
      <c r="D1081">
        <f t="shared" si="80"/>
        <v>0.28364835347599582</v>
      </c>
      <c r="E1081">
        <f t="shared" si="81"/>
        <v>2.0869241886472049E-14</v>
      </c>
      <c r="F1081">
        <f t="shared" si="82"/>
        <v>2.0869241886472049E-14</v>
      </c>
    </row>
    <row r="1082" spans="2:6" x14ac:dyDescent="0.25">
      <c r="B1082">
        <f t="shared" si="84"/>
        <v>1064</v>
      </c>
      <c r="C1082" s="4">
        <f t="shared" si="83"/>
        <v>26.574999999999559</v>
      </c>
      <c r="D1082">
        <f t="shared" si="80"/>
        <v>0.28222659565798508</v>
      </c>
      <c r="E1082">
        <f t="shared" si="81"/>
        <v>1.84055342696021E-14</v>
      </c>
      <c r="F1082">
        <f t="shared" si="82"/>
        <v>1.84055342696021E-14</v>
      </c>
    </row>
    <row r="1083" spans="2:6" x14ac:dyDescent="0.25">
      <c r="B1083">
        <f t="shared" si="84"/>
        <v>1065</v>
      </c>
      <c r="C1083" s="4">
        <f t="shared" si="83"/>
        <v>26.599999999999557</v>
      </c>
      <c r="D1083">
        <f t="shared" si="80"/>
        <v>0.28080915614729979</v>
      </c>
      <c r="E1083">
        <f t="shared" si="81"/>
        <v>1.6228620725872249E-14</v>
      </c>
      <c r="F1083">
        <f t="shared" si="82"/>
        <v>1.6228620725872249E-14</v>
      </c>
    </row>
    <row r="1084" spans="2:6" x14ac:dyDescent="0.25">
      <c r="B1084">
        <f t="shared" si="84"/>
        <v>1066</v>
      </c>
      <c r="C1084" s="4">
        <f t="shared" si="83"/>
        <v>26.624999999999556</v>
      </c>
      <c r="D1084">
        <f t="shared" si="80"/>
        <v>0.27939604153336822</v>
      </c>
      <c r="E1084">
        <f t="shared" si="81"/>
        <v>1.4305604662396269E-14</v>
      </c>
      <c r="F1084">
        <f t="shared" si="82"/>
        <v>1.4305604662396269E-14</v>
      </c>
    </row>
    <row r="1085" spans="2:6" x14ac:dyDescent="0.25">
      <c r="B1085">
        <f t="shared" si="84"/>
        <v>1067</v>
      </c>
      <c r="C1085" s="4">
        <f t="shared" si="83"/>
        <v>26.649999999999554</v>
      </c>
      <c r="D1085">
        <f t="shared" si="80"/>
        <v>0.27798725824307169</v>
      </c>
      <c r="E1085">
        <f t="shared" si="81"/>
        <v>1.2607304836707001E-14</v>
      </c>
      <c r="F1085">
        <f t="shared" si="82"/>
        <v>1.2607304836707001E-14</v>
      </c>
    </row>
    <row r="1086" spans="2:6" x14ac:dyDescent="0.25">
      <c r="B1086">
        <f t="shared" si="84"/>
        <v>1068</v>
      </c>
      <c r="C1086" s="4">
        <f t="shared" si="83"/>
        <v>26.674999999999553</v>
      </c>
      <c r="D1086">
        <f t="shared" si="80"/>
        <v>0.27658281254130623</v>
      </c>
      <c r="E1086">
        <f t="shared" si="81"/>
        <v>1.1107842550418814E-14</v>
      </c>
      <c r="F1086">
        <f t="shared" si="82"/>
        <v>1.1107842550418814E-14</v>
      </c>
    </row>
    <row r="1087" spans="2:6" x14ac:dyDescent="0.25">
      <c r="B1087">
        <f t="shared" si="84"/>
        <v>1069</v>
      </c>
      <c r="C1087" s="4">
        <f t="shared" si="83"/>
        <v>26.699999999999552</v>
      </c>
      <c r="D1087">
        <f t="shared" si="80"/>
        <v>0.27518271053154952</v>
      </c>
      <c r="E1087">
        <f t="shared" si="81"/>
        <v>9.7842739218651977E-15</v>
      </c>
      <c r="F1087">
        <f t="shared" si="82"/>
        <v>9.7842739218651977E-15</v>
      </c>
    </row>
    <row r="1088" spans="2:6" x14ac:dyDescent="0.25">
      <c r="B1088">
        <f t="shared" si="84"/>
        <v>1070</v>
      </c>
      <c r="C1088" s="4">
        <f t="shared" si="83"/>
        <v>26.72499999999955</v>
      </c>
      <c r="D1088">
        <f t="shared" si="80"/>
        <v>0.27378695815643278</v>
      </c>
      <c r="E1088">
        <f t="shared" si="81"/>
        <v>8.6162624047831584E-15</v>
      </c>
      <c r="F1088">
        <f t="shared" si="82"/>
        <v>8.6162624047831584E-15</v>
      </c>
    </row>
    <row r="1089" spans="2:6" x14ac:dyDescent="0.25">
      <c r="B1089">
        <f t="shared" si="84"/>
        <v>1071</v>
      </c>
      <c r="C1089" s="4">
        <f t="shared" si="83"/>
        <v>26.749999999999549</v>
      </c>
      <c r="D1089">
        <f t="shared" si="80"/>
        <v>0.27239556119831781</v>
      </c>
      <c r="E1089">
        <f t="shared" si="81"/>
        <v>7.5857872281726245E-15</v>
      </c>
      <c r="F1089">
        <f t="shared" si="82"/>
        <v>7.5857872281726245E-15</v>
      </c>
    </row>
    <row r="1090" spans="2:6" x14ac:dyDescent="0.25">
      <c r="B1090">
        <f t="shared" si="84"/>
        <v>1072</v>
      </c>
      <c r="C1090" s="4">
        <f t="shared" si="83"/>
        <v>26.774999999999547</v>
      </c>
      <c r="D1090">
        <f t="shared" si="80"/>
        <v>0.27100852527987912</v>
      </c>
      <c r="E1090">
        <f t="shared" si="81"/>
        <v>6.6768838882284123E-15</v>
      </c>
      <c r="F1090">
        <f t="shared" si="82"/>
        <v>6.6768838882284123E-15</v>
      </c>
    </row>
    <row r="1091" spans="2:6" x14ac:dyDescent="0.25">
      <c r="B1091">
        <f t="shared" si="84"/>
        <v>1073</v>
      </c>
      <c r="C1091" s="4">
        <f t="shared" si="83"/>
        <v>26.799999999999546</v>
      </c>
      <c r="D1091">
        <f t="shared" si="80"/>
        <v>0.26962585586469162</v>
      </c>
      <c r="E1091">
        <f t="shared" si="81"/>
        <v>5.8754132319685045E-15</v>
      </c>
      <c r="F1091">
        <f t="shared" si="82"/>
        <v>5.8754132319685045E-15</v>
      </c>
    </row>
    <row r="1092" spans="2:6" x14ac:dyDescent="0.25">
      <c r="B1092">
        <f t="shared" si="84"/>
        <v>1074</v>
      </c>
      <c r="C1092" s="4">
        <f t="shared" si="83"/>
        <v>26.824999999999545</v>
      </c>
      <c r="D1092">
        <f t="shared" si="80"/>
        <v>0.26824755825782215</v>
      </c>
      <c r="E1092">
        <f t="shared" si="81"/>
        <v>5.1688560386304941E-15</v>
      </c>
      <c r="F1092">
        <f t="shared" si="82"/>
        <v>5.1688560386304941E-15</v>
      </c>
    </row>
    <row r="1093" spans="2:6" x14ac:dyDescent="0.25">
      <c r="B1093">
        <f t="shared" si="84"/>
        <v>1075</v>
      </c>
      <c r="C1093" s="4">
        <f t="shared" si="83"/>
        <v>26.849999999999543</v>
      </c>
      <c r="D1093">
        <f t="shared" si="80"/>
        <v>0.26687363760642691</v>
      </c>
      <c r="E1093">
        <f t="shared" si="81"/>
        <v>4.5461303333365601E-15</v>
      </c>
      <c r="F1093">
        <f t="shared" si="82"/>
        <v>4.5461303333365601E-15</v>
      </c>
    </row>
    <row r="1094" spans="2:6" x14ac:dyDescent="0.25">
      <c r="B1094">
        <f t="shared" si="84"/>
        <v>1076</v>
      </c>
      <c r="C1094" s="4">
        <f t="shared" si="83"/>
        <v>26.874999999999542</v>
      </c>
      <c r="D1094">
        <f t="shared" si="80"/>
        <v>0.26550409890035309</v>
      </c>
      <c r="E1094">
        <f t="shared" si="81"/>
        <v>3.9974289618065145E-15</v>
      </c>
      <c r="F1094">
        <f t="shared" si="82"/>
        <v>3.9974289618065145E-15</v>
      </c>
    </row>
    <row r="1095" spans="2:6" x14ac:dyDescent="0.25">
      <c r="B1095">
        <f t="shared" si="84"/>
        <v>1077</v>
      </c>
      <c r="C1095" s="4">
        <f t="shared" si="83"/>
        <v>26.89999999999954</v>
      </c>
      <c r="D1095">
        <f t="shared" si="80"/>
        <v>0.26413894697274576</v>
      </c>
      <c r="E1095">
        <f t="shared" si="81"/>
        <v>3.5140752184956259E-15</v>
      </c>
      <c r="F1095">
        <f t="shared" si="82"/>
        <v>3.5140752184956259E-15</v>
      </c>
    </row>
    <row r="1096" spans="2:6" x14ac:dyDescent="0.25">
      <c r="B1096">
        <f t="shared" si="84"/>
        <v>1078</v>
      </c>
      <c r="C1096" s="4">
        <f t="shared" si="83"/>
        <v>26.924999999999539</v>
      </c>
      <c r="D1096">
        <f t="shared" si="80"/>
        <v>0.26277818650065893</v>
      </c>
      <c r="E1096">
        <f t="shared" si="81"/>
        <v>3.0883945565779396E-15</v>
      </c>
      <c r="F1096">
        <f t="shared" si="82"/>
        <v>3.0883945565779396E-15</v>
      </c>
    </row>
    <row r="1097" spans="2:6" x14ac:dyDescent="0.25">
      <c r="B1097">
        <f t="shared" si="84"/>
        <v>1079</v>
      </c>
      <c r="C1097" s="4">
        <f t="shared" si="83"/>
        <v>26.949999999999537</v>
      </c>
      <c r="D1097">
        <f t="shared" si="80"/>
        <v>0.26142182200567166</v>
      </c>
      <c r="E1097">
        <f t="shared" si="81"/>
        <v>2.7136006195085231E-15</v>
      </c>
      <c r="F1097">
        <f t="shared" si="82"/>
        <v>2.7136006195085231E-15</v>
      </c>
    </row>
    <row r="1098" spans="2:6" x14ac:dyDescent="0.25">
      <c r="B1098">
        <f t="shared" si="84"/>
        <v>1080</v>
      </c>
      <c r="C1098" s="4">
        <f t="shared" si="83"/>
        <v>26.974999999999536</v>
      </c>
      <c r="D1098">
        <f t="shared" si="80"/>
        <v>0.26006985785450859</v>
      </c>
      <c r="E1098">
        <f t="shared" si="81"/>
        <v>2.3836940230097705E-15</v>
      </c>
      <c r="F1098">
        <f t="shared" si="82"/>
        <v>2.3836940230097705E-15</v>
      </c>
    </row>
    <row r="1099" spans="2:6" x14ac:dyDescent="0.25">
      <c r="B1099">
        <f t="shared" si="84"/>
        <v>1081</v>
      </c>
      <c r="C1099" s="4">
        <f t="shared" si="83"/>
        <v>26.999999999999535</v>
      </c>
      <c r="D1099">
        <f t="shared" si="80"/>
        <v>0.2587222982596652</v>
      </c>
      <c r="E1099">
        <f t="shared" si="81"/>
        <v>2.0933724855244484E-15</v>
      </c>
      <c r="F1099">
        <f t="shared" si="82"/>
        <v>2.0933724855244484E-15</v>
      </c>
    </row>
    <row r="1100" spans="2:6" x14ac:dyDescent="0.25">
      <c r="B1100">
        <f t="shared" si="84"/>
        <v>1082</v>
      </c>
      <c r="C1100" s="4">
        <f t="shared" si="83"/>
        <v>27.024999999999533</v>
      </c>
      <c r="D1100">
        <f t="shared" si="80"/>
        <v>0.2573791472800368</v>
      </c>
      <c r="E1100">
        <f t="shared" si="81"/>
        <v>1.8379510565122089E-15</v>
      </c>
      <c r="F1100">
        <f t="shared" si="82"/>
        <v>1.8379510565122089E-15</v>
      </c>
    </row>
    <row r="1101" spans="2:6" x14ac:dyDescent="0.25">
      <c r="B1101">
        <f t="shared" si="84"/>
        <v>1083</v>
      </c>
      <c r="C1101" s="4">
        <f t="shared" si="83"/>
        <v>27.049999999999532</v>
      </c>
      <c r="D1101">
        <f t="shared" si="80"/>
        <v>0.25604040882155338</v>
      </c>
      <c r="E1101">
        <f t="shared" si="81"/>
        <v>1.6132913272825412E-15</v>
      </c>
      <c r="F1101">
        <f t="shared" si="82"/>
        <v>1.6132913272825412E-15</v>
      </c>
    </row>
    <row r="1102" spans="2:6" x14ac:dyDescent="0.25">
      <c r="B1102">
        <f t="shared" si="84"/>
        <v>1084</v>
      </c>
      <c r="C1102" s="4">
        <f t="shared" si="83"/>
        <v>27.07499999999953</v>
      </c>
      <c r="D1102">
        <f t="shared" si="80"/>
        <v>0.25470608663781691</v>
      </c>
      <c r="E1102">
        <f t="shared" si="81"/>
        <v>1.4157386300177569E-15</v>
      </c>
      <c r="F1102">
        <f t="shared" si="82"/>
        <v>1.4157386300177569E-15</v>
      </c>
    </row>
    <row r="1103" spans="2:6" x14ac:dyDescent="0.25">
      <c r="B1103">
        <f t="shared" si="84"/>
        <v>1085</v>
      </c>
      <c r="C1103" s="4">
        <f t="shared" si="83"/>
        <v>27.099999999999529</v>
      </c>
      <c r="D1103">
        <f t="shared" si="80"/>
        <v>0.25337618433074482</v>
      </c>
      <c r="E1103">
        <f t="shared" si="81"/>
        <v>1.2420663387327269E-15</v>
      </c>
      <c r="F1103">
        <f t="shared" si="82"/>
        <v>1.2420663387327269E-15</v>
      </c>
    </row>
    <row r="1104" spans="2:6" x14ac:dyDescent="0.25">
      <c r="B1104">
        <f t="shared" si="84"/>
        <v>1086</v>
      </c>
      <c r="C1104" s="4">
        <f t="shared" si="83"/>
        <v>27.124999999999527</v>
      </c>
      <c r="D1104">
        <f t="shared" si="80"/>
        <v>0.25205070535121593</v>
      </c>
      <c r="E1104">
        <f t="shared" si="81"/>
        <v>1.0894264824873554E-15</v>
      </c>
      <c r="F1104">
        <f t="shared" si="82"/>
        <v>1.0894264824873554E-15</v>
      </c>
    </row>
    <row r="1105" spans="2:6" x14ac:dyDescent="0.25">
      <c r="B1105">
        <f t="shared" si="84"/>
        <v>1087</v>
      </c>
      <c r="C1105" s="4">
        <f t="shared" si="83"/>
        <v>27.149999999999526</v>
      </c>
      <c r="D1105">
        <f t="shared" si="80"/>
        <v>0.250729652999722</v>
      </c>
      <c r="E1105">
        <f t="shared" si="81"/>
        <v>9.553059674141012E-16</v>
      </c>
      <c r="F1105">
        <f t="shared" si="82"/>
        <v>9.553059674141012E-16</v>
      </c>
    </row>
    <row r="1106" spans="2:6" x14ac:dyDescent="0.25">
      <c r="B1106">
        <f t="shared" si="84"/>
        <v>1088</v>
      </c>
      <c r="C1106" s="4">
        <f t="shared" si="83"/>
        <v>27.174999999999525</v>
      </c>
      <c r="D1106">
        <f t="shared" si="80"/>
        <v>0.24941303042702268</v>
      </c>
      <c r="E1106">
        <f t="shared" si="81"/>
        <v>8.3748778112837257E-16</v>
      </c>
      <c r="F1106">
        <f t="shared" si="82"/>
        <v>8.3748778112837257E-16</v>
      </c>
    </row>
    <row r="1107" spans="2:6" x14ac:dyDescent="0.25">
      <c r="B1107">
        <f t="shared" si="84"/>
        <v>1089</v>
      </c>
      <c r="C1107" s="4">
        <f t="shared" si="83"/>
        <v>27.199999999999523</v>
      </c>
      <c r="D1107">
        <f t="shared" ref="D1107:D1170" si="85">EXP(-KTG1_*(C1107-T_opt)^2)</f>
        <v>0.2481008406348042</v>
      </c>
      <c r="E1107">
        <f t="shared" ref="E1107:E1170" si="86">EXP(-KTG2_*(T_opt-C1107)^2)</f>
        <v>7.340166218243264E-16</v>
      </c>
      <c r="F1107">
        <f t="shared" ref="F1107:F1170" si="87">IF(C1107&lt;=T_opt,D1107,E1107)</f>
        <v>7.340166218243264E-16</v>
      </c>
    </row>
    <row r="1108" spans="2:6" x14ac:dyDescent="0.25">
      <c r="B1108">
        <f t="shared" si="84"/>
        <v>1090</v>
      </c>
      <c r="C1108" s="4">
        <f t="shared" ref="C1108:C1171" si="88">C1107+(env_v_max-env_v_min)/1200</f>
        <v>27.224999999999522</v>
      </c>
      <c r="D1108">
        <f t="shared" si="85"/>
        <v>0.24679308647634304</v>
      </c>
      <c r="E1108">
        <f t="shared" si="86"/>
        <v>6.4316845569241353E-16</v>
      </c>
      <c r="F1108">
        <f t="shared" si="87"/>
        <v>6.4316845569241353E-16</v>
      </c>
    </row>
    <row r="1109" spans="2:6" x14ac:dyDescent="0.25">
      <c r="B1109">
        <f t="shared" ref="B1109:B1172" si="89">B1108+1</f>
        <v>1091</v>
      </c>
      <c r="C1109" s="4">
        <f t="shared" si="88"/>
        <v>27.24999999999952</v>
      </c>
      <c r="D1109">
        <f t="shared" si="85"/>
        <v>0.24548977065717226</v>
      </c>
      <c r="E1109">
        <f t="shared" si="86"/>
        <v>5.6342356100910973E-16</v>
      </c>
      <c r="F1109">
        <f t="shared" si="87"/>
        <v>5.6342356100910973E-16</v>
      </c>
    </row>
    <row r="1110" spans="2:6" x14ac:dyDescent="0.25">
      <c r="B1110">
        <f t="shared" si="89"/>
        <v>1092</v>
      </c>
      <c r="C1110" s="4">
        <f t="shared" si="88"/>
        <v>27.274999999999519</v>
      </c>
      <c r="D1110">
        <f t="shared" si="85"/>
        <v>0.24419089573575284</v>
      </c>
      <c r="E1110">
        <f t="shared" si="86"/>
        <v>4.9344266604401589E-16</v>
      </c>
      <c r="F1110">
        <f t="shared" si="87"/>
        <v>4.9344266604401589E-16</v>
      </c>
    </row>
    <row r="1111" spans="2:6" x14ac:dyDescent="0.25">
      <c r="B1111">
        <f t="shared" si="89"/>
        <v>1093</v>
      </c>
      <c r="C1111" s="4">
        <f t="shared" si="88"/>
        <v>27.299999999999518</v>
      </c>
      <c r="D1111">
        <f t="shared" si="85"/>
        <v>0.242896464124148</v>
      </c>
      <c r="E1111">
        <f t="shared" si="86"/>
        <v>4.3204583143233731E-16</v>
      </c>
      <c r="F1111">
        <f t="shared" si="87"/>
        <v>4.3204583143233731E-16</v>
      </c>
    </row>
    <row r="1112" spans="2:6" x14ac:dyDescent="0.25">
      <c r="B1112">
        <f t="shared" si="89"/>
        <v>1094</v>
      </c>
      <c r="C1112" s="4">
        <f t="shared" si="88"/>
        <v>27.324999999999516</v>
      </c>
      <c r="D1112">
        <f t="shared" si="85"/>
        <v>0.24160647808870164</v>
      </c>
      <c r="E1112">
        <f t="shared" si="86"/>
        <v>3.7819376643455835E-16</v>
      </c>
      <c r="F1112">
        <f t="shared" si="87"/>
        <v>3.7819376643455835E-16</v>
      </c>
    </row>
    <row r="1113" spans="2:6" x14ac:dyDescent="0.25">
      <c r="B1113">
        <f t="shared" si="89"/>
        <v>1095</v>
      </c>
      <c r="C1113" s="4">
        <f t="shared" si="88"/>
        <v>27.349999999999515</v>
      </c>
      <c r="D1113">
        <f t="shared" si="85"/>
        <v>0.24032093975072047</v>
      </c>
      <c r="E1113">
        <f t="shared" si="86"/>
        <v>3.3097130305362642E-16</v>
      </c>
      <c r="F1113">
        <f t="shared" si="87"/>
        <v>3.3097130305362642E-16</v>
      </c>
    </row>
    <row r="1114" spans="2:6" x14ac:dyDescent="0.25">
      <c r="B1114">
        <f t="shared" si="89"/>
        <v>1096</v>
      </c>
      <c r="C1114" s="4">
        <f t="shared" si="88"/>
        <v>27.374999999999513</v>
      </c>
      <c r="D1114">
        <f t="shared" si="85"/>
        <v>0.23903985108715939</v>
      </c>
      <c r="E1114">
        <f t="shared" si="86"/>
        <v>2.8957278275501598E-16</v>
      </c>
      <c r="F1114">
        <f t="shared" si="87"/>
        <v>2.8957278275501598E-16</v>
      </c>
    </row>
    <row r="1115" spans="2:6" x14ac:dyDescent="0.25">
      <c r="B1115">
        <f t="shared" si="89"/>
        <v>1097</v>
      </c>
      <c r="C1115" s="4">
        <f t="shared" si="88"/>
        <v>27.399999999999512</v>
      </c>
      <c r="D1115">
        <f t="shared" si="85"/>
        <v>0.237763213931311</v>
      </c>
      <c r="E1115">
        <f t="shared" si="86"/>
        <v>2.5328913794058303E-16</v>
      </c>
      <c r="F1115">
        <f t="shared" si="87"/>
        <v>2.5328913794058303E-16</v>
      </c>
    </row>
    <row r="1116" spans="2:6" x14ac:dyDescent="0.25">
      <c r="B1116">
        <f t="shared" si="89"/>
        <v>1098</v>
      </c>
      <c r="C1116" s="4">
        <f t="shared" si="88"/>
        <v>27.42499999999951</v>
      </c>
      <c r="D1116">
        <f t="shared" si="85"/>
        <v>0.23649102997349813</v>
      </c>
      <c r="E1116">
        <f t="shared" si="86"/>
        <v>2.2149647472492711E-16</v>
      </c>
      <c r="F1116">
        <f t="shared" si="87"/>
        <v>2.2149647472492711E-16</v>
      </c>
    </row>
    <row r="1117" spans="2:6" x14ac:dyDescent="0.25">
      <c r="B1117">
        <f t="shared" si="89"/>
        <v>1099</v>
      </c>
      <c r="C1117" s="4">
        <f t="shared" si="88"/>
        <v>27.449999999999509</v>
      </c>
      <c r="D1117">
        <f t="shared" si="85"/>
        <v>0.23522330076176987</v>
      </c>
      <c r="E1117">
        <f t="shared" si="86"/>
        <v>1.9364598527717198E-16</v>
      </c>
      <c r="F1117">
        <f t="shared" si="87"/>
        <v>1.9364598527717198E-16</v>
      </c>
    </row>
    <row r="1118" spans="2:6" x14ac:dyDescent="0.25">
      <c r="B1118">
        <f t="shared" si="89"/>
        <v>1100</v>
      </c>
      <c r="C1118" s="4">
        <f t="shared" si="88"/>
        <v>27.474999999999508</v>
      </c>
      <c r="D1118">
        <f t="shared" si="85"/>
        <v>0.23396002770260121</v>
      </c>
      <c r="E1118">
        <f t="shared" si="86"/>
        <v>1.6925503731090868E-16</v>
      </c>
      <c r="F1118">
        <f t="shared" si="87"/>
        <v>1.6925503731090868E-16</v>
      </c>
    </row>
    <row r="1119" spans="2:6" x14ac:dyDescent="0.25">
      <c r="B1119">
        <f t="shared" si="89"/>
        <v>1101</v>
      </c>
      <c r="C1119" s="4">
        <f t="shared" si="88"/>
        <v>27.499999999999506</v>
      </c>
      <c r="D1119">
        <f t="shared" si="85"/>
        <v>0.23270121206159586</v>
      </c>
      <c r="E1119">
        <f t="shared" si="86"/>
        <v>1.478993054896648E-16</v>
      </c>
      <c r="F1119">
        <f t="shared" si="87"/>
        <v>1.478993054896648E-16</v>
      </c>
    </row>
    <row r="1120" spans="2:6" x14ac:dyDescent="0.25">
      <c r="B1120">
        <f t="shared" si="89"/>
        <v>1102</v>
      </c>
      <c r="C1120" s="4">
        <f t="shared" si="88"/>
        <v>27.524999999999505</v>
      </c>
      <c r="D1120">
        <f t="shared" si="85"/>
        <v>0.23144685496419229</v>
      </c>
      <c r="E1120">
        <f t="shared" si="86"/>
        <v>1.2920582479636904E-16</v>
      </c>
      <c r="F1120">
        <f t="shared" si="87"/>
        <v>1.2920582479636904E-16</v>
      </c>
    </row>
    <row r="1121" spans="2:6" x14ac:dyDescent="0.25">
      <c r="B1121">
        <f t="shared" si="89"/>
        <v>1103</v>
      </c>
      <c r="C1121" s="4">
        <f t="shared" si="88"/>
        <v>27.549999999999503</v>
      </c>
      <c r="D1121">
        <f t="shared" si="85"/>
        <v>0.2301969573963728</v>
      </c>
      <c r="E1121">
        <f t="shared" si="86"/>
        <v>1.1284685949951701E-16</v>
      </c>
      <c r="F1121">
        <f t="shared" si="87"/>
        <v>1.1284685949951701E-16</v>
      </c>
    </row>
    <row r="1122" spans="2:6" x14ac:dyDescent="0.25">
      <c r="B1122">
        <f t="shared" si="89"/>
        <v>1104</v>
      </c>
      <c r="C1122" s="4">
        <f t="shared" si="88"/>
        <v>27.574999999999502</v>
      </c>
      <c r="D1122">
        <f t="shared" si="85"/>
        <v>0.22895152020537624</v>
      </c>
      <c r="E1122">
        <f t="shared" si="86"/>
        <v>9.8534493421336401E-17</v>
      </c>
      <c r="F1122">
        <f t="shared" si="87"/>
        <v>9.8534493421336401E-17</v>
      </c>
    </row>
    <row r="1123" spans="2:6" x14ac:dyDescent="0.25">
      <c r="B1123">
        <f t="shared" si="89"/>
        <v>1105</v>
      </c>
      <c r="C1123" s="4">
        <f t="shared" si="88"/>
        <v>27.5999999999995</v>
      </c>
      <c r="D1123">
        <f t="shared" si="85"/>
        <v>0.22771054410041325</v>
      </c>
      <c r="E1123">
        <f t="shared" si="86"/>
        <v>8.6015857939094497E-17</v>
      </c>
      <c r="F1123">
        <f t="shared" si="87"/>
        <v>8.6015857939094497E-17</v>
      </c>
    </row>
    <row r="1124" spans="2:6" x14ac:dyDescent="0.25">
      <c r="B1124">
        <f t="shared" si="89"/>
        <v>1106</v>
      </c>
      <c r="C1124" s="4">
        <f t="shared" si="88"/>
        <v>27.624999999999499</v>
      </c>
      <c r="D1124">
        <f t="shared" si="85"/>
        <v>0.22647402965338476</v>
      </c>
      <c r="E1124">
        <f t="shared" si="86"/>
        <v>7.5068923677375421E-17</v>
      </c>
      <c r="F1124">
        <f t="shared" si="87"/>
        <v>7.5068923677375421E-17</v>
      </c>
    </row>
    <row r="1125" spans="2:6" x14ac:dyDescent="0.25">
      <c r="B1125">
        <f t="shared" si="89"/>
        <v>1107</v>
      </c>
      <c r="C1125" s="4">
        <f t="shared" si="88"/>
        <v>27.649999999999498</v>
      </c>
      <c r="D1125">
        <f t="shared" si="85"/>
        <v>0.22524197729960346</v>
      </c>
      <c r="E1125">
        <f t="shared" si="86"/>
        <v>6.5498790308330932E-17</v>
      </c>
      <c r="F1125">
        <f t="shared" si="87"/>
        <v>6.5498790308330932E-17</v>
      </c>
    </row>
    <row r="1126" spans="2:6" x14ac:dyDescent="0.25">
      <c r="B1126">
        <f t="shared" si="89"/>
        <v>1108</v>
      </c>
      <c r="C1126" s="4">
        <f t="shared" si="88"/>
        <v>27.674999999999496</v>
      </c>
      <c r="D1126">
        <f t="shared" si="85"/>
        <v>0.22401438733851819</v>
      </c>
      <c r="E1126">
        <f t="shared" si="86"/>
        <v>5.7134416385919215E-17</v>
      </c>
      <c r="F1126">
        <f t="shared" si="87"/>
        <v>5.7134416385919215E-17</v>
      </c>
    </row>
    <row r="1127" spans="2:6" x14ac:dyDescent="0.25">
      <c r="B1127">
        <f t="shared" si="89"/>
        <v>1109</v>
      </c>
      <c r="C1127" s="4">
        <f t="shared" si="88"/>
        <v>27.699999999999495</v>
      </c>
      <c r="D1127">
        <f t="shared" si="85"/>
        <v>0.2227912599344411</v>
      </c>
      <c r="E1127">
        <f t="shared" si="86"/>
        <v>4.9825737803934743E-17</v>
      </c>
      <c r="F1127">
        <f t="shared" si="87"/>
        <v>4.9825737803934743E-17</v>
      </c>
    </row>
    <row r="1128" spans="2:6" x14ac:dyDescent="0.25">
      <c r="B1128">
        <f t="shared" si="89"/>
        <v>1110</v>
      </c>
      <c r="C1128" s="4">
        <f t="shared" si="88"/>
        <v>27.724999999999493</v>
      </c>
      <c r="D1128">
        <f t="shared" si="85"/>
        <v>0.22157259511727748</v>
      </c>
      <c r="E1128">
        <f t="shared" si="86"/>
        <v>4.3441129379526493E-17</v>
      </c>
      <c r="F1128">
        <f t="shared" si="87"/>
        <v>4.3441129379526493E-17</v>
      </c>
    </row>
    <row r="1129" spans="2:6" x14ac:dyDescent="0.25">
      <c r="B1129">
        <f t="shared" si="89"/>
        <v>1111</v>
      </c>
      <c r="C1129" s="4">
        <f t="shared" si="88"/>
        <v>27.749999999999492</v>
      </c>
      <c r="D1129">
        <f t="shared" si="85"/>
        <v>0.22035839278325847</v>
      </c>
      <c r="E1129">
        <f t="shared" si="86"/>
        <v>3.7865169307282479E-17</v>
      </c>
      <c r="F1129">
        <f t="shared" si="87"/>
        <v>3.7865169307282479E-17</v>
      </c>
    </row>
    <row r="1130" spans="2:6" x14ac:dyDescent="0.25">
      <c r="B1130">
        <f t="shared" si="89"/>
        <v>1112</v>
      </c>
      <c r="C1130" s="4">
        <f t="shared" si="88"/>
        <v>27.774999999999491</v>
      </c>
      <c r="D1130">
        <f t="shared" si="85"/>
        <v>0.21914865269567654</v>
      </c>
      <c r="E1130">
        <f t="shared" si="86"/>
        <v>3.2996670878098245E-17</v>
      </c>
      <c r="F1130">
        <f t="shared" si="87"/>
        <v>3.2996670878098245E-17</v>
      </c>
    </row>
    <row r="1131" spans="2:6" x14ac:dyDescent="0.25">
      <c r="B1131">
        <f t="shared" si="89"/>
        <v>1113</v>
      </c>
      <c r="C1131" s="4">
        <f t="shared" si="88"/>
        <v>27.799999999999489</v>
      </c>
      <c r="D1131">
        <f t="shared" si="85"/>
        <v>0.21794337448562337</v>
      </c>
      <c r="E1131">
        <f t="shared" si="86"/>
        <v>2.8746949978049507E-17</v>
      </c>
      <c r="F1131">
        <f t="shared" si="87"/>
        <v>2.8746949978049507E-17</v>
      </c>
    </row>
    <row r="1132" spans="2:6" x14ac:dyDescent="0.25">
      <c r="B1132">
        <f t="shared" si="89"/>
        <v>1114</v>
      </c>
      <c r="C1132" s="4">
        <f t="shared" si="88"/>
        <v>27.824999999999488</v>
      </c>
      <c r="D1132">
        <f t="shared" si="85"/>
        <v>0.21674255765273007</v>
      </c>
      <c r="E1132">
        <f t="shared" si="86"/>
        <v>2.5038300534374464E-17</v>
      </c>
      <c r="F1132">
        <f t="shared" si="87"/>
        <v>2.5038300534374464E-17</v>
      </c>
    </row>
    <row r="1133" spans="2:6" x14ac:dyDescent="0.25">
      <c r="B1133">
        <f t="shared" si="89"/>
        <v>1115</v>
      </c>
      <c r="C1133" s="4">
        <f t="shared" si="88"/>
        <v>27.849999999999486</v>
      </c>
      <c r="D1133">
        <f t="shared" si="85"/>
        <v>0.21554620156591053</v>
      </c>
      <c r="E1133">
        <f t="shared" si="86"/>
        <v>2.180265331084968E-17</v>
      </c>
      <c r="F1133">
        <f t="shared" si="87"/>
        <v>2.180265331084968E-17</v>
      </c>
    </row>
    <row r="1134" spans="2:6" x14ac:dyDescent="0.25">
      <c r="B1134">
        <f t="shared" si="89"/>
        <v>1116</v>
      </c>
      <c r="C1134" s="4">
        <f t="shared" si="88"/>
        <v>27.874999999999485</v>
      </c>
      <c r="D1134">
        <f t="shared" si="85"/>
        <v>0.21435430546410666</v>
      </c>
      <c r="E1134">
        <f t="shared" si="86"/>
        <v>1.8980396320087526E-17</v>
      </c>
      <c r="F1134">
        <f t="shared" si="87"/>
        <v>1.8980396320087526E-17</v>
      </c>
    </row>
    <row r="1135" spans="2:6" x14ac:dyDescent="0.25">
      <c r="B1135">
        <f t="shared" si="89"/>
        <v>1117</v>
      </c>
      <c r="C1135" s="4">
        <f t="shared" si="88"/>
        <v>27.899999999999483</v>
      </c>
      <c r="D1135">
        <f t="shared" si="85"/>
        <v>0.21316686845703597</v>
      </c>
      <c r="E1135">
        <f t="shared" si="86"/>
        <v>1.6519337657141472E-17</v>
      </c>
      <c r="F1135">
        <f t="shared" si="87"/>
        <v>1.6519337657141472E-17</v>
      </c>
    </row>
    <row r="1136" spans="2:6" x14ac:dyDescent="0.25">
      <c r="B1136">
        <f t="shared" si="89"/>
        <v>1118</v>
      </c>
      <c r="C1136" s="4">
        <f t="shared" si="88"/>
        <v>27.924999999999482</v>
      </c>
      <c r="D1136">
        <f t="shared" si="85"/>
        <v>0.21198388952594191</v>
      </c>
      <c r="E1136">
        <f t="shared" si="86"/>
        <v>1.4373793804284999E-17</v>
      </c>
      <c r="F1136">
        <f t="shared" si="87"/>
        <v>1.4373793804284999E-17</v>
      </c>
    </row>
    <row r="1137" spans="2:6" x14ac:dyDescent="0.25">
      <c r="B1137">
        <f t="shared" si="89"/>
        <v>1119</v>
      </c>
      <c r="C1137" s="4">
        <f t="shared" si="88"/>
        <v>27.949999999999481</v>
      </c>
      <c r="D1137">
        <f t="shared" si="85"/>
        <v>0.21080536752434617</v>
      </c>
      <c r="E1137">
        <f t="shared" si="86"/>
        <v>1.2503788443819566E-17</v>
      </c>
      <c r="F1137">
        <f t="shared" si="87"/>
        <v>1.2503788443819566E-17</v>
      </c>
    </row>
    <row r="1138" spans="2:6" x14ac:dyDescent="0.25">
      <c r="B1138">
        <f t="shared" si="89"/>
        <v>1120</v>
      </c>
      <c r="C1138" s="4">
        <f t="shared" si="88"/>
        <v>27.974999999999479</v>
      </c>
      <c r="D1138">
        <f t="shared" si="85"/>
        <v>0.20963130117880291</v>
      </c>
      <c r="E1138">
        <f t="shared" si="86"/>
        <v>1.0874348573527093E-17</v>
      </c>
      <c r="F1138">
        <f t="shared" si="87"/>
        <v>1.0874348573527093E-17</v>
      </c>
    </row>
    <row r="1139" spans="2:6" x14ac:dyDescent="0.25">
      <c r="B1139">
        <f t="shared" si="89"/>
        <v>1121</v>
      </c>
      <c r="C1139" s="4">
        <f t="shared" si="88"/>
        <v>27.999999999999478</v>
      </c>
      <c r="D1139">
        <f t="shared" si="85"/>
        <v>0.2084616890896559</v>
      </c>
      <c r="E1139">
        <f t="shared" si="86"/>
        <v>9.4548862739141533E-18</v>
      </c>
      <c r="F1139">
        <f t="shared" si="87"/>
        <v>9.4548862739141533E-18</v>
      </c>
    </row>
    <row r="1140" spans="2:6" x14ac:dyDescent="0.25">
      <c r="B1140">
        <f t="shared" si="89"/>
        <v>1122</v>
      </c>
      <c r="C1140" s="4">
        <f t="shared" si="88"/>
        <v>28.024999999999476</v>
      </c>
      <c r="D1140">
        <f t="shared" si="85"/>
        <v>0.20729652973179696</v>
      </c>
      <c r="E1140">
        <f t="shared" si="86"/>
        <v>8.2186558507942621E-18</v>
      </c>
      <c r="F1140">
        <f t="shared" si="87"/>
        <v>8.2186558507942621E-18</v>
      </c>
    </row>
    <row r="1141" spans="2:6" x14ac:dyDescent="0.25">
      <c r="B1141">
        <f t="shared" si="89"/>
        <v>1123</v>
      </c>
      <c r="C1141" s="4">
        <f t="shared" si="88"/>
        <v>28.049999999999475</v>
      </c>
      <c r="D1141">
        <f t="shared" si="85"/>
        <v>0.20613582145542661</v>
      </c>
      <c r="E1141">
        <f t="shared" si="86"/>
        <v>7.142277291558194E-18</v>
      </c>
      <c r="F1141">
        <f t="shared" si="87"/>
        <v>7.142277291558194E-18</v>
      </c>
    </row>
    <row r="1142" spans="2:6" x14ac:dyDescent="0.25">
      <c r="B1142">
        <f t="shared" si="89"/>
        <v>1124</v>
      </c>
      <c r="C1142" s="4">
        <f t="shared" si="88"/>
        <v>28.074999999999473</v>
      </c>
      <c r="D1142">
        <f t="shared" si="85"/>
        <v>0.20497956248681731</v>
      </c>
      <c r="E1142">
        <f t="shared" si="86"/>
        <v>6.2053180469100475E-18</v>
      </c>
      <c r="F1142">
        <f t="shared" si="87"/>
        <v>6.2053180469100475E-18</v>
      </c>
    </row>
    <row r="1143" spans="2:6" x14ac:dyDescent="0.25">
      <c r="B1143">
        <f t="shared" si="89"/>
        <v>1125</v>
      </c>
      <c r="C1143" s="4">
        <f t="shared" si="88"/>
        <v>28.099999999999472</v>
      </c>
      <c r="D1143">
        <f t="shared" si="85"/>
        <v>0.20382775092907746</v>
      </c>
      <c r="E1143">
        <f t="shared" si="86"/>
        <v>5.3899260980813109E-18</v>
      </c>
      <c r="F1143">
        <f t="shared" si="87"/>
        <v>5.3899260980813109E-18</v>
      </c>
    </row>
    <row r="1144" spans="2:6" x14ac:dyDescent="0.25">
      <c r="B1144">
        <f t="shared" si="89"/>
        <v>1126</v>
      </c>
      <c r="C1144" s="4">
        <f t="shared" si="88"/>
        <v>28.124999999999471</v>
      </c>
      <c r="D1144">
        <f t="shared" si="85"/>
        <v>0.20268038476291855</v>
      </c>
      <c r="E1144">
        <f t="shared" si="86"/>
        <v>4.6805081069426295E-18</v>
      </c>
      <c r="F1144">
        <f t="shared" si="87"/>
        <v>4.6805081069426295E-18</v>
      </c>
    </row>
    <row r="1145" spans="2:6" x14ac:dyDescent="0.25">
      <c r="B1145">
        <f t="shared" si="89"/>
        <v>1127</v>
      </c>
      <c r="C1145" s="4">
        <f t="shared" si="88"/>
        <v>28.149999999999469</v>
      </c>
      <c r="D1145">
        <f t="shared" si="85"/>
        <v>0.20153746184742299</v>
      </c>
      <c r="E1145">
        <f t="shared" si="86"/>
        <v>4.0634471857524969E-18</v>
      </c>
      <c r="F1145">
        <f t="shared" si="87"/>
        <v>4.0634471857524969E-18</v>
      </c>
    </row>
    <row r="1146" spans="2:6" x14ac:dyDescent="0.25">
      <c r="B1146">
        <f t="shared" si="89"/>
        <v>1128</v>
      </c>
      <c r="C1146" s="4">
        <f t="shared" si="88"/>
        <v>28.174999999999468</v>
      </c>
      <c r="D1146">
        <f t="shared" si="85"/>
        <v>0.20039897992081446</v>
      </c>
      <c r="E1146">
        <f t="shared" si="86"/>
        <v>3.5268554758191925E-18</v>
      </c>
      <c r="F1146">
        <f t="shared" si="87"/>
        <v>3.5268554758191925E-18</v>
      </c>
    </row>
    <row r="1147" spans="2:6" x14ac:dyDescent="0.25">
      <c r="B1147">
        <f t="shared" si="89"/>
        <v>1129</v>
      </c>
      <c r="C1147" s="4">
        <f t="shared" si="88"/>
        <v>28.199999999999466</v>
      </c>
      <c r="D1147">
        <f t="shared" si="85"/>
        <v>0.19926493660122946</v>
      </c>
      <c r="E1147">
        <f t="shared" si="86"/>
        <v>3.0603573001289917E-18</v>
      </c>
      <c r="F1147">
        <f t="shared" si="87"/>
        <v>3.0603573001289917E-18</v>
      </c>
    </row>
    <row r="1148" spans="2:6" x14ac:dyDescent="0.25">
      <c r="B1148">
        <f t="shared" si="89"/>
        <v>1130</v>
      </c>
      <c r="C1148" s="4">
        <f t="shared" si="88"/>
        <v>28.224999999999465</v>
      </c>
      <c r="D1148">
        <f t="shared" si="85"/>
        <v>0.19813532938749079</v>
      </c>
      <c r="E1148">
        <f t="shared" si="86"/>
        <v>2.6548991628961671E-18</v>
      </c>
      <c r="F1148">
        <f t="shared" si="87"/>
        <v>2.6548991628961671E-18</v>
      </c>
    </row>
    <row r="1149" spans="2:6" x14ac:dyDescent="0.25">
      <c r="B1149">
        <f t="shared" si="89"/>
        <v>1131</v>
      </c>
      <c r="C1149" s="4">
        <f t="shared" si="88"/>
        <v>28.249999999999464</v>
      </c>
      <c r="D1149">
        <f t="shared" si="85"/>
        <v>0.19701015565988247</v>
      </c>
      <c r="E1149">
        <f t="shared" si="86"/>
        <v>2.3025833168909405E-18</v>
      </c>
      <c r="F1149">
        <f t="shared" si="87"/>
        <v>2.3025833168909405E-18</v>
      </c>
    </row>
    <row r="1150" spans="2:6" x14ac:dyDescent="0.25">
      <c r="B1150">
        <f t="shared" si="89"/>
        <v>1132</v>
      </c>
      <c r="C1150" s="4">
        <f t="shared" si="88"/>
        <v>28.274999999999462</v>
      </c>
      <c r="D1150">
        <f t="shared" si="85"/>
        <v>0.19588941268092627</v>
      </c>
      <c r="E1150">
        <f t="shared" si="86"/>
        <v>1.9965220142785636E-18</v>
      </c>
      <c r="F1150">
        <f t="shared" si="87"/>
        <v>1.9965220142785636E-18</v>
      </c>
    </row>
    <row r="1151" spans="2:6" x14ac:dyDescent="0.25">
      <c r="B1151">
        <f t="shared" si="89"/>
        <v>1133</v>
      </c>
      <c r="C1151" s="4">
        <f t="shared" si="88"/>
        <v>28.299999999999461</v>
      </c>
      <c r="D1151">
        <f t="shared" si="85"/>
        <v>0.19477309759615946</v>
      </c>
      <c r="E1151">
        <f t="shared" si="86"/>
        <v>1.7307099047328647E-18</v>
      </c>
      <c r="F1151">
        <f t="shared" si="87"/>
        <v>1.7307099047328647E-18</v>
      </c>
    </row>
    <row r="1152" spans="2:6" x14ac:dyDescent="0.25">
      <c r="B1152">
        <f t="shared" si="89"/>
        <v>1134</v>
      </c>
      <c r="C1152" s="4">
        <f t="shared" si="88"/>
        <v>28.324999999999459</v>
      </c>
      <c r="D1152">
        <f t="shared" si="85"/>
        <v>0.19366120743491436</v>
      </c>
      <c r="E1152">
        <f t="shared" si="86"/>
        <v>1.4999123512425004E-18</v>
      </c>
      <c r="F1152">
        <f t="shared" si="87"/>
        <v>1.4999123512425004E-18</v>
      </c>
    </row>
    <row r="1153" spans="2:6" x14ac:dyDescent="0.25">
      <c r="B1153">
        <f t="shared" si="89"/>
        <v>1135</v>
      </c>
      <c r="C1153" s="4">
        <f t="shared" si="88"/>
        <v>28.349999999999458</v>
      </c>
      <c r="D1153">
        <f t="shared" si="85"/>
        <v>0.19255373911109899</v>
      </c>
      <c r="E1153">
        <f t="shared" si="86"/>
        <v>1.2995677041497236E-18</v>
      </c>
      <c r="F1153">
        <f t="shared" si="87"/>
        <v>1.2995677041497236E-18</v>
      </c>
    </row>
    <row r="1154" spans="2:6" x14ac:dyDescent="0.25">
      <c r="B1154">
        <f t="shared" si="89"/>
        <v>1136</v>
      </c>
      <c r="C1154" s="4">
        <f t="shared" si="88"/>
        <v>28.374999999999456</v>
      </c>
      <c r="D1154">
        <f t="shared" si="85"/>
        <v>0.19145068942397894</v>
      </c>
      <c r="E1154">
        <f t="shared" si="86"/>
        <v>1.1257018118351136E-18</v>
      </c>
      <c r="F1154">
        <f t="shared" si="87"/>
        <v>1.1257018118351136E-18</v>
      </c>
    </row>
    <row r="1155" spans="2:6" x14ac:dyDescent="0.25">
      <c r="B1155">
        <f t="shared" si="89"/>
        <v>1137</v>
      </c>
      <c r="C1155" s="4">
        <f t="shared" si="88"/>
        <v>28.399999999999455</v>
      </c>
      <c r="D1155">
        <f t="shared" si="85"/>
        <v>0.19035205505896086</v>
      </c>
      <c r="E1155">
        <f t="shared" si="86"/>
        <v>9.7485325587734694E-19</v>
      </c>
      <c r="F1155">
        <f t="shared" si="87"/>
        <v>9.7485325587734694E-19</v>
      </c>
    </row>
    <row r="1156" spans="2:6" x14ac:dyDescent="0.25">
      <c r="B1156">
        <f t="shared" si="89"/>
        <v>1138</v>
      </c>
      <c r="C1156" s="4">
        <f t="shared" si="88"/>
        <v>28.424999999999454</v>
      </c>
      <c r="D1156">
        <f t="shared" si="85"/>
        <v>0.18925783258837667</v>
      </c>
      <c r="E1156">
        <f t="shared" si="86"/>
        <v>8.4400798282788923E-19</v>
      </c>
      <c r="F1156">
        <f t="shared" si="87"/>
        <v>8.4400798282788923E-19</v>
      </c>
    </row>
    <row r="1157" spans="2:6" x14ac:dyDescent="0.25">
      <c r="B1157">
        <f t="shared" si="89"/>
        <v>1139</v>
      </c>
      <c r="C1157" s="4">
        <f t="shared" si="88"/>
        <v>28.449999999999452</v>
      </c>
      <c r="D1157">
        <f t="shared" si="85"/>
        <v>0.18816801847226927</v>
      </c>
      <c r="E1157">
        <f t="shared" si="86"/>
        <v>7.3054216690958223E-19</v>
      </c>
      <c r="F1157">
        <f t="shared" si="87"/>
        <v>7.3054216690958223E-19</v>
      </c>
    </row>
    <row r="1158" spans="2:6" x14ac:dyDescent="0.25">
      <c r="B1158">
        <f t="shared" si="89"/>
        <v>1140</v>
      </c>
      <c r="C1158" s="4">
        <f t="shared" si="88"/>
        <v>28.474999999999451</v>
      </c>
      <c r="D1158">
        <f t="shared" si="85"/>
        <v>0.18708260905917926</v>
      </c>
      <c r="E1158">
        <f t="shared" si="86"/>
        <v>6.3217228059539259E-19</v>
      </c>
      <c r="F1158">
        <f t="shared" si="87"/>
        <v>6.3217228059539259E-19</v>
      </c>
    </row>
    <row r="1159" spans="2:6" x14ac:dyDescent="0.25">
      <c r="B1159">
        <f t="shared" si="89"/>
        <v>1141</v>
      </c>
      <c r="C1159" s="4">
        <f t="shared" si="88"/>
        <v>28.499999999999449</v>
      </c>
      <c r="D1159">
        <f t="shared" si="85"/>
        <v>0.18600160058693255</v>
      </c>
      <c r="E1159">
        <f t="shared" si="86"/>
        <v>5.4691147546354689E-19</v>
      </c>
      <c r="F1159">
        <f t="shared" si="87"/>
        <v>5.4691147546354689E-19</v>
      </c>
    </row>
    <row r="1160" spans="2:6" x14ac:dyDescent="0.25">
      <c r="B1160">
        <f t="shared" si="89"/>
        <v>1142</v>
      </c>
      <c r="C1160" s="4">
        <f t="shared" si="88"/>
        <v>28.524999999999448</v>
      </c>
      <c r="D1160">
        <f t="shared" si="85"/>
        <v>0.18492498918342898</v>
      </c>
      <c r="E1160">
        <f t="shared" si="86"/>
        <v>4.7303148600260014E-19</v>
      </c>
      <c r="F1160">
        <f t="shared" si="87"/>
        <v>4.7303148600260014E-19</v>
      </c>
    </row>
    <row r="1161" spans="2:6" x14ac:dyDescent="0.25">
      <c r="B1161">
        <f t="shared" si="89"/>
        <v>1143</v>
      </c>
      <c r="C1161" s="4">
        <f t="shared" si="88"/>
        <v>28.549999999999446</v>
      </c>
      <c r="D1161">
        <f t="shared" si="85"/>
        <v>0.18385277086743207</v>
      </c>
      <c r="E1161">
        <f t="shared" si="86"/>
        <v>4.0902936595984836E-19</v>
      </c>
      <c r="F1161">
        <f t="shared" si="87"/>
        <v>4.0902936595984836E-19</v>
      </c>
    </row>
    <row r="1162" spans="2:6" x14ac:dyDescent="0.25">
      <c r="B1162">
        <f t="shared" si="89"/>
        <v>1144</v>
      </c>
      <c r="C1162" s="4">
        <f t="shared" si="88"/>
        <v>28.574999999999445</v>
      </c>
      <c r="D1162">
        <f t="shared" si="85"/>
        <v>0.18278494154935962</v>
      </c>
      <c r="E1162">
        <f t="shared" si="86"/>
        <v>3.5359845198314738E-19</v>
      </c>
      <c r="F1162">
        <f t="shared" si="87"/>
        <v>3.5359845198314738E-19</v>
      </c>
    </row>
    <row r="1163" spans="2:6" x14ac:dyDescent="0.25">
      <c r="B1163">
        <f t="shared" si="89"/>
        <v>1145</v>
      </c>
      <c r="C1163" s="4">
        <f t="shared" si="88"/>
        <v>28.599999999999444</v>
      </c>
      <c r="D1163">
        <f t="shared" si="85"/>
        <v>0.18172149703207455</v>
      </c>
      <c r="E1163">
        <f t="shared" si="86"/>
        <v>3.0560302410599413E-19</v>
      </c>
      <c r="F1163">
        <f t="shared" si="87"/>
        <v>3.0560302410599413E-19</v>
      </c>
    </row>
    <row r="1164" spans="2:6" x14ac:dyDescent="0.25">
      <c r="B1164">
        <f t="shared" si="89"/>
        <v>1146</v>
      </c>
      <c r="C1164" s="4">
        <f t="shared" si="88"/>
        <v>28.624999999999442</v>
      </c>
      <c r="D1164">
        <f t="shared" si="85"/>
        <v>0.18066243301167756</v>
      </c>
      <c r="E1164">
        <f t="shared" si="86"/>
        <v>2.6405619830990747E-19</v>
      </c>
      <c r="F1164">
        <f t="shared" si="87"/>
        <v>2.6405619830990747E-19</v>
      </c>
    </row>
    <row r="1165" spans="2:6" x14ac:dyDescent="0.25">
      <c r="B1165">
        <f t="shared" si="89"/>
        <v>1147</v>
      </c>
      <c r="C1165" s="4">
        <f t="shared" si="88"/>
        <v>28.649999999999441</v>
      </c>
      <c r="D1165">
        <f t="shared" si="85"/>
        <v>0.17960774507829949</v>
      </c>
      <c r="E1165">
        <f t="shared" si="86"/>
        <v>2.2810064406130715E-19</v>
      </c>
      <c r="F1165">
        <f t="shared" si="87"/>
        <v>2.2810064406130715E-19</v>
      </c>
    </row>
    <row r="1166" spans="2:6" x14ac:dyDescent="0.25">
      <c r="B1166">
        <f t="shared" si="89"/>
        <v>1148</v>
      </c>
      <c r="C1166" s="4">
        <f t="shared" si="88"/>
        <v>28.674999999999439</v>
      </c>
      <c r="D1166">
        <f t="shared" si="85"/>
        <v>0.17855742871689498</v>
      </c>
      <c r="E1166">
        <f t="shared" si="86"/>
        <v>1.9699177032753295E-19</v>
      </c>
      <c r="F1166">
        <f t="shared" si="87"/>
        <v>1.9699177032753295E-19</v>
      </c>
    </row>
    <row r="1167" spans="2:6" x14ac:dyDescent="0.25">
      <c r="B1167">
        <f t="shared" si="89"/>
        <v>1149</v>
      </c>
      <c r="C1167" s="4">
        <f t="shared" si="88"/>
        <v>28.699999999999438</v>
      </c>
      <c r="D1167">
        <f t="shared" si="85"/>
        <v>0.1775114793080366</v>
      </c>
      <c r="E1167">
        <f t="shared" si="86"/>
        <v>1.7008306797912018E-19</v>
      </c>
      <c r="F1167">
        <f t="shared" si="87"/>
        <v>1.7008306797912018E-19</v>
      </c>
    </row>
    <row r="1168" spans="2:6" x14ac:dyDescent="0.25">
      <c r="B1168">
        <f t="shared" si="89"/>
        <v>1150</v>
      </c>
      <c r="C1168" s="4">
        <f t="shared" si="88"/>
        <v>28.724999999999437</v>
      </c>
      <c r="D1168">
        <f t="shared" si="85"/>
        <v>0.17646989212870928</v>
      </c>
      <c r="E1168">
        <f t="shared" si="86"/>
        <v>1.4681333543291051E-19</v>
      </c>
      <c r="F1168">
        <f t="shared" si="87"/>
        <v>1.4681333543291051E-19</v>
      </c>
    </row>
    <row r="1169" spans="2:6" x14ac:dyDescent="0.25">
      <c r="B1169">
        <f t="shared" si="89"/>
        <v>1151</v>
      </c>
      <c r="C1169" s="4">
        <f t="shared" si="88"/>
        <v>28.749999999999435</v>
      </c>
      <c r="D1169">
        <f t="shared" si="85"/>
        <v>0.17543266235310562</v>
      </c>
      <c r="E1169">
        <f t="shared" si="86"/>
        <v>1.2669554854353668E-19</v>
      </c>
      <c r="F1169">
        <f t="shared" si="87"/>
        <v>1.2669554854353668E-19</v>
      </c>
    </row>
    <row r="1170" spans="2:6" x14ac:dyDescent="0.25">
      <c r="B1170">
        <f t="shared" si="89"/>
        <v>1152</v>
      </c>
      <c r="C1170" s="4">
        <f t="shared" si="88"/>
        <v>28.774999999999434</v>
      </c>
      <c r="D1170">
        <f t="shared" si="85"/>
        <v>0.17439978505342157</v>
      </c>
      <c r="E1170">
        <f t="shared" si="86"/>
        <v>1.0930716569103282E-19</v>
      </c>
      <c r="F1170">
        <f t="shared" si="87"/>
        <v>1.0930716569103282E-19</v>
      </c>
    </row>
    <row r="1171" spans="2:6" x14ac:dyDescent="0.25">
      <c r="B1171">
        <f t="shared" si="89"/>
        <v>1153</v>
      </c>
      <c r="C1171" s="4">
        <f t="shared" si="88"/>
        <v>28.799999999999432</v>
      </c>
      <c r="D1171">
        <f t="shared" ref="D1171:D1234" si="90">EXP(-KTG1_*(C1171-T_opt)^2)</f>
        <v>0.17337125520065227</v>
      </c>
      <c r="E1171">
        <f t="shared" ref="E1171:E1218" si="91">EXP(-KTG2_*(T_opt-C1171)^2)</f>
        <v>9.4281685252185313E-20</v>
      </c>
      <c r="F1171">
        <f t="shared" ref="F1171:F1234" si="92">IF(C1171&lt;=T_opt,D1171,E1171)</f>
        <v>9.4281685252185313E-20</v>
      </c>
    </row>
    <row r="1172" spans="2:6" x14ac:dyDescent="0.25">
      <c r="B1172">
        <f t="shared" si="89"/>
        <v>1154</v>
      </c>
      <c r="C1172" s="4">
        <f t="shared" ref="C1172:C1218" si="93">C1171+(env_v_max-env_v_min)/1200</f>
        <v>28.824999999999431</v>
      </c>
      <c r="D1172">
        <f t="shared" si="90"/>
        <v>0.1723470676653886</v>
      </c>
      <c r="E1172">
        <f t="shared" si="91"/>
        <v>8.1301295633510706E-20</v>
      </c>
      <c r="F1172">
        <f t="shared" si="92"/>
        <v>8.1301295633510706E-20</v>
      </c>
    </row>
    <row r="1173" spans="2:6" x14ac:dyDescent="0.25">
      <c r="B1173">
        <f t="shared" ref="B1173:B1218" si="94">B1172+1</f>
        <v>1155</v>
      </c>
      <c r="C1173" s="4">
        <f t="shared" si="93"/>
        <v>28.849999999999429</v>
      </c>
      <c r="D1173">
        <f t="shared" si="90"/>
        <v>0.1713272172186138</v>
      </c>
      <c r="E1173">
        <f t="shared" si="91"/>
        <v>7.0090478181272063E-20</v>
      </c>
      <c r="F1173">
        <f t="shared" si="92"/>
        <v>7.0090478181272063E-20</v>
      </c>
    </row>
    <row r="1174" spans="2:6" x14ac:dyDescent="0.25">
      <c r="B1174">
        <f t="shared" si="94"/>
        <v>1156</v>
      </c>
      <c r="C1174" s="4">
        <f t="shared" si="93"/>
        <v>28.874999999999428</v>
      </c>
      <c r="D1174">
        <f t="shared" si="90"/>
        <v>0.17031169853250047</v>
      </c>
      <c r="E1174">
        <f t="shared" si="91"/>
        <v>6.041044091774995E-20</v>
      </c>
      <c r="F1174">
        <f t="shared" si="92"/>
        <v>6.041044091774995E-20</v>
      </c>
    </row>
    <row r="1175" spans="2:6" x14ac:dyDescent="0.25">
      <c r="B1175">
        <f t="shared" si="94"/>
        <v>1157</v>
      </c>
      <c r="C1175" s="4">
        <f t="shared" si="93"/>
        <v>28.899999999999427</v>
      </c>
      <c r="D1175">
        <f t="shared" si="90"/>
        <v>0.16930050618120776</v>
      </c>
      <c r="E1175">
        <f t="shared" si="91"/>
        <v>5.2054276490066711E-20</v>
      </c>
      <c r="F1175">
        <f t="shared" si="92"/>
        <v>5.2054276490066711E-20</v>
      </c>
    </row>
    <row r="1176" spans="2:6" x14ac:dyDescent="0.25">
      <c r="B1176">
        <f t="shared" si="94"/>
        <v>1158</v>
      </c>
      <c r="C1176" s="4">
        <f t="shared" si="93"/>
        <v>28.924999999999425</v>
      </c>
      <c r="D1176">
        <f t="shared" si="90"/>
        <v>0.16829363464167871</v>
      </c>
      <c r="E1176">
        <f t="shared" si="91"/>
        <v>4.4842751228000747E-20</v>
      </c>
      <c r="F1176">
        <f t="shared" si="92"/>
        <v>4.4842751228000747E-20</v>
      </c>
    </row>
    <row r="1177" spans="2:6" x14ac:dyDescent="0.25">
      <c r="B1177">
        <f t="shared" si="94"/>
        <v>1159</v>
      </c>
      <c r="C1177" s="4">
        <f t="shared" si="93"/>
        <v>28.949999999999424</v>
      </c>
      <c r="D1177">
        <f t="shared" si="90"/>
        <v>0.16729107829443773</v>
      </c>
      <c r="E1177">
        <f t="shared" si="91"/>
        <v>3.8620644027779439E-20</v>
      </c>
      <c r="F1177">
        <f t="shared" si="92"/>
        <v>3.8620644027779439E-20</v>
      </c>
    </row>
    <row r="1178" spans="2:6" x14ac:dyDescent="0.25">
      <c r="B1178">
        <f t="shared" si="94"/>
        <v>1160</v>
      </c>
      <c r="C1178" s="4">
        <f t="shared" si="93"/>
        <v>28.974999999999422</v>
      </c>
      <c r="D1178">
        <f t="shared" si="90"/>
        <v>0.16629283142438808</v>
      </c>
      <c r="E1178">
        <f t="shared" si="91"/>
        <v>3.3253564118078291E-20</v>
      </c>
      <c r="F1178">
        <f t="shared" si="92"/>
        <v>3.3253564118078291E-20</v>
      </c>
    </row>
    <row r="1179" spans="2:6" x14ac:dyDescent="0.25">
      <c r="B1179">
        <f t="shared" si="94"/>
        <v>1161</v>
      </c>
      <c r="C1179" s="4">
        <f t="shared" si="93"/>
        <v>28.999999999999421</v>
      </c>
      <c r="D1179">
        <f t="shared" si="90"/>
        <v>0.16529888822160951</v>
      </c>
      <c r="E1179">
        <f t="shared" si="91"/>
        <v>2.8625185805593194E-20</v>
      </c>
      <c r="F1179">
        <f t="shared" si="92"/>
        <v>2.8625185805593194E-20</v>
      </c>
    </row>
    <row r="1180" spans="2:6" x14ac:dyDescent="0.25">
      <c r="B1180">
        <f t="shared" si="94"/>
        <v>1162</v>
      </c>
      <c r="C1180" s="4">
        <f t="shared" si="93"/>
        <v>29.024999999999419</v>
      </c>
      <c r="D1180">
        <f t="shared" si="90"/>
        <v>0.16430924278215558</v>
      </c>
      <c r="E1180">
        <f t="shared" si="91"/>
        <v>2.4634846201280949E-20</v>
      </c>
      <c r="F1180">
        <f t="shared" si="92"/>
        <v>2.4634846201280949E-20</v>
      </c>
    </row>
    <row r="1181" spans="2:6" x14ac:dyDescent="0.25">
      <c r="B1181">
        <f t="shared" si="94"/>
        <v>1163</v>
      </c>
      <c r="C1181" s="4">
        <f t="shared" si="93"/>
        <v>29.049999999999418</v>
      </c>
      <c r="D1181">
        <f t="shared" si="90"/>
        <v>0.16332388910885151</v>
      </c>
      <c r="E1181">
        <f t="shared" si="91"/>
        <v>2.11954588358918E-20</v>
      </c>
      <c r="F1181">
        <f t="shared" si="92"/>
        <v>2.11954588358918E-20</v>
      </c>
    </row>
    <row r="1182" spans="2:6" x14ac:dyDescent="0.25">
      <c r="B1182">
        <f t="shared" si="94"/>
        <v>1164</v>
      </c>
      <c r="C1182" s="4">
        <f t="shared" si="93"/>
        <v>29.074999999999417</v>
      </c>
      <c r="D1182">
        <f t="shared" si="90"/>
        <v>0.162342821112091</v>
      </c>
      <c r="E1182">
        <f t="shared" si="91"/>
        <v>1.823170210860218E-20</v>
      </c>
      <c r="F1182">
        <f t="shared" si="92"/>
        <v>1.823170210860218E-20</v>
      </c>
    </row>
    <row r="1183" spans="2:6" x14ac:dyDescent="0.25">
      <c r="B1183">
        <f t="shared" si="94"/>
        <v>1165</v>
      </c>
      <c r="C1183" s="4">
        <f t="shared" si="93"/>
        <v>29.099999999999415</v>
      </c>
      <c r="D1183">
        <f t="shared" si="90"/>
        <v>0.16136603261063381</v>
      </c>
      <c r="E1183">
        <f t="shared" si="91"/>
        <v>1.5678446784087251E-20</v>
      </c>
      <c r="F1183">
        <f t="shared" si="92"/>
        <v>1.5678446784087251E-20</v>
      </c>
    </row>
    <row r="1184" spans="2:6" x14ac:dyDescent="0.25">
      <c r="B1184">
        <f t="shared" si="94"/>
        <v>1166</v>
      </c>
      <c r="C1184" s="4">
        <f t="shared" si="93"/>
        <v>29.124999999999414</v>
      </c>
      <c r="D1184">
        <f t="shared" si="90"/>
        <v>0.1603935173324024</v>
      </c>
      <c r="E1184">
        <f t="shared" si="91"/>
        <v>1.3479391356616721E-20</v>
      </c>
      <c r="F1184">
        <f t="shared" si="92"/>
        <v>1.3479391356616721E-20</v>
      </c>
    </row>
    <row r="1185" spans="2:6" x14ac:dyDescent="0.25">
      <c r="B1185">
        <f t="shared" si="94"/>
        <v>1167</v>
      </c>
      <c r="C1185" s="4">
        <f t="shared" si="93"/>
        <v>29.149999999999412</v>
      </c>
      <c r="D1185">
        <f t="shared" si="90"/>
        <v>0.15942526891527881</v>
      </c>
      <c r="E1185">
        <f t="shared" si="91"/>
        <v>1.1585878118285651E-20</v>
      </c>
      <c r="F1185">
        <f t="shared" si="92"/>
        <v>1.1585878118285651E-20</v>
      </c>
    </row>
    <row r="1186" spans="2:6" x14ac:dyDescent="0.25">
      <c r="B1186">
        <f t="shared" si="94"/>
        <v>1168</v>
      </c>
      <c r="C1186" s="4">
        <f t="shared" si="93"/>
        <v>29.174999999999411</v>
      </c>
      <c r="D1186">
        <f t="shared" si="90"/>
        <v>0.15846128090790096</v>
      </c>
      <c r="E1186">
        <f t="shared" si="91"/>
        <v>9.9558662756215126E-21</v>
      </c>
      <c r="F1186">
        <f t="shared" si="92"/>
        <v>9.9558662756215126E-21</v>
      </c>
    </row>
    <row r="1187" spans="2:6" x14ac:dyDescent="0.25">
      <c r="B1187">
        <f t="shared" si="94"/>
        <v>1169</v>
      </c>
      <c r="C1187" s="4">
        <f t="shared" si="93"/>
        <v>29.19999999999941</v>
      </c>
      <c r="D1187">
        <f t="shared" si="90"/>
        <v>0.15750154677045855</v>
      </c>
      <c r="E1187">
        <f t="shared" si="91"/>
        <v>8.5530415187567351E-21</v>
      </c>
      <c r="F1187">
        <f t="shared" si="92"/>
        <v>8.5530415187567351E-21</v>
      </c>
    </row>
    <row r="1188" spans="2:6" x14ac:dyDescent="0.25">
      <c r="B1188">
        <f t="shared" si="94"/>
        <v>1170</v>
      </c>
      <c r="C1188" s="4">
        <f t="shared" si="93"/>
        <v>29.224999999999408</v>
      </c>
      <c r="D1188">
        <f t="shared" si="90"/>
        <v>0.15654605987548892</v>
      </c>
      <c r="E1188">
        <f t="shared" si="91"/>
        <v>7.3460441163965038E-21</v>
      </c>
      <c r="F1188">
        <f t="shared" si="92"/>
        <v>7.3460441163965038E-21</v>
      </c>
    </row>
    <row r="1189" spans="2:6" x14ac:dyDescent="0.25">
      <c r="B1189">
        <f t="shared" si="94"/>
        <v>1171</v>
      </c>
      <c r="C1189" s="4">
        <f t="shared" si="93"/>
        <v>29.249999999999407</v>
      </c>
      <c r="D1189">
        <f t="shared" si="90"/>
        <v>0.15559481350867185</v>
      </c>
      <c r="E1189">
        <f t="shared" si="91"/>
        <v>6.3077999372429233E-21</v>
      </c>
      <c r="F1189">
        <f t="shared" si="92"/>
        <v>6.3077999372429233E-21</v>
      </c>
    </row>
    <row r="1190" spans="2:6" x14ac:dyDescent="0.25">
      <c r="B1190">
        <f t="shared" si="94"/>
        <v>1172</v>
      </c>
      <c r="C1190" s="4">
        <f t="shared" si="93"/>
        <v>29.274999999999405</v>
      </c>
      <c r="D1190">
        <f t="shared" si="90"/>
        <v>0.15464780086962465</v>
      </c>
      <c r="E1190">
        <f t="shared" si="91"/>
        <v>5.4149408275081093E-21</v>
      </c>
      <c r="F1190">
        <f t="shared" si="92"/>
        <v>5.4149408275081093E-21</v>
      </c>
    </row>
    <row r="1191" spans="2:6" x14ac:dyDescent="0.25">
      <c r="B1191">
        <f t="shared" si="94"/>
        <v>1173</v>
      </c>
      <c r="C1191" s="4">
        <f t="shared" si="93"/>
        <v>29.299999999999404</v>
      </c>
      <c r="D1191">
        <f t="shared" si="90"/>
        <v>0.15370501507269607</v>
      </c>
      <c r="E1191">
        <f t="shared" si="91"/>
        <v>4.6473025424470514E-21</v>
      </c>
      <c r="F1191">
        <f t="shared" si="92"/>
        <v>4.6473025424470514E-21</v>
      </c>
    </row>
    <row r="1192" spans="2:6" x14ac:dyDescent="0.25">
      <c r="B1192">
        <f t="shared" si="94"/>
        <v>1174</v>
      </c>
      <c r="C1192" s="4">
        <f t="shared" si="93"/>
        <v>29.324999999999402</v>
      </c>
      <c r="D1192">
        <f t="shared" si="90"/>
        <v>0.15276644914775983</v>
      </c>
      <c r="E1192">
        <f t="shared" si="91"/>
        <v>3.9874899705236661E-21</v>
      </c>
      <c r="F1192">
        <f t="shared" si="92"/>
        <v>3.9874899705236661E-21</v>
      </c>
    </row>
    <row r="1193" spans="2:6" x14ac:dyDescent="0.25">
      <c r="B1193">
        <f t="shared" si="94"/>
        <v>1175</v>
      </c>
      <c r="C1193" s="4">
        <f t="shared" si="93"/>
        <v>29.349999999999401</v>
      </c>
      <c r="D1193">
        <f t="shared" si="90"/>
        <v>0.15183209604100753</v>
      </c>
      <c r="E1193">
        <f t="shared" si="91"/>
        <v>3.4205007308231487E-21</v>
      </c>
      <c r="F1193">
        <f t="shared" si="92"/>
        <v>3.4205007308231487E-21</v>
      </c>
    </row>
    <row r="1194" spans="2:6" x14ac:dyDescent="0.25">
      <c r="B1194">
        <f t="shared" si="94"/>
        <v>1176</v>
      </c>
      <c r="C1194" s="4">
        <f t="shared" si="93"/>
        <v>29.3749999999994</v>
      </c>
      <c r="D1194">
        <f t="shared" si="90"/>
        <v>0.15090194861574127</v>
      </c>
      <c r="E1194">
        <f t="shared" si="91"/>
        <v>2.9333993929274577E-21</v>
      </c>
      <c r="F1194">
        <f t="shared" si="92"/>
        <v>2.9333993929274577E-21</v>
      </c>
    </row>
    <row r="1195" spans="2:6" x14ac:dyDescent="0.25">
      <c r="B1195">
        <f t="shared" si="94"/>
        <v>1177</v>
      </c>
      <c r="C1195" s="4">
        <f t="shared" si="93"/>
        <v>29.399999999999398</v>
      </c>
      <c r="D1195">
        <f t="shared" si="90"/>
        <v>0.14997599965316477</v>
      </c>
      <c r="E1195">
        <f t="shared" si="91"/>
        <v>2.5150355858090708E-21</v>
      </c>
      <c r="F1195">
        <f t="shared" si="92"/>
        <v>2.5150355858090708E-21</v>
      </c>
    </row>
    <row r="1196" spans="2:6" x14ac:dyDescent="0.25">
      <c r="B1196">
        <f t="shared" si="94"/>
        <v>1178</v>
      </c>
      <c r="C1196" s="4">
        <f t="shared" si="93"/>
        <v>29.424999999999397</v>
      </c>
      <c r="D1196">
        <f t="shared" si="90"/>
        <v>0.1490542418531744</v>
      </c>
      <c r="E1196">
        <f t="shared" si="91"/>
        <v>2.1558001477009535E-21</v>
      </c>
      <c r="F1196">
        <f t="shared" si="92"/>
        <v>2.1558001477009535E-21</v>
      </c>
    </row>
    <row r="1197" spans="2:6" x14ac:dyDescent="0.25">
      <c r="B1197">
        <f t="shared" si="94"/>
        <v>1179</v>
      </c>
      <c r="C1197" s="4">
        <f t="shared" si="93"/>
        <v>29.449999999999395</v>
      </c>
      <c r="D1197">
        <f t="shared" si="90"/>
        <v>0.14813666783514917</v>
      </c>
      <c r="E1197">
        <f t="shared" si="91"/>
        <v>1.8474142392641416E-21</v>
      </c>
      <c r="F1197">
        <f t="shared" si="92"/>
        <v>1.8474142392641416E-21</v>
      </c>
    </row>
    <row r="1198" spans="2:6" x14ac:dyDescent="0.25">
      <c r="B1198">
        <f t="shared" si="94"/>
        <v>1180</v>
      </c>
      <c r="C1198" s="4">
        <f t="shared" si="93"/>
        <v>29.474999999999394</v>
      </c>
      <c r="D1198">
        <f t="shared" si="90"/>
        <v>0.14722327013873987</v>
      </c>
      <c r="E1198">
        <f t="shared" si="91"/>
        <v>1.5827470124618559E-21</v>
      </c>
      <c r="F1198">
        <f t="shared" si="92"/>
        <v>1.5827470124618559E-21</v>
      </c>
    </row>
    <row r="1199" spans="2:6" x14ac:dyDescent="0.25">
      <c r="B1199">
        <f t="shared" si="94"/>
        <v>1181</v>
      </c>
      <c r="C1199" s="4">
        <f t="shared" si="93"/>
        <v>29.499999999999392</v>
      </c>
      <c r="D1199">
        <f t="shared" si="90"/>
        <v>0.14631404122465749</v>
      </c>
      <c r="E1199">
        <f t="shared" si="91"/>
        <v>1.3556580102498567E-21</v>
      </c>
      <c r="F1199">
        <f t="shared" si="92"/>
        <v>1.3556580102498567E-21</v>
      </c>
    </row>
    <row r="1200" spans="2:6" x14ac:dyDescent="0.25">
      <c r="B1200">
        <f t="shared" si="94"/>
        <v>1182</v>
      </c>
      <c r="C1200" s="4">
        <f t="shared" si="93"/>
        <v>29.524999999999391</v>
      </c>
      <c r="D1200">
        <f t="shared" si="90"/>
        <v>0.14540897347546036</v>
      </c>
      <c r="E1200">
        <f t="shared" si="91"/>
        <v>1.160860978763274E-21</v>
      </c>
      <c r="F1200">
        <f t="shared" si="92"/>
        <v>1.160860978763274E-21</v>
      </c>
    </row>
    <row r="1201" spans="2:6" x14ac:dyDescent="0.25">
      <c r="B1201">
        <f t="shared" si="94"/>
        <v>1183</v>
      </c>
      <c r="C1201" s="4">
        <f t="shared" si="93"/>
        <v>29.54999999999939</v>
      </c>
      <c r="D1201">
        <f t="shared" si="90"/>
        <v>0.14450805919634077</v>
      </c>
      <c r="E1201">
        <f t="shared" si="91"/>
        <v>9.9380621394540105E-22</v>
      </c>
      <c r="F1201">
        <f t="shared" si="92"/>
        <v>9.9380621394540105E-22</v>
      </c>
    </row>
    <row r="1202" spans="2:6" x14ac:dyDescent="0.25">
      <c r="B1202">
        <f t="shared" si="94"/>
        <v>1184</v>
      </c>
      <c r="C1202" s="4">
        <f t="shared" si="93"/>
        <v>29.574999999999388</v>
      </c>
      <c r="D1202">
        <f t="shared" si="90"/>
        <v>0.14361129061591024</v>
      </c>
      <c r="E1202">
        <f t="shared" si="91"/>
        <v>8.5057894709512971E-22</v>
      </c>
      <c r="F1202">
        <f t="shared" si="92"/>
        <v>8.5057894709512971E-22</v>
      </c>
    </row>
    <row r="1203" spans="2:6" x14ac:dyDescent="0.25">
      <c r="B1203">
        <f t="shared" si="94"/>
        <v>1185</v>
      </c>
      <c r="C1203" s="4">
        <f t="shared" si="93"/>
        <v>29.599999999999387</v>
      </c>
      <c r="D1203">
        <f t="shared" si="90"/>
        <v>0.14271865988698407</v>
      </c>
      <c r="E1203">
        <f t="shared" si="91"/>
        <v>7.2781160608832647E-22</v>
      </c>
      <c r="F1203">
        <f t="shared" si="92"/>
        <v>7.2781160608832647E-22</v>
      </c>
    </row>
    <row r="1204" spans="2:6" x14ac:dyDescent="0.25">
      <c r="B1204">
        <f t="shared" si="94"/>
        <v>1186</v>
      </c>
      <c r="C1204" s="4">
        <f t="shared" si="93"/>
        <v>29.624999999999385</v>
      </c>
      <c r="D1204">
        <f t="shared" si="90"/>
        <v>0.14183015908736432</v>
      </c>
      <c r="E1204">
        <f t="shared" si="91"/>
        <v>6.2260807757354122E-22</v>
      </c>
      <c r="F1204">
        <f t="shared" si="92"/>
        <v>6.2260807757354122E-22</v>
      </c>
    </row>
    <row r="1205" spans="2:6" x14ac:dyDescent="0.25">
      <c r="B1205">
        <f t="shared" si="94"/>
        <v>1187</v>
      </c>
      <c r="C1205" s="4">
        <f t="shared" si="93"/>
        <v>29.649999999999384</v>
      </c>
      <c r="D1205">
        <f t="shared" si="90"/>
        <v>0.14094578022062224</v>
      </c>
      <c r="E1205">
        <f t="shared" si="91"/>
        <v>5.3247834594299165E-22</v>
      </c>
      <c r="F1205">
        <f t="shared" si="92"/>
        <v>5.3247834594299165E-22</v>
      </c>
    </row>
    <row r="1206" spans="2:6" x14ac:dyDescent="0.25">
      <c r="B1206">
        <f t="shared" si="94"/>
        <v>1188</v>
      </c>
      <c r="C1206" s="4">
        <f t="shared" si="93"/>
        <v>29.674999999999383</v>
      </c>
      <c r="D1206">
        <f t="shared" si="90"/>
        <v>0.1400655152168791</v>
      </c>
      <c r="E1206">
        <f t="shared" si="91"/>
        <v>4.5528210229034681E-22</v>
      </c>
      <c r="F1206">
        <f t="shared" si="92"/>
        <v>4.5528210229034681E-22</v>
      </c>
    </row>
    <row r="1207" spans="2:6" x14ac:dyDescent="0.25">
      <c r="B1207">
        <f t="shared" si="94"/>
        <v>1189</v>
      </c>
      <c r="C1207" s="4">
        <f t="shared" si="93"/>
        <v>29.699999999999381</v>
      </c>
      <c r="D1207">
        <f t="shared" si="90"/>
        <v>0.13918935593358597</v>
      </c>
      <c r="E1207">
        <f t="shared" si="91"/>
        <v>3.8918010520742172E-22</v>
      </c>
      <c r="F1207">
        <f t="shared" si="92"/>
        <v>3.8918010520742172E-22</v>
      </c>
    </row>
    <row r="1208" spans="2:6" x14ac:dyDescent="0.25">
      <c r="B1208">
        <f t="shared" si="94"/>
        <v>1190</v>
      </c>
      <c r="C1208" s="4">
        <f t="shared" si="93"/>
        <v>29.72499999999938</v>
      </c>
      <c r="D1208">
        <f t="shared" si="90"/>
        <v>0.13831729415630242</v>
      </c>
      <c r="E1208">
        <f t="shared" si="91"/>
        <v>3.3259223890353349E-22</v>
      </c>
      <c r="F1208">
        <f t="shared" si="92"/>
        <v>3.3259223890353349E-22</v>
      </c>
    </row>
    <row r="1209" spans="2:6" x14ac:dyDescent="0.25">
      <c r="B1209">
        <f t="shared" si="94"/>
        <v>1191</v>
      </c>
      <c r="C1209" s="4">
        <f t="shared" si="93"/>
        <v>29.749999999999378</v>
      </c>
      <c r="D1209">
        <f t="shared" si="90"/>
        <v>0.13744932159947348</v>
      </c>
      <c r="E1209">
        <f t="shared" si="91"/>
        <v>2.8416135603101003E-22</v>
      </c>
      <c r="F1209">
        <f t="shared" si="92"/>
        <v>2.8416135603101003E-22</v>
      </c>
    </row>
    <row r="1210" spans="2:6" x14ac:dyDescent="0.25">
      <c r="B1210">
        <f t="shared" si="94"/>
        <v>1192</v>
      </c>
      <c r="C1210" s="4">
        <f t="shared" si="93"/>
        <v>29.774999999999377</v>
      </c>
      <c r="D1210">
        <f t="shared" si="90"/>
        <v>0.13658542990720587</v>
      </c>
      <c r="E1210">
        <f t="shared" si="91"/>
        <v>2.4272211562004234E-22</v>
      </c>
      <c r="F1210">
        <f t="shared" si="92"/>
        <v>2.4272211562004234E-22</v>
      </c>
    </row>
    <row r="1211" spans="2:6" x14ac:dyDescent="0.25">
      <c r="B1211">
        <f t="shared" si="94"/>
        <v>1193</v>
      </c>
      <c r="C1211" s="4">
        <f t="shared" si="93"/>
        <v>29.799999999999375</v>
      </c>
      <c r="D1211">
        <f t="shared" si="90"/>
        <v>0.13572561065404234</v>
      </c>
      <c r="E1211">
        <f t="shared" si="91"/>
        <v>2.0727413314848718E-22</v>
      </c>
      <c r="F1211">
        <f t="shared" si="92"/>
        <v>2.0727413314848718E-22</v>
      </c>
    </row>
    <row r="1212" spans="2:6" x14ac:dyDescent="0.25">
      <c r="B1212">
        <f t="shared" si="94"/>
        <v>1194</v>
      </c>
      <c r="C1212" s="4">
        <f t="shared" si="93"/>
        <v>29.824999999999374</v>
      </c>
      <c r="D1212">
        <f t="shared" si="90"/>
        <v>0.13486985534573506</v>
      </c>
      <c r="E1212">
        <f t="shared" si="91"/>
        <v>1.7695885215747633E-22</v>
      </c>
      <c r="F1212">
        <f t="shared" si="92"/>
        <v>1.7695885215747633E-22</v>
      </c>
    </row>
    <row r="1213" spans="2:6" x14ac:dyDescent="0.25">
      <c r="B1213">
        <f t="shared" si="94"/>
        <v>1195</v>
      </c>
      <c r="C1213" s="4">
        <f t="shared" si="93"/>
        <v>29.849999999999373</v>
      </c>
      <c r="D1213">
        <f t="shared" si="90"/>
        <v>0.13401815542001719</v>
      </c>
      <c r="E1213">
        <f t="shared" si="91"/>
        <v>1.5103962685068578E-22</v>
      </c>
      <c r="F1213">
        <f t="shared" si="92"/>
        <v>1.5103962685068578E-22</v>
      </c>
    </row>
    <row r="1214" spans="2:6" x14ac:dyDescent="0.25">
      <c r="B1214">
        <f t="shared" si="94"/>
        <v>1196</v>
      </c>
      <c r="C1214" s="4">
        <f t="shared" si="93"/>
        <v>29.874999999999371</v>
      </c>
      <c r="D1214">
        <f t="shared" si="90"/>
        <v>0.13317050224737306</v>
      </c>
      <c r="E1214">
        <f t="shared" si="91"/>
        <v>1.2888457441803577E-22</v>
      </c>
      <c r="F1214">
        <f t="shared" si="92"/>
        <v>1.2888457441803577E-22</v>
      </c>
    </row>
    <row r="1215" spans="2:6" x14ac:dyDescent="0.25">
      <c r="B1215">
        <f t="shared" si="94"/>
        <v>1197</v>
      </c>
      <c r="C1215" s="4">
        <f t="shared" si="93"/>
        <v>29.89999999999937</v>
      </c>
      <c r="D1215">
        <f t="shared" si="90"/>
        <v>0.13232688713180726</v>
      </c>
      <c r="E1215">
        <f t="shared" si="91"/>
        <v>1.0995181582388718E-22</v>
      </c>
      <c r="F1215">
        <f t="shared" si="92"/>
        <v>1.0995181582388718E-22</v>
      </c>
    </row>
    <row r="1216" spans="2:6" x14ac:dyDescent="0.25">
      <c r="B1216">
        <f t="shared" si="94"/>
        <v>1198</v>
      </c>
      <c r="C1216" s="4">
        <f t="shared" si="93"/>
        <v>29.924999999999368</v>
      </c>
      <c r="D1216">
        <f t="shared" si="90"/>
        <v>0.13148730131161171</v>
      </c>
      <c r="E1216">
        <f t="shared" si="91"/>
        <v>9.3776775730194142E-23</v>
      </c>
      <c r="F1216">
        <f t="shared" si="92"/>
        <v>9.3776775730194142E-23</v>
      </c>
    </row>
    <row r="1217" spans="2:6" x14ac:dyDescent="0.25">
      <c r="B1217">
        <f t="shared" si="94"/>
        <v>1199</v>
      </c>
      <c r="C1217" s="4">
        <f t="shared" si="93"/>
        <v>29.949999999999367</v>
      </c>
      <c r="D1217">
        <f t="shared" si="90"/>
        <v>0.13065173596013102</v>
      </c>
      <c r="E1217">
        <f t="shared" si="91"/>
        <v>7.9961257159308298E-23</v>
      </c>
      <c r="F1217">
        <f t="shared" si="92"/>
        <v>7.9961257159308298E-23</v>
      </c>
    </row>
    <row r="1218" spans="2:6" x14ac:dyDescent="0.25">
      <c r="B1218">
        <f t="shared" si="94"/>
        <v>1200</v>
      </c>
      <c r="C1218" s="4">
        <f t="shared" si="93"/>
        <v>29.974999999999365</v>
      </c>
      <c r="D1218">
        <f t="shared" si="90"/>
        <v>0.12982018218652694</v>
      </c>
      <c r="E1218">
        <f t="shared" si="91"/>
        <v>6.8164045371063915E-23</v>
      </c>
      <c r="F1218">
        <f t="shared" si="92"/>
        <v>6.8164045371063915E-23</v>
      </c>
    </row>
  </sheetData>
  <hyperlinks>
    <hyperlink ref="B2" r:id="rId1" display="https://doi.org/10.3389/fmars.2021.787604" xr:uid="{46E7F1A9-5D34-4442-AB2E-9A099120B9AF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A084-EEDB-4E70-8F1C-AC531E8EB986}">
  <dimension ref="B2:D1200"/>
  <sheetViews>
    <sheetView workbookViewId="0">
      <selection activeCell="H12" sqref="H12"/>
    </sheetView>
  </sheetViews>
  <sheetFormatPr defaultRowHeight="15" x14ac:dyDescent="0.25"/>
  <cols>
    <col min="4" max="4" width="19.5703125" customWidth="1"/>
  </cols>
  <sheetData>
    <row r="2" spans="2:4" x14ac:dyDescent="0.25">
      <c r="B2" t="s">
        <v>18</v>
      </c>
    </row>
    <row r="3" spans="2:4" x14ac:dyDescent="0.25">
      <c r="B3" t="s">
        <v>19</v>
      </c>
      <c r="C3">
        <v>0</v>
      </c>
    </row>
    <row r="4" spans="2:4" x14ac:dyDescent="0.25">
      <c r="B4" t="s">
        <v>20</v>
      </c>
      <c r="C4">
        <v>30</v>
      </c>
    </row>
    <row r="5" spans="2:4" x14ac:dyDescent="0.25">
      <c r="B5" t="s">
        <v>21</v>
      </c>
      <c r="C5">
        <f>(C4-C3)/1200</f>
        <v>2.5000000000000001E-2</v>
      </c>
    </row>
    <row r="7" spans="2:4" x14ac:dyDescent="0.25">
      <c r="B7" t="s">
        <v>22</v>
      </c>
      <c r="C7" t="s">
        <v>23</v>
      </c>
      <c r="D7" t="s">
        <v>3</v>
      </c>
    </row>
    <row r="8" spans="2:4" x14ac:dyDescent="0.25">
      <c r="B8">
        <v>1</v>
      </c>
      <c r="C8">
        <f>C3</f>
        <v>0</v>
      </c>
      <c r="D8">
        <f>EXP(0.07*(C8-20))</f>
        <v>0.24659696394160643</v>
      </c>
    </row>
    <row r="9" spans="2:4" x14ac:dyDescent="0.25">
      <c r="B9">
        <f>B8+1</f>
        <v>2</v>
      </c>
      <c r="C9" s="4">
        <f>C8+$C$5</f>
        <v>2.5000000000000001E-2</v>
      </c>
      <c r="D9">
        <f>EXP(0.07*(C9-20))</f>
        <v>0.24702888645046928</v>
      </c>
    </row>
    <row r="10" spans="2:4" x14ac:dyDescent="0.25">
      <c r="B10">
        <f t="shared" ref="B10:B73" si="0">B9+1</f>
        <v>3</v>
      </c>
      <c r="C10" s="4">
        <f t="shared" ref="C10:C73" si="1">C9+$C$5</f>
        <v>0.05</v>
      </c>
      <c r="D10">
        <f t="shared" ref="D10:D73" si="2">EXP(0.07*(C10-20))</f>
        <v>0.24746156548548998</v>
      </c>
    </row>
    <row r="11" spans="2:4" x14ac:dyDescent="0.25">
      <c r="B11">
        <f t="shared" si="0"/>
        <v>4</v>
      </c>
      <c r="C11" s="4">
        <f t="shared" si="1"/>
        <v>7.5000000000000011E-2</v>
      </c>
      <c r="D11">
        <f t="shared" si="2"/>
        <v>0.24789500237174836</v>
      </c>
    </row>
    <row r="12" spans="2:4" x14ac:dyDescent="0.25">
      <c r="B12">
        <f t="shared" si="0"/>
        <v>5</v>
      </c>
      <c r="C12" s="4">
        <f t="shared" si="1"/>
        <v>0.1</v>
      </c>
      <c r="D12">
        <f t="shared" si="2"/>
        <v>0.24832919843664528</v>
      </c>
    </row>
    <row r="13" spans="2:4" x14ac:dyDescent="0.25">
      <c r="B13">
        <f t="shared" si="0"/>
        <v>6</v>
      </c>
      <c r="C13" s="4">
        <f t="shared" si="1"/>
        <v>0.125</v>
      </c>
      <c r="D13">
        <f t="shared" si="2"/>
        <v>0.24876415500990645</v>
      </c>
    </row>
    <row r="14" spans="2:4" x14ac:dyDescent="0.25">
      <c r="B14">
        <f t="shared" si="0"/>
        <v>7</v>
      </c>
      <c r="C14" s="4">
        <f t="shared" si="1"/>
        <v>0.15</v>
      </c>
      <c r="D14">
        <f t="shared" si="2"/>
        <v>0.24919987342358677</v>
      </c>
    </row>
    <row r="15" spans="2:4" x14ac:dyDescent="0.25">
      <c r="B15">
        <f t="shared" si="0"/>
        <v>8</v>
      </c>
      <c r="C15" s="4">
        <f t="shared" si="1"/>
        <v>0.17499999999999999</v>
      </c>
      <c r="D15">
        <f t="shared" si="2"/>
        <v>0.24963635501207429</v>
      </c>
    </row>
    <row r="16" spans="2:4" x14ac:dyDescent="0.25">
      <c r="B16">
        <f t="shared" si="0"/>
        <v>9</v>
      </c>
      <c r="C16" s="4">
        <f t="shared" si="1"/>
        <v>0.19999999999999998</v>
      </c>
      <c r="D16">
        <f t="shared" si="2"/>
        <v>0.25007360111209409</v>
      </c>
    </row>
    <row r="17" spans="2:4" x14ac:dyDescent="0.25">
      <c r="B17">
        <f t="shared" si="0"/>
        <v>10</v>
      </c>
      <c r="C17" s="4">
        <f t="shared" si="1"/>
        <v>0.22499999999999998</v>
      </c>
      <c r="D17">
        <f t="shared" si="2"/>
        <v>0.25051161306271275</v>
      </c>
    </row>
    <row r="18" spans="2:4" x14ac:dyDescent="0.25">
      <c r="B18">
        <f t="shared" si="0"/>
        <v>11</v>
      </c>
      <c r="C18" s="4">
        <f t="shared" si="1"/>
        <v>0.24999999999999997</v>
      </c>
      <c r="D18">
        <f t="shared" si="2"/>
        <v>0.25095039220534221</v>
      </c>
    </row>
    <row r="19" spans="2:4" x14ac:dyDescent="0.25">
      <c r="B19">
        <f t="shared" si="0"/>
        <v>12</v>
      </c>
      <c r="C19" s="4">
        <f t="shared" si="1"/>
        <v>0.27499999999999997</v>
      </c>
      <c r="D19">
        <f t="shared" si="2"/>
        <v>0.25138993988374392</v>
      </c>
    </row>
    <row r="20" spans="2:4" x14ac:dyDescent="0.25">
      <c r="B20">
        <f t="shared" si="0"/>
        <v>13</v>
      </c>
      <c r="C20" s="4">
        <f t="shared" si="1"/>
        <v>0.3</v>
      </c>
      <c r="D20">
        <f t="shared" si="2"/>
        <v>0.25183025744403303</v>
      </c>
    </row>
    <row r="21" spans="2:4" x14ac:dyDescent="0.25">
      <c r="B21">
        <f t="shared" si="0"/>
        <v>14</v>
      </c>
      <c r="C21" s="4">
        <f t="shared" si="1"/>
        <v>0.32500000000000001</v>
      </c>
      <c r="D21">
        <f t="shared" si="2"/>
        <v>0.25227134623468239</v>
      </c>
    </row>
    <row r="22" spans="2:4" x14ac:dyDescent="0.25">
      <c r="B22">
        <f t="shared" si="0"/>
        <v>15</v>
      </c>
      <c r="C22" s="4">
        <f t="shared" si="1"/>
        <v>0.35000000000000003</v>
      </c>
      <c r="D22">
        <f t="shared" si="2"/>
        <v>0.25271320760652677</v>
      </c>
    </row>
    <row r="23" spans="2:4" x14ac:dyDescent="0.25">
      <c r="B23">
        <f t="shared" si="0"/>
        <v>16</v>
      </c>
      <c r="C23" s="4">
        <f t="shared" si="1"/>
        <v>0.37500000000000006</v>
      </c>
      <c r="D23">
        <f t="shared" si="2"/>
        <v>0.25315584291276688</v>
      </c>
    </row>
    <row r="24" spans="2:4" x14ac:dyDescent="0.25">
      <c r="B24">
        <f t="shared" si="0"/>
        <v>17</v>
      </c>
      <c r="C24" s="4">
        <f t="shared" si="1"/>
        <v>0.40000000000000008</v>
      </c>
      <c r="D24">
        <f t="shared" si="2"/>
        <v>0.25359925350897378</v>
      </c>
    </row>
    <row r="25" spans="2:4" x14ac:dyDescent="0.25">
      <c r="B25">
        <f t="shared" si="0"/>
        <v>18</v>
      </c>
      <c r="C25" s="4">
        <f t="shared" si="1"/>
        <v>0.4250000000000001</v>
      </c>
      <c r="D25">
        <f t="shared" si="2"/>
        <v>0.25404344075309282</v>
      </c>
    </row>
    <row r="26" spans="2:4" x14ac:dyDescent="0.25">
      <c r="B26">
        <f t="shared" si="0"/>
        <v>19</v>
      </c>
      <c r="C26" s="4">
        <f t="shared" si="1"/>
        <v>0.45000000000000012</v>
      </c>
      <c r="D26">
        <f t="shared" si="2"/>
        <v>0.2544884060054477</v>
      </c>
    </row>
    <row r="27" spans="2:4" x14ac:dyDescent="0.25">
      <c r="B27">
        <f t="shared" si="0"/>
        <v>20</v>
      </c>
      <c r="C27" s="4">
        <f t="shared" si="1"/>
        <v>0.47500000000000014</v>
      </c>
      <c r="D27">
        <f t="shared" si="2"/>
        <v>0.25493415062874492</v>
      </c>
    </row>
    <row r="28" spans="2:4" x14ac:dyDescent="0.25">
      <c r="B28">
        <f t="shared" si="0"/>
        <v>21</v>
      </c>
      <c r="C28" s="4">
        <f t="shared" si="1"/>
        <v>0.50000000000000011</v>
      </c>
      <c r="D28">
        <f t="shared" si="2"/>
        <v>0.25538067598807762</v>
      </c>
    </row>
    <row r="29" spans="2:4" x14ac:dyDescent="0.25">
      <c r="B29">
        <f t="shared" si="0"/>
        <v>22</v>
      </c>
      <c r="C29" s="4">
        <f t="shared" si="1"/>
        <v>0.52500000000000013</v>
      </c>
      <c r="D29">
        <f t="shared" si="2"/>
        <v>0.25582798345093016</v>
      </c>
    </row>
    <row r="30" spans="2:4" x14ac:dyDescent="0.25">
      <c r="B30">
        <f t="shared" si="0"/>
        <v>23</v>
      </c>
      <c r="C30" s="4">
        <f t="shared" si="1"/>
        <v>0.55000000000000016</v>
      </c>
      <c r="D30">
        <f t="shared" si="2"/>
        <v>0.25627607438718203</v>
      </c>
    </row>
    <row r="31" spans="2:4" x14ac:dyDescent="0.25">
      <c r="B31">
        <f t="shared" si="0"/>
        <v>24</v>
      </c>
      <c r="C31" s="4">
        <f t="shared" si="1"/>
        <v>0.57500000000000018</v>
      </c>
      <c r="D31">
        <f t="shared" si="2"/>
        <v>0.2567249501691119</v>
      </c>
    </row>
    <row r="32" spans="2:4" x14ac:dyDescent="0.25">
      <c r="B32">
        <f t="shared" si="0"/>
        <v>25</v>
      </c>
      <c r="C32" s="4">
        <f t="shared" si="1"/>
        <v>0.6000000000000002</v>
      </c>
      <c r="D32">
        <f t="shared" si="2"/>
        <v>0.25717461217140242</v>
      </c>
    </row>
    <row r="33" spans="2:4" x14ac:dyDescent="0.25">
      <c r="B33">
        <f t="shared" si="0"/>
        <v>26</v>
      </c>
      <c r="C33" s="4">
        <f t="shared" si="1"/>
        <v>0.62500000000000022</v>
      </c>
      <c r="D33">
        <f t="shared" si="2"/>
        <v>0.25762506177114364</v>
      </c>
    </row>
    <row r="34" spans="2:4" x14ac:dyDescent="0.25">
      <c r="B34">
        <f t="shared" si="0"/>
        <v>27</v>
      </c>
      <c r="C34" s="4">
        <f t="shared" si="1"/>
        <v>0.65000000000000024</v>
      </c>
      <c r="D34">
        <f t="shared" si="2"/>
        <v>0.25807630034783791</v>
      </c>
    </row>
    <row r="35" spans="2:4" x14ac:dyDescent="0.25">
      <c r="B35">
        <f t="shared" si="0"/>
        <v>28</v>
      </c>
      <c r="C35" s="4">
        <f t="shared" si="1"/>
        <v>0.67500000000000027</v>
      </c>
      <c r="D35">
        <f t="shared" si="2"/>
        <v>0.25852832928340369</v>
      </c>
    </row>
    <row r="36" spans="2:4" x14ac:dyDescent="0.25">
      <c r="B36">
        <f t="shared" si="0"/>
        <v>29</v>
      </c>
      <c r="C36" s="4">
        <f t="shared" si="1"/>
        <v>0.70000000000000029</v>
      </c>
      <c r="D36">
        <f t="shared" si="2"/>
        <v>0.25898114996217997</v>
      </c>
    </row>
    <row r="37" spans="2:4" x14ac:dyDescent="0.25">
      <c r="B37">
        <f t="shared" si="0"/>
        <v>30</v>
      </c>
      <c r="C37" s="4">
        <f t="shared" si="1"/>
        <v>0.72500000000000031</v>
      </c>
      <c r="D37">
        <f t="shared" si="2"/>
        <v>0.25943476377093044</v>
      </c>
    </row>
    <row r="38" spans="2:4" x14ac:dyDescent="0.25">
      <c r="B38">
        <f t="shared" si="0"/>
        <v>31</v>
      </c>
      <c r="C38" s="4">
        <f t="shared" si="1"/>
        <v>0.75000000000000033</v>
      </c>
      <c r="D38">
        <f t="shared" si="2"/>
        <v>0.25988917209884771</v>
      </c>
    </row>
    <row r="39" spans="2:4" x14ac:dyDescent="0.25">
      <c r="B39">
        <f t="shared" si="0"/>
        <v>32</v>
      </c>
      <c r="C39" s="4">
        <f t="shared" si="1"/>
        <v>0.77500000000000036</v>
      </c>
      <c r="D39">
        <f t="shared" si="2"/>
        <v>0.26034437633755764</v>
      </c>
    </row>
    <row r="40" spans="2:4" x14ac:dyDescent="0.25">
      <c r="B40">
        <f t="shared" si="0"/>
        <v>33</v>
      </c>
      <c r="C40" s="4">
        <f t="shared" si="1"/>
        <v>0.80000000000000038</v>
      </c>
      <c r="D40">
        <f t="shared" si="2"/>
        <v>0.26080037788112365</v>
      </c>
    </row>
    <row r="41" spans="2:4" x14ac:dyDescent="0.25">
      <c r="B41">
        <f t="shared" si="0"/>
        <v>34</v>
      </c>
      <c r="C41" s="4">
        <f t="shared" si="1"/>
        <v>0.8250000000000004</v>
      </c>
      <c r="D41">
        <f t="shared" si="2"/>
        <v>0.26125717812605065</v>
      </c>
    </row>
    <row r="42" spans="2:4" x14ac:dyDescent="0.25">
      <c r="B42">
        <f t="shared" si="0"/>
        <v>35</v>
      </c>
      <c r="C42" s="4">
        <f t="shared" si="1"/>
        <v>0.85000000000000042</v>
      </c>
      <c r="D42">
        <f t="shared" si="2"/>
        <v>0.26171477847128999</v>
      </c>
    </row>
    <row r="43" spans="2:4" x14ac:dyDescent="0.25">
      <c r="B43">
        <f t="shared" si="0"/>
        <v>36</v>
      </c>
      <c r="C43" s="4">
        <f t="shared" si="1"/>
        <v>0.87500000000000044</v>
      </c>
      <c r="D43">
        <f t="shared" si="2"/>
        <v>0.26217318031824283</v>
      </c>
    </row>
    <row r="44" spans="2:4" x14ac:dyDescent="0.25">
      <c r="B44">
        <f t="shared" si="0"/>
        <v>37</v>
      </c>
      <c r="C44" s="4">
        <f t="shared" si="1"/>
        <v>0.90000000000000047</v>
      </c>
      <c r="D44">
        <f t="shared" si="2"/>
        <v>0.26263238507076536</v>
      </c>
    </row>
    <row r="45" spans="2:4" x14ac:dyDescent="0.25">
      <c r="B45">
        <f t="shared" si="0"/>
        <v>38</v>
      </c>
      <c r="C45" s="4">
        <f t="shared" si="1"/>
        <v>0.92500000000000049</v>
      </c>
      <c r="D45">
        <f t="shared" si="2"/>
        <v>0.26309239413517238</v>
      </c>
    </row>
    <row r="46" spans="2:4" x14ac:dyDescent="0.25">
      <c r="B46">
        <f t="shared" si="0"/>
        <v>39</v>
      </c>
      <c r="C46" s="4">
        <f t="shared" si="1"/>
        <v>0.95000000000000051</v>
      </c>
      <c r="D46">
        <f t="shared" si="2"/>
        <v>0.26355320892024209</v>
      </c>
    </row>
    <row r="47" spans="2:4" x14ac:dyDescent="0.25">
      <c r="B47">
        <f t="shared" si="0"/>
        <v>40</v>
      </c>
      <c r="C47" s="4">
        <f t="shared" si="1"/>
        <v>0.97500000000000053</v>
      </c>
      <c r="D47">
        <f t="shared" si="2"/>
        <v>0.26401483083722016</v>
      </c>
    </row>
    <row r="48" spans="2:4" x14ac:dyDescent="0.25">
      <c r="B48">
        <f t="shared" si="0"/>
        <v>41</v>
      </c>
      <c r="C48" s="4">
        <f t="shared" si="1"/>
        <v>1.0000000000000004</v>
      </c>
      <c r="D48">
        <f t="shared" si="2"/>
        <v>0.26447726129982396</v>
      </c>
    </row>
    <row r="49" spans="2:4" x14ac:dyDescent="0.25">
      <c r="B49">
        <f t="shared" si="0"/>
        <v>42</v>
      </c>
      <c r="C49" s="4">
        <f t="shared" si="1"/>
        <v>1.0250000000000004</v>
      </c>
      <c r="D49">
        <f t="shared" si="2"/>
        <v>0.26494050172424716</v>
      </c>
    </row>
    <row r="50" spans="2:4" x14ac:dyDescent="0.25">
      <c r="B50">
        <f t="shared" si="0"/>
        <v>43</v>
      </c>
      <c r="C50" s="4">
        <f t="shared" si="1"/>
        <v>1.0500000000000003</v>
      </c>
      <c r="D50">
        <f t="shared" si="2"/>
        <v>0.26540455352916409</v>
      </c>
    </row>
    <row r="51" spans="2:4" x14ac:dyDescent="0.25">
      <c r="B51">
        <f t="shared" si="0"/>
        <v>44</v>
      </c>
      <c r="C51" s="4">
        <f t="shared" si="1"/>
        <v>1.0750000000000002</v>
      </c>
      <c r="D51">
        <f t="shared" si="2"/>
        <v>0.2658694181357335</v>
      </c>
    </row>
    <row r="52" spans="2:4" x14ac:dyDescent="0.25">
      <c r="B52">
        <f t="shared" si="0"/>
        <v>45</v>
      </c>
      <c r="C52" s="4">
        <f t="shared" si="1"/>
        <v>1.1000000000000001</v>
      </c>
      <c r="D52">
        <f t="shared" si="2"/>
        <v>0.26633509696760388</v>
      </c>
    </row>
    <row r="53" spans="2:4" x14ac:dyDescent="0.25">
      <c r="B53">
        <f t="shared" si="0"/>
        <v>46</v>
      </c>
      <c r="C53" s="4">
        <f t="shared" si="1"/>
        <v>1.125</v>
      </c>
      <c r="D53">
        <f t="shared" si="2"/>
        <v>0.26680159145091675</v>
      </c>
    </row>
    <row r="54" spans="2:4" x14ac:dyDescent="0.25">
      <c r="B54">
        <f t="shared" si="0"/>
        <v>47</v>
      </c>
      <c r="C54" s="4">
        <f t="shared" si="1"/>
        <v>1.1499999999999999</v>
      </c>
      <c r="D54">
        <f t="shared" si="2"/>
        <v>0.267268903014312</v>
      </c>
    </row>
    <row r="55" spans="2:4" x14ac:dyDescent="0.25">
      <c r="B55">
        <f t="shared" si="0"/>
        <v>48</v>
      </c>
      <c r="C55" s="4">
        <f t="shared" si="1"/>
        <v>1.1749999999999998</v>
      </c>
      <c r="D55">
        <f t="shared" si="2"/>
        <v>0.26773703308893171</v>
      </c>
    </row>
    <row r="56" spans="2:4" x14ac:dyDescent="0.25">
      <c r="B56">
        <f t="shared" si="0"/>
        <v>49</v>
      </c>
      <c r="C56" s="4">
        <f t="shared" si="1"/>
        <v>1.1999999999999997</v>
      </c>
      <c r="D56">
        <f t="shared" si="2"/>
        <v>0.26820598310842436</v>
      </c>
    </row>
    <row r="57" spans="2:4" x14ac:dyDescent="0.25">
      <c r="B57">
        <f t="shared" si="0"/>
        <v>50</v>
      </c>
      <c r="C57" s="4">
        <f t="shared" si="1"/>
        <v>1.2249999999999996</v>
      </c>
      <c r="D57">
        <f t="shared" si="2"/>
        <v>0.26867575450895009</v>
      </c>
    </row>
    <row r="58" spans="2:4" x14ac:dyDescent="0.25">
      <c r="B58">
        <f t="shared" si="0"/>
        <v>51</v>
      </c>
      <c r="C58" s="4">
        <f t="shared" si="1"/>
        <v>1.2499999999999996</v>
      </c>
      <c r="D58">
        <f t="shared" si="2"/>
        <v>0.2691463487291838</v>
      </c>
    </row>
    <row r="59" spans="2:4" x14ac:dyDescent="0.25">
      <c r="B59">
        <f t="shared" si="0"/>
        <v>52</v>
      </c>
      <c r="C59" s="4">
        <f t="shared" si="1"/>
        <v>1.2749999999999995</v>
      </c>
      <c r="D59">
        <f t="shared" si="2"/>
        <v>0.26961776721032094</v>
      </c>
    </row>
    <row r="60" spans="2:4" x14ac:dyDescent="0.25">
      <c r="B60">
        <f t="shared" si="0"/>
        <v>53</v>
      </c>
      <c r="C60" s="4">
        <f t="shared" si="1"/>
        <v>1.2999999999999994</v>
      </c>
      <c r="D60">
        <f t="shared" si="2"/>
        <v>0.27009001139608096</v>
      </c>
    </row>
    <row r="61" spans="2:4" x14ac:dyDescent="0.25">
      <c r="B61">
        <f t="shared" si="0"/>
        <v>54</v>
      </c>
      <c r="C61" s="4">
        <f t="shared" si="1"/>
        <v>1.3249999999999993</v>
      </c>
      <c r="D61">
        <f t="shared" si="2"/>
        <v>0.27056308273271185</v>
      </c>
    </row>
    <row r="62" spans="2:4" x14ac:dyDescent="0.25">
      <c r="B62">
        <f t="shared" si="0"/>
        <v>55</v>
      </c>
      <c r="C62" s="4">
        <f t="shared" si="1"/>
        <v>1.3499999999999992</v>
      </c>
      <c r="D62">
        <f t="shared" si="2"/>
        <v>0.27103698266899512</v>
      </c>
    </row>
    <row r="63" spans="2:4" x14ac:dyDescent="0.25">
      <c r="B63">
        <f t="shared" si="0"/>
        <v>56</v>
      </c>
      <c r="C63" s="4">
        <f t="shared" si="1"/>
        <v>1.3749999999999991</v>
      </c>
      <c r="D63">
        <f t="shared" si="2"/>
        <v>0.27151171265624974</v>
      </c>
    </row>
    <row r="64" spans="2:4" x14ac:dyDescent="0.25">
      <c r="B64">
        <f t="shared" si="0"/>
        <v>57</v>
      </c>
      <c r="C64" s="4">
        <f t="shared" si="1"/>
        <v>1.399999999999999</v>
      </c>
      <c r="D64">
        <f t="shared" si="2"/>
        <v>0.27198727414833646</v>
      </c>
    </row>
    <row r="65" spans="2:4" x14ac:dyDescent="0.25">
      <c r="B65">
        <f t="shared" si="0"/>
        <v>58</v>
      </c>
      <c r="C65" s="4">
        <f t="shared" si="1"/>
        <v>1.4249999999999989</v>
      </c>
      <c r="D65">
        <f t="shared" si="2"/>
        <v>0.27246366860166288</v>
      </c>
    </row>
    <row r="66" spans="2:4" x14ac:dyDescent="0.25">
      <c r="B66">
        <f t="shared" si="0"/>
        <v>59</v>
      </c>
      <c r="C66" s="4">
        <f t="shared" si="1"/>
        <v>1.4499999999999988</v>
      </c>
      <c r="D66">
        <f t="shared" si="2"/>
        <v>0.27294089747518735</v>
      </c>
    </row>
    <row r="67" spans="2:4" x14ac:dyDescent="0.25">
      <c r="B67">
        <f t="shared" si="0"/>
        <v>60</v>
      </c>
      <c r="C67" s="4">
        <f t="shared" si="1"/>
        <v>1.4749999999999988</v>
      </c>
      <c r="D67">
        <f t="shared" si="2"/>
        <v>0.27341896223042367</v>
      </c>
    </row>
    <row r="68" spans="2:4" x14ac:dyDescent="0.25">
      <c r="B68">
        <f t="shared" si="0"/>
        <v>61</v>
      </c>
      <c r="C68" s="4">
        <f t="shared" si="1"/>
        <v>1.4999999999999987</v>
      </c>
      <c r="D68">
        <f t="shared" si="2"/>
        <v>0.27389786433144553</v>
      </c>
    </row>
    <row r="69" spans="2:4" x14ac:dyDescent="0.25">
      <c r="B69">
        <f t="shared" si="0"/>
        <v>62</v>
      </c>
      <c r="C69" s="4">
        <f t="shared" si="1"/>
        <v>1.5249999999999986</v>
      </c>
      <c r="D69">
        <f t="shared" si="2"/>
        <v>0.27437760524489091</v>
      </c>
    </row>
    <row r="70" spans="2:4" x14ac:dyDescent="0.25">
      <c r="B70">
        <f t="shared" si="0"/>
        <v>63</v>
      </c>
      <c r="C70" s="4">
        <f t="shared" si="1"/>
        <v>1.5499999999999985</v>
      </c>
      <c r="D70">
        <f t="shared" si="2"/>
        <v>0.27485818643996685</v>
      </c>
    </row>
    <row r="71" spans="2:4" x14ac:dyDescent="0.25">
      <c r="B71">
        <f t="shared" si="0"/>
        <v>64</v>
      </c>
      <c r="C71" s="4">
        <f t="shared" si="1"/>
        <v>1.5749999999999984</v>
      </c>
      <c r="D71">
        <f t="shared" si="2"/>
        <v>0.27533960938845359</v>
      </c>
    </row>
    <row r="72" spans="2:4" x14ac:dyDescent="0.25">
      <c r="B72">
        <f t="shared" si="0"/>
        <v>65</v>
      </c>
      <c r="C72" s="4">
        <f t="shared" si="1"/>
        <v>1.5999999999999983</v>
      </c>
      <c r="D72">
        <f t="shared" si="2"/>
        <v>0.27582187556470927</v>
      </c>
    </row>
    <row r="73" spans="2:4" x14ac:dyDescent="0.25">
      <c r="B73">
        <f t="shared" si="0"/>
        <v>66</v>
      </c>
      <c r="C73" s="4">
        <f t="shared" si="1"/>
        <v>1.6249999999999982</v>
      </c>
      <c r="D73">
        <f t="shared" si="2"/>
        <v>0.27630498644567447</v>
      </c>
    </row>
    <row r="74" spans="2:4" x14ac:dyDescent="0.25">
      <c r="B74">
        <f t="shared" ref="B74:B137" si="3">B73+1</f>
        <v>67</v>
      </c>
      <c r="C74" s="4">
        <f t="shared" ref="C74:C137" si="4">C73+$C$5</f>
        <v>1.6499999999999981</v>
      </c>
      <c r="D74">
        <f t="shared" ref="D74:D137" si="5">EXP(0.07*(C74-20))</f>
        <v>0.27678894351087657</v>
      </c>
    </row>
    <row r="75" spans="2:4" x14ac:dyDescent="0.25">
      <c r="B75">
        <f t="shared" si="3"/>
        <v>68</v>
      </c>
      <c r="C75" s="4">
        <f t="shared" si="4"/>
        <v>1.674999999999998</v>
      </c>
      <c r="D75">
        <f t="shared" si="5"/>
        <v>0.27727374824243445</v>
      </c>
    </row>
    <row r="76" spans="2:4" x14ac:dyDescent="0.25">
      <c r="B76">
        <f t="shared" si="3"/>
        <v>69</v>
      </c>
      <c r="C76" s="4">
        <f t="shared" si="4"/>
        <v>1.699999999999998</v>
      </c>
      <c r="D76">
        <f t="shared" si="5"/>
        <v>0.27775940212506317</v>
      </c>
    </row>
    <row r="77" spans="2:4" x14ac:dyDescent="0.25">
      <c r="B77">
        <f t="shared" si="3"/>
        <v>70</v>
      </c>
      <c r="C77" s="4">
        <f t="shared" si="4"/>
        <v>1.7249999999999979</v>
      </c>
      <c r="D77">
        <f t="shared" si="5"/>
        <v>0.2782459066460779</v>
      </c>
    </row>
    <row r="78" spans="2:4" x14ac:dyDescent="0.25">
      <c r="B78">
        <f t="shared" si="3"/>
        <v>71</v>
      </c>
      <c r="C78" s="4">
        <f t="shared" si="4"/>
        <v>1.7499999999999978</v>
      </c>
      <c r="D78">
        <f t="shared" si="5"/>
        <v>0.27873326329539916</v>
      </c>
    </row>
    <row r="79" spans="2:4" x14ac:dyDescent="0.25">
      <c r="B79">
        <f t="shared" si="3"/>
        <v>72</v>
      </c>
      <c r="C79" s="4">
        <f t="shared" si="4"/>
        <v>1.7749999999999977</v>
      </c>
      <c r="D79">
        <f t="shared" si="5"/>
        <v>0.27922147356555721</v>
      </c>
    </row>
    <row r="80" spans="2:4" x14ac:dyDescent="0.25">
      <c r="B80">
        <f t="shared" si="3"/>
        <v>73</v>
      </c>
      <c r="C80" s="4">
        <f t="shared" si="4"/>
        <v>1.7999999999999976</v>
      </c>
      <c r="D80">
        <f t="shared" si="5"/>
        <v>0.27971053895169623</v>
      </c>
    </row>
    <row r="81" spans="2:4" x14ac:dyDescent="0.25">
      <c r="B81">
        <f t="shared" si="3"/>
        <v>74</v>
      </c>
      <c r="C81" s="4">
        <f t="shared" si="4"/>
        <v>1.8249999999999975</v>
      </c>
      <c r="D81">
        <f t="shared" si="5"/>
        <v>0.28020046095157941</v>
      </c>
    </row>
    <row r="82" spans="2:4" x14ac:dyDescent="0.25">
      <c r="B82">
        <f t="shared" si="3"/>
        <v>75</v>
      </c>
      <c r="C82" s="4">
        <f t="shared" si="4"/>
        <v>1.8499999999999974</v>
      </c>
      <c r="D82">
        <f t="shared" si="5"/>
        <v>0.28069124106559334</v>
      </c>
    </row>
    <row r="83" spans="2:4" x14ac:dyDescent="0.25">
      <c r="B83">
        <f t="shared" si="3"/>
        <v>76</v>
      </c>
      <c r="C83" s="4">
        <f t="shared" si="4"/>
        <v>1.8749999999999973</v>
      </c>
      <c r="D83">
        <f t="shared" si="5"/>
        <v>0.2811828807967523</v>
      </c>
    </row>
    <row r="84" spans="2:4" x14ac:dyDescent="0.25">
      <c r="B84">
        <f t="shared" si="3"/>
        <v>77</v>
      </c>
      <c r="C84" s="4">
        <f t="shared" si="4"/>
        <v>1.8999999999999972</v>
      </c>
      <c r="D84">
        <f t="shared" si="5"/>
        <v>0.28167538165070355</v>
      </c>
    </row>
    <row r="85" spans="2:4" x14ac:dyDescent="0.25">
      <c r="B85">
        <f t="shared" si="3"/>
        <v>78</v>
      </c>
      <c r="C85" s="4">
        <f t="shared" si="4"/>
        <v>1.9249999999999972</v>
      </c>
      <c r="D85">
        <f t="shared" si="5"/>
        <v>0.28216874513573115</v>
      </c>
    </row>
    <row r="86" spans="2:4" x14ac:dyDescent="0.25">
      <c r="B86">
        <f t="shared" si="3"/>
        <v>79</v>
      </c>
      <c r="C86" s="4">
        <f t="shared" si="4"/>
        <v>1.9499999999999971</v>
      </c>
      <c r="D86">
        <f t="shared" si="5"/>
        <v>0.28266297276276126</v>
      </c>
    </row>
    <row r="87" spans="2:4" x14ac:dyDescent="0.25">
      <c r="B87">
        <f t="shared" si="3"/>
        <v>80</v>
      </c>
      <c r="C87" s="4">
        <f t="shared" si="4"/>
        <v>1.974999999999997</v>
      </c>
      <c r="D87">
        <f t="shared" si="5"/>
        <v>0.28315806604536653</v>
      </c>
    </row>
    <row r="88" spans="2:4" x14ac:dyDescent="0.25">
      <c r="B88">
        <f t="shared" si="3"/>
        <v>81</v>
      </c>
      <c r="C88" s="4">
        <f t="shared" si="4"/>
        <v>1.9999999999999969</v>
      </c>
      <c r="D88">
        <f t="shared" si="5"/>
        <v>0.28365402649977023</v>
      </c>
    </row>
    <row r="89" spans="2:4" x14ac:dyDescent="0.25">
      <c r="B89">
        <f t="shared" si="3"/>
        <v>82</v>
      </c>
      <c r="C89" s="4">
        <f t="shared" si="4"/>
        <v>2.0249999999999968</v>
      </c>
      <c r="D89">
        <f t="shared" si="5"/>
        <v>0.28415085564485187</v>
      </c>
    </row>
    <row r="90" spans="2:4" x14ac:dyDescent="0.25">
      <c r="B90">
        <f t="shared" si="3"/>
        <v>83</v>
      </c>
      <c r="C90" s="4">
        <f t="shared" si="4"/>
        <v>2.0499999999999967</v>
      </c>
      <c r="D90">
        <f t="shared" si="5"/>
        <v>0.28464855500215097</v>
      </c>
    </row>
    <row r="91" spans="2:4" x14ac:dyDescent="0.25">
      <c r="B91">
        <f t="shared" si="3"/>
        <v>84</v>
      </c>
      <c r="C91" s="4">
        <f t="shared" si="4"/>
        <v>2.0749999999999966</v>
      </c>
      <c r="D91">
        <f t="shared" si="5"/>
        <v>0.28514712609587223</v>
      </c>
    </row>
    <row r="92" spans="2:4" x14ac:dyDescent="0.25">
      <c r="B92">
        <f t="shared" si="3"/>
        <v>85</v>
      </c>
      <c r="C92" s="4">
        <f t="shared" si="4"/>
        <v>2.0999999999999965</v>
      </c>
      <c r="D92">
        <f t="shared" si="5"/>
        <v>0.2856465704528901</v>
      </c>
    </row>
    <row r="93" spans="2:4" x14ac:dyDescent="0.25">
      <c r="B93">
        <f t="shared" si="3"/>
        <v>86</v>
      </c>
      <c r="C93" s="4">
        <f t="shared" si="4"/>
        <v>2.1249999999999964</v>
      </c>
      <c r="D93">
        <f t="shared" si="5"/>
        <v>0.28614688960275314</v>
      </c>
    </row>
    <row r="94" spans="2:4" x14ac:dyDescent="0.25">
      <c r="B94">
        <f t="shared" si="3"/>
        <v>87</v>
      </c>
      <c r="C94" s="4">
        <f t="shared" si="4"/>
        <v>2.1499999999999964</v>
      </c>
      <c r="D94">
        <f t="shared" si="5"/>
        <v>0.28664808507768924</v>
      </c>
    </row>
    <row r="95" spans="2:4" x14ac:dyDescent="0.25">
      <c r="B95">
        <f t="shared" si="3"/>
        <v>88</v>
      </c>
      <c r="C95" s="4">
        <f t="shared" si="4"/>
        <v>2.1749999999999963</v>
      </c>
      <c r="D95">
        <f t="shared" si="5"/>
        <v>0.28715015841260999</v>
      </c>
    </row>
    <row r="96" spans="2:4" x14ac:dyDescent="0.25">
      <c r="B96">
        <f t="shared" si="3"/>
        <v>89</v>
      </c>
      <c r="C96" s="4">
        <f t="shared" si="4"/>
        <v>2.1999999999999962</v>
      </c>
      <c r="D96">
        <f t="shared" si="5"/>
        <v>0.28765311114511527</v>
      </c>
    </row>
    <row r="97" spans="2:4" x14ac:dyDescent="0.25">
      <c r="B97">
        <f t="shared" si="3"/>
        <v>90</v>
      </c>
      <c r="C97" s="4">
        <f t="shared" si="4"/>
        <v>2.2249999999999961</v>
      </c>
      <c r="D97">
        <f t="shared" si="5"/>
        <v>0.28815694481549825</v>
      </c>
    </row>
    <row r="98" spans="2:4" x14ac:dyDescent="0.25">
      <c r="B98">
        <f t="shared" si="3"/>
        <v>91</v>
      </c>
      <c r="C98" s="4">
        <f t="shared" si="4"/>
        <v>2.249999999999996</v>
      </c>
      <c r="D98">
        <f t="shared" si="5"/>
        <v>0.28866166096675</v>
      </c>
    </row>
    <row r="99" spans="2:4" x14ac:dyDescent="0.25">
      <c r="B99">
        <f t="shared" si="3"/>
        <v>92</v>
      </c>
      <c r="C99" s="4">
        <f t="shared" si="4"/>
        <v>2.2749999999999959</v>
      </c>
      <c r="D99">
        <f t="shared" si="5"/>
        <v>0.28916726114456398</v>
      </c>
    </row>
    <row r="100" spans="2:4" x14ac:dyDescent="0.25">
      <c r="B100">
        <f t="shared" si="3"/>
        <v>93</v>
      </c>
      <c r="C100" s="4">
        <f t="shared" si="4"/>
        <v>2.2999999999999958</v>
      </c>
      <c r="D100">
        <f t="shared" si="5"/>
        <v>0.28967374689734132</v>
      </c>
    </row>
    <row r="101" spans="2:4" x14ac:dyDescent="0.25">
      <c r="B101">
        <f t="shared" si="3"/>
        <v>94</v>
      </c>
      <c r="C101" s="4">
        <f t="shared" si="4"/>
        <v>2.3249999999999957</v>
      </c>
      <c r="D101">
        <f t="shared" si="5"/>
        <v>0.29018111977619487</v>
      </c>
    </row>
    <row r="102" spans="2:4" x14ac:dyDescent="0.25">
      <c r="B102">
        <f t="shared" si="3"/>
        <v>95</v>
      </c>
      <c r="C102" s="4">
        <f t="shared" si="4"/>
        <v>2.3499999999999956</v>
      </c>
      <c r="D102">
        <f t="shared" si="5"/>
        <v>0.29068938133495453</v>
      </c>
    </row>
    <row r="103" spans="2:4" x14ac:dyDescent="0.25">
      <c r="B103">
        <f t="shared" si="3"/>
        <v>96</v>
      </c>
      <c r="C103" s="4">
        <f t="shared" si="4"/>
        <v>2.3749999999999956</v>
      </c>
      <c r="D103">
        <f t="shared" si="5"/>
        <v>0.2911985331301718</v>
      </c>
    </row>
    <row r="104" spans="2:4" x14ac:dyDescent="0.25">
      <c r="B104">
        <f t="shared" si="3"/>
        <v>97</v>
      </c>
      <c r="C104" s="4">
        <f t="shared" si="4"/>
        <v>2.3999999999999955</v>
      </c>
      <c r="D104">
        <f t="shared" si="5"/>
        <v>0.29170857672112427</v>
      </c>
    </row>
    <row r="105" spans="2:4" x14ac:dyDescent="0.25">
      <c r="B105">
        <f t="shared" si="3"/>
        <v>98</v>
      </c>
      <c r="C105" s="4">
        <f t="shared" si="4"/>
        <v>2.4249999999999954</v>
      </c>
      <c r="D105">
        <f t="shared" si="5"/>
        <v>0.29221951366982102</v>
      </c>
    </row>
    <row r="106" spans="2:4" x14ac:dyDescent="0.25">
      <c r="B106">
        <f t="shared" si="3"/>
        <v>99</v>
      </c>
      <c r="C106" s="4">
        <f t="shared" si="4"/>
        <v>2.4499999999999953</v>
      </c>
      <c r="D106">
        <f t="shared" si="5"/>
        <v>0.29273134554100672</v>
      </c>
    </row>
    <row r="107" spans="2:4" x14ac:dyDescent="0.25">
      <c r="B107">
        <f t="shared" si="3"/>
        <v>100</v>
      </c>
      <c r="C107" s="4">
        <f t="shared" si="4"/>
        <v>2.4749999999999952</v>
      </c>
      <c r="D107">
        <f t="shared" si="5"/>
        <v>0.29324407390216695</v>
      </c>
    </row>
    <row r="108" spans="2:4" x14ac:dyDescent="0.25">
      <c r="B108">
        <f t="shared" si="3"/>
        <v>101</v>
      </c>
      <c r="C108" s="4">
        <f t="shared" si="4"/>
        <v>2.4999999999999951</v>
      </c>
      <c r="D108">
        <f t="shared" si="5"/>
        <v>0.29375770032353271</v>
      </c>
    </row>
    <row r="109" spans="2:4" x14ac:dyDescent="0.25">
      <c r="B109">
        <f t="shared" si="3"/>
        <v>102</v>
      </c>
      <c r="C109" s="4">
        <f t="shared" si="4"/>
        <v>2.524999999999995</v>
      </c>
      <c r="D109">
        <f t="shared" si="5"/>
        <v>0.29427222637808531</v>
      </c>
    </row>
    <row r="110" spans="2:4" x14ac:dyDescent="0.25">
      <c r="B110">
        <f t="shared" si="3"/>
        <v>103</v>
      </c>
      <c r="C110" s="4">
        <f t="shared" si="4"/>
        <v>2.5499999999999949</v>
      </c>
      <c r="D110">
        <f t="shared" si="5"/>
        <v>0.29478765364156112</v>
      </c>
    </row>
    <row r="111" spans="2:4" x14ac:dyDescent="0.25">
      <c r="B111">
        <f t="shared" si="3"/>
        <v>104</v>
      </c>
      <c r="C111" s="4">
        <f t="shared" si="4"/>
        <v>2.5749999999999948</v>
      </c>
      <c r="D111">
        <f t="shared" si="5"/>
        <v>0.2953039836924567</v>
      </c>
    </row>
    <row r="112" spans="2:4" x14ac:dyDescent="0.25">
      <c r="B112">
        <f t="shared" si="3"/>
        <v>105</v>
      </c>
      <c r="C112" s="4">
        <f t="shared" si="4"/>
        <v>2.5999999999999948</v>
      </c>
      <c r="D112">
        <f t="shared" si="5"/>
        <v>0.2958212181120331</v>
      </c>
    </row>
    <row r="113" spans="2:4" x14ac:dyDescent="0.25">
      <c r="B113">
        <f t="shared" si="3"/>
        <v>106</v>
      </c>
      <c r="C113" s="4">
        <f t="shared" si="4"/>
        <v>2.6249999999999947</v>
      </c>
      <c r="D113">
        <f t="shared" si="5"/>
        <v>0.29633935848432108</v>
      </c>
    </row>
    <row r="114" spans="2:4" x14ac:dyDescent="0.25">
      <c r="B114">
        <f t="shared" si="3"/>
        <v>107</v>
      </c>
      <c r="C114" s="4">
        <f t="shared" si="4"/>
        <v>2.6499999999999946</v>
      </c>
      <c r="D114">
        <f t="shared" si="5"/>
        <v>0.29685840639612621</v>
      </c>
    </row>
    <row r="115" spans="2:4" x14ac:dyDescent="0.25">
      <c r="B115">
        <f t="shared" si="3"/>
        <v>108</v>
      </c>
      <c r="C115" s="4">
        <f t="shared" si="4"/>
        <v>2.6749999999999945</v>
      </c>
      <c r="D115">
        <f t="shared" si="5"/>
        <v>0.29737836343703278</v>
      </c>
    </row>
    <row r="116" spans="2:4" x14ac:dyDescent="0.25">
      <c r="B116">
        <f t="shared" si="3"/>
        <v>109</v>
      </c>
      <c r="C116" s="4">
        <f t="shared" si="4"/>
        <v>2.6999999999999944</v>
      </c>
      <c r="D116">
        <f t="shared" si="5"/>
        <v>0.29789923119940992</v>
      </c>
    </row>
    <row r="117" spans="2:4" x14ac:dyDescent="0.25">
      <c r="B117">
        <f t="shared" si="3"/>
        <v>110</v>
      </c>
      <c r="C117" s="4">
        <f t="shared" si="4"/>
        <v>2.7249999999999943</v>
      </c>
      <c r="D117">
        <f t="shared" si="5"/>
        <v>0.29842101127841536</v>
      </c>
    </row>
    <row r="118" spans="2:4" x14ac:dyDescent="0.25">
      <c r="B118">
        <f t="shared" si="3"/>
        <v>111</v>
      </c>
      <c r="C118" s="4">
        <f t="shared" si="4"/>
        <v>2.7499999999999942</v>
      </c>
      <c r="D118">
        <f t="shared" si="5"/>
        <v>0.29894370527200109</v>
      </c>
    </row>
    <row r="119" spans="2:4" x14ac:dyDescent="0.25">
      <c r="B119">
        <f t="shared" si="3"/>
        <v>112</v>
      </c>
      <c r="C119" s="4">
        <f t="shared" si="4"/>
        <v>2.7749999999999941</v>
      </c>
      <c r="D119">
        <f t="shared" si="5"/>
        <v>0.29946731478091798</v>
      </c>
    </row>
    <row r="120" spans="2:4" x14ac:dyDescent="0.25">
      <c r="B120">
        <f t="shared" si="3"/>
        <v>113</v>
      </c>
      <c r="C120" s="4">
        <f t="shared" si="4"/>
        <v>2.799999999999994</v>
      </c>
      <c r="D120">
        <f t="shared" si="5"/>
        <v>0.29999184140872032</v>
      </c>
    </row>
    <row r="121" spans="2:4" x14ac:dyDescent="0.25">
      <c r="B121">
        <f t="shared" si="3"/>
        <v>114</v>
      </c>
      <c r="C121" s="4">
        <f t="shared" si="4"/>
        <v>2.824999999999994</v>
      </c>
      <c r="D121">
        <f t="shared" si="5"/>
        <v>0.30051728676177153</v>
      </c>
    </row>
    <row r="122" spans="2:4" x14ac:dyDescent="0.25">
      <c r="B122">
        <f t="shared" si="3"/>
        <v>115</v>
      </c>
      <c r="C122" s="4">
        <f t="shared" si="4"/>
        <v>2.8499999999999939</v>
      </c>
      <c r="D122">
        <f t="shared" si="5"/>
        <v>0.30104365244924824</v>
      </c>
    </row>
    <row r="123" spans="2:4" x14ac:dyDescent="0.25">
      <c r="B123">
        <f t="shared" si="3"/>
        <v>116</v>
      </c>
      <c r="C123" s="4">
        <f t="shared" si="4"/>
        <v>2.8749999999999938</v>
      </c>
      <c r="D123">
        <f t="shared" si="5"/>
        <v>0.30157094008314583</v>
      </c>
    </row>
    <row r="124" spans="2:4" x14ac:dyDescent="0.25">
      <c r="B124">
        <f t="shared" si="3"/>
        <v>117</v>
      </c>
      <c r="C124" s="4">
        <f t="shared" si="4"/>
        <v>2.8999999999999937</v>
      </c>
      <c r="D124">
        <f t="shared" si="5"/>
        <v>0.30209915127828324</v>
      </c>
    </row>
    <row r="125" spans="2:4" x14ac:dyDescent="0.25">
      <c r="B125">
        <f t="shared" si="3"/>
        <v>118</v>
      </c>
      <c r="C125" s="4">
        <f t="shared" si="4"/>
        <v>2.9249999999999936</v>
      </c>
      <c r="D125">
        <f t="shared" si="5"/>
        <v>0.30262828765230748</v>
      </c>
    </row>
    <row r="126" spans="2:4" x14ac:dyDescent="0.25">
      <c r="B126">
        <f t="shared" si="3"/>
        <v>119</v>
      </c>
      <c r="C126" s="4">
        <f t="shared" si="4"/>
        <v>2.9499999999999935</v>
      </c>
      <c r="D126">
        <f t="shared" si="5"/>
        <v>0.3031583508256992</v>
      </c>
    </row>
    <row r="127" spans="2:4" x14ac:dyDescent="0.25">
      <c r="B127">
        <f t="shared" si="3"/>
        <v>120</v>
      </c>
      <c r="C127" s="4">
        <f t="shared" si="4"/>
        <v>2.9749999999999934</v>
      </c>
      <c r="D127">
        <f t="shared" si="5"/>
        <v>0.30368934242177731</v>
      </c>
    </row>
    <row r="128" spans="2:4" x14ac:dyDescent="0.25">
      <c r="B128">
        <f t="shared" si="3"/>
        <v>121</v>
      </c>
      <c r="C128" s="4">
        <f t="shared" si="4"/>
        <v>2.9999999999999933</v>
      </c>
      <c r="D128">
        <f t="shared" si="5"/>
        <v>0.30422126406670386</v>
      </c>
    </row>
    <row r="129" spans="2:4" x14ac:dyDescent="0.25">
      <c r="B129">
        <f t="shared" si="3"/>
        <v>122</v>
      </c>
      <c r="C129" s="4">
        <f t="shared" si="4"/>
        <v>3.0249999999999932</v>
      </c>
      <c r="D129">
        <f t="shared" si="5"/>
        <v>0.30475411738948943</v>
      </c>
    </row>
    <row r="130" spans="2:4" x14ac:dyDescent="0.25">
      <c r="B130">
        <f t="shared" si="3"/>
        <v>123</v>
      </c>
      <c r="C130" s="4">
        <f t="shared" si="4"/>
        <v>3.0499999999999932</v>
      </c>
      <c r="D130">
        <f t="shared" si="5"/>
        <v>0.30528790402199774</v>
      </c>
    </row>
    <row r="131" spans="2:4" x14ac:dyDescent="0.25">
      <c r="B131">
        <f t="shared" si="3"/>
        <v>124</v>
      </c>
      <c r="C131" s="4">
        <f t="shared" si="4"/>
        <v>3.0749999999999931</v>
      </c>
      <c r="D131">
        <f t="shared" si="5"/>
        <v>0.30582262559895063</v>
      </c>
    </row>
    <row r="132" spans="2:4" x14ac:dyDescent="0.25">
      <c r="B132">
        <f t="shared" si="3"/>
        <v>125</v>
      </c>
      <c r="C132" s="4">
        <f t="shared" si="4"/>
        <v>3.099999999999993</v>
      </c>
      <c r="D132">
        <f t="shared" si="5"/>
        <v>0.3063582837579335</v>
      </c>
    </row>
    <row r="133" spans="2:4" x14ac:dyDescent="0.25">
      <c r="B133">
        <f t="shared" si="3"/>
        <v>126</v>
      </c>
      <c r="C133" s="4">
        <f t="shared" si="4"/>
        <v>3.1249999999999929</v>
      </c>
      <c r="D133">
        <f t="shared" si="5"/>
        <v>0.30689488013939981</v>
      </c>
    </row>
    <row r="134" spans="2:4" x14ac:dyDescent="0.25">
      <c r="B134">
        <f t="shared" si="3"/>
        <v>127</v>
      </c>
      <c r="C134" s="4">
        <f t="shared" si="4"/>
        <v>3.1499999999999928</v>
      </c>
      <c r="D134">
        <f t="shared" si="5"/>
        <v>0.30743241638667634</v>
      </c>
    </row>
    <row r="135" spans="2:4" x14ac:dyDescent="0.25">
      <c r="B135">
        <f t="shared" si="3"/>
        <v>128</v>
      </c>
      <c r="C135" s="4">
        <f t="shared" si="4"/>
        <v>3.1749999999999927</v>
      </c>
      <c r="D135">
        <f t="shared" si="5"/>
        <v>0.30797089414596845</v>
      </c>
    </row>
    <row r="136" spans="2:4" x14ac:dyDescent="0.25">
      <c r="B136">
        <f t="shared" si="3"/>
        <v>129</v>
      </c>
      <c r="C136" s="4">
        <f t="shared" si="4"/>
        <v>3.1999999999999926</v>
      </c>
      <c r="D136">
        <f t="shared" si="5"/>
        <v>0.3085103150663645</v>
      </c>
    </row>
    <row r="137" spans="2:4" x14ac:dyDescent="0.25">
      <c r="B137">
        <f t="shared" si="3"/>
        <v>130</v>
      </c>
      <c r="C137" s="4">
        <f t="shared" si="4"/>
        <v>3.2249999999999925</v>
      </c>
      <c r="D137">
        <f t="shared" si="5"/>
        <v>0.30905068079984166</v>
      </c>
    </row>
    <row r="138" spans="2:4" x14ac:dyDescent="0.25">
      <c r="B138">
        <f t="shared" ref="B138:B201" si="6">B137+1</f>
        <v>131</v>
      </c>
      <c r="C138" s="4">
        <f t="shared" ref="C138:C201" si="7">C137+$C$5</f>
        <v>3.2499999999999925</v>
      </c>
      <c r="D138">
        <f t="shared" ref="D138:D201" si="8">EXP(0.07*(C138-20))</f>
        <v>0.30959199300127022</v>
      </c>
    </row>
    <row r="139" spans="2:4" x14ac:dyDescent="0.25">
      <c r="B139">
        <f t="shared" si="6"/>
        <v>132</v>
      </c>
      <c r="C139" s="4">
        <f t="shared" si="7"/>
        <v>3.2749999999999924</v>
      </c>
      <c r="D139">
        <f t="shared" si="8"/>
        <v>0.31013425332841932</v>
      </c>
    </row>
    <row r="140" spans="2:4" x14ac:dyDescent="0.25">
      <c r="B140">
        <f t="shared" si="6"/>
        <v>133</v>
      </c>
      <c r="C140" s="4">
        <f t="shared" si="7"/>
        <v>3.2999999999999923</v>
      </c>
      <c r="D140">
        <f t="shared" si="8"/>
        <v>0.31067746344196173</v>
      </c>
    </row>
    <row r="141" spans="2:4" x14ac:dyDescent="0.25">
      <c r="B141">
        <f t="shared" si="6"/>
        <v>134</v>
      </c>
      <c r="C141" s="4">
        <f t="shared" si="7"/>
        <v>3.3249999999999922</v>
      </c>
      <c r="D141">
        <f t="shared" si="8"/>
        <v>0.31122162500547867</v>
      </c>
    </row>
    <row r="142" spans="2:4" x14ac:dyDescent="0.25">
      <c r="B142">
        <f t="shared" si="6"/>
        <v>135</v>
      </c>
      <c r="C142" s="4">
        <f t="shared" si="7"/>
        <v>3.3499999999999921</v>
      </c>
      <c r="D142">
        <f t="shared" si="8"/>
        <v>0.31176673968546542</v>
      </c>
    </row>
    <row r="143" spans="2:4" x14ac:dyDescent="0.25">
      <c r="B143">
        <f t="shared" si="6"/>
        <v>136</v>
      </c>
      <c r="C143" s="4">
        <f t="shared" si="7"/>
        <v>3.374999999999992</v>
      </c>
      <c r="D143">
        <f t="shared" si="8"/>
        <v>0.31231280915133619</v>
      </c>
    </row>
    <row r="144" spans="2:4" x14ac:dyDescent="0.25">
      <c r="B144">
        <f t="shared" si="6"/>
        <v>137</v>
      </c>
      <c r="C144" s="4">
        <f t="shared" si="7"/>
        <v>3.3999999999999919</v>
      </c>
      <c r="D144">
        <f t="shared" si="8"/>
        <v>0.31285983507542892</v>
      </c>
    </row>
    <row r="145" spans="2:4" x14ac:dyDescent="0.25">
      <c r="B145">
        <f t="shared" si="6"/>
        <v>138</v>
      </c>
      <c r="C145" s="4">
        <f t="shared" si="7"/>
        <v>3.4249999999999918</v>
      </c>
      <c r="D145">
        <f t="shared" si="8"/>
        <v>0.31340781913301119</v>
      </c>
    </row>
    <row r="146" spans="2:4" x14ac:dyDescent="0.25">
      <c r="B146">
        <f t="shared" si="6"/>
        <v>139</v>
      </c>
      <c r="C146" s="4">
        <f t="shared" si="7"/>
        <v>3.4499999999999917</v>
      </c>
      <c r="D146">
        <f t="shared" si="8"/>
        <v>0.31395676300228459</v>
      </c>
    </row>
    <row r="147" spans="2:4" x14ac:dyDescent="0.25">
      <c r="B147">
        <f t="shared" si="6"/>
        <v>140</v>
      </c>
      <c r="C147" s="4">
        <f t="shared" si="7"/>
        <v>3.4749999999999917</v>
      </c>
      <c r="D147">
        <f t="shared" si="8"/>
        <v>0.31450666836439001</v>
      </c>
    </row>
    <row r="148" spans="2:4" x14ac:dyDescent="0.25">
      <c r="B148">
        <f t="shared" si="6"/>
        <v>141</v>
      </c>
      <c r="C148" s="4">
        <f t="shared" si="7"/>
        <v>3.4999999999999916</v>
      </c>
      <c r="D148">
        <f t="shared" si="8"/>
        <v>0.31505753690341309</v>
      </c>
    </row>
    <row r="149" spans="2:4" x14ac:dyDescent="0.25">
      <c r="B149">
        <f t="shared" si="6"/>
        <v>142</v>
      </c>
      <c r="C149" s="4">
        <f t="shared" si="7"/>
        <v>3.5249999999999915</v>
      </c>
      <c r="D149">
        <f t="shared" si="8"/>
        <v>0.31560937030638919</v>
      </c>
    </row>
    <row r="150" spans="2:4" x14ac:dyDescent="0.25">
      <c r="B150">
        <f t="shared" si="6"/>
        <v>143</v>
      </c>
      <c r="C150" s="4">
        <f t="shared" si="7"/>
        <v>3.5499999999999914</v>
      </c>
      <c r="D150">
        <f t="shared" si="8"/>
        <v>0.31616217026330851</v>
      </c>
    </row>
    <row r="151" spans="2:4" x14ac:dyDescent="0.25">
      <c r="B151">
        <f t="shared" si="6"/>
        <v>144</v>
      </c>
      <c r="C151" s="4">
        <f t="shared" si="7"/>
        <v>3.5749999999999913</v>
      </c>
      <c r="D151">
        <f t="shared" si="8"/>
        <v>0.31671593846712143</v>
      </c>
    </row>
    <row r="152" spans="2:4" x14ac:dyDescent="0.25">
      <c r="B152">
        <f t="shared" si="6"/>
        <v>145</v>
      </c>
      <c r="C152" s="4">
        <f t="shared" si="7"/>
        <v>3.5999999999999912</v>
      </c>
      <c r="D152">
        <f t="shared" si="8"/>
        <v>0.31727067661374336</v>
      </c>
    </row>
    <row r="153" spans="2:4" x14ac:dyDescent="0.25">
      <c r="B153">
        <f t="shared" si="6"/>
        <v>146</v>
      </c>
      <c r="C153" s="4">
        <f t="shared" si="7"/>
        <v>3.6249999999999911</v>
      </c>
      <c r="D153">
        <f t="shared" si="8"/>
        <v>0.31782638640206046</v>
      </c>
    </row>
    <row r="154" spans="2:4" x14ac:dyDescent="0.25">
      <c r="B154">
        <f t="shared" si="6"/>
        <v>147</v>
      </c>
      <c r="C154" s="4">
        <f t="shared" si="7"/>
        <v>3.649999999999991</v>
      </c>
      <c r="D154">
        <f t="shared" si="8"/>
        <v>0.3183830695339343</v>
      </c>
    </row>
    <row r="155" spans="2:4" x14ac:dyDescent="0.25">
      <c r="B155">
        <f t="shared" si="6"/>
        <v>148</v>
      </c>
      <c r="C155" s="4">
        <f t="shared" si="7"/>
        <v>3.6749999999999909</v>
      </c>
      <c r="D155">
        <f t="shared" si="8"/>
        <v>0.31894072771420739</v>
      </c>
    </row>
    <row r="156" spans="2:4" x14ac:dyDescent="0.25">
      <c r="B156">
        <f t="shared" si="6"/>
        <v>149</v>
      </c>
      <c r="C156" s="4">
        <f t="shared" si="7"/>
        <v>3.6999999999999909</v>
      </c>
      <c r="D156">
        <f t="shared" si="8"/>
        <v>0.31949936265070844</v>
      </c>
    </row>
    <row r="157" spans="2:4" x14ac:dyDescent="0.25">
      <c r="B157">
        <f t="shared" si="6"/>
        <v>150</v>
      </c>
      <c r="C157" s="4">
        <f t="shared" si="7"/>
        <v>3.7249999999999908</v>
      </c>
      <c r="D157">
        <f t="shared" si="8"/>
        <v>0.32005897605425726</v>
      </c>
    </row>
    <row r="158" spans="2:4" x14ac:dyDescent="0.25">
      <c r="B158">
        <f t="shared" si="6"/>
        <v>151</v>
      </c>
      <c r="C158" s="4">
        <f t="shared" si="7"/>
        <v>3.7499999999999907</v>
      </c>
      <c r="D158">
        <f t="shared" si="8"/>
        <v>0.32061956963867039</v>
      </c>
    </row>
    <row r="159" spans="2:4" x14ac:dyDescent="0.25">
      <c r="B159">
        <f t="shared" si="6"/>
        <v>152</v>
      </c>
      <c r="C159" s="4">
        <f t="shared" si="7"/>
        <v>3.7749999999999906</v>
      </c>
      <c r="D159">
        <f t="shared" si="8"/>
        <v>0.32118114512076623</v>
      </c>
    </row>
    <row r="160" spans="2:4" x14ac:dyDescent="0.25">
      <c r="B160">
        <f t="shared" si="6"/>
        <v>153</v>
      </c>
      <c r="C160" s="4">
        <f t="shared" si="7"/>
        <v>3.7999999999999905</v>
      </c>
      <c r="D160">
        <f t="shared" si="8"/>
        <v>0.32174370422036991</v>
      </c>
    </row>
    <row r="161" spans="2:4" x14ac:dyDescent="0.25">
      <c r="B161">
        <f t="shared" si="6"/>
        <v>154</v>
      </c>
      <c r="C161" s="4">
        <f t="shared" si="7"/>
        <v>3.8249999999999904</v>
      </c>
      <c r="D161">
        <f t="shared" si="8"/>
        <v>0.32230724866031923</v>
      </c>
    </row>
    <row r="162" spans="2:4" x14ac:dyDescent="0.25">
      <c r="B162">
        <f t="shared" si="6"/>
        <v>155</v>
      </c>
      <c r="C162" s="4">
        <f t="shared" si="7"/>
        <v>3.8499999999999903</v>
      </c>
      <c r="D162">
        <f t="shared" si="8"/>
        <v>0.32287178016646961</v>
      </c>
    </row>
    <row r="163" spans="2:4" x14ac:dyDescent="0.25">
      <c r="B163">
        <f t="shared" si="6"/>
        <v>156</v>
      </c>
      <c r="C163" s="4">
        <f t="shared" si="7"/>
        <v>3.8749999999999902</v>
      </c>
      <c r="D163">
        <f t="shared" si="8"/>
        <v>0.32343730046769897</v>
      </c>
    </row>
    <row r="164" spans="2:4" x14ac:dyDescent="0.25">
      <c r="B164">
        <f t="shared" si="6"/>
        <v>157</v>
      </c>
      <c r="C164" s="4">
        <f t="shared" si="7"/>
        <v>3.8999999999999901</v>
      </c>
      <c r="D164">
        <f t="shared" si="8"/>
        <v>0.32400381129591393</v>
      </c>
    </row>
    <row r="165" spans="2:4" x14ac:dyDescent="0.25">
      <c r="B165">
        <f t="shared" si="6"/>
        <v>158</v>
      </c>
      <c r="C165" s="4">
        <f t="shared" si="7"/>
        <v>3.9249999999999901</v>
      </c>
      <c r="D165">
        <f t="shared" si="8"/>
        <v>0.32457131438605413</v>
      </c>
    </row>
    <row r="166" spans="2:4" x14ac:dyDescent="0.25">
      <c r="B166">
        <f t="shared" si="6"/>
        <v>159</v>
      </c>
      <c r="C166" s="4">
        <f t="shared" si="7"/>
        <v>3.94999999999999</v>
      </c>
      <c r="D166">
        <f t="shared" si="8"/>
        <v>0.32513981147609827</v>
      </c>
    </row>
    <row r="167" spans="2:4" x14ac:dyDescent="0.25">
      <c r="B167">
        <f t="shared" si="6"/>
        <v>160</v>
      </c>
      <c r="C167" s="4">
        <f t="shared" si="7"/>
        <v>3.9749999999999899</v>
      </c>
      <c r="D167">
        <f t="shared" si="8"/>
        <v>0.32570930430706929</v>
      </c>
    </row>
    <row r="168" spans="2:4" x14ac:dyDescent="0.25">
      <c r="B168">
        <f t="shared" si="6"/>
        <v>161</v>
      </c>
      <c r="C168" s="4">
        <f t="shared" si="7"/>
        <v>3.9999999999999898</v>
      </c>
      <c r="D168">
        <f t="shared" si="8"/>
        <v>0.32627979462303924</v>
      </c>
    </row>
    <row r="169" spans="2:4" x14ac:dyDescent="0.25">
      <c r="B169">
        <f t="shared" si="6"/>
        <v>162</v>
      </c>
      <c r="C169" s="4">
        <f t="shared" si="7"/>
        <v>4.0249999999999897</v>
      </c>
      <c r="D169">
        <f t="shared" si="8"/>
        <v>0.32685128417113524</v>
      </c>
    </row>
    <row r="170" spans="2:4" x14ac:dyDescent="0.25">
      <c r="B170">
        <f t="shared" si="6"/>
        <v>163</v>
      </c>
      <c r="C170" s="4">
        <f t="shared" si="7"/>
        <v>4.0499999999999901</v>
      </c>
      <c r="D170">
        <f t="shared" si="8"/>
        <v>0.32742377470154449</v>
      </c>
    </row>
    <row r="171" spans="2:4" x14ac:dyDescent="0.25">
      <c r="B171">
        <f t="shared" si="6"/>
        <v>164</v>
      </c>
      <c r="C171" s="4">
        <f t="shared" si="7"/>
        <v>4.0749999999999904</v>
      </c>
      <c r="D171">
        <f t="shared" si="8"/>
        <v>0.32799726796751966</v>
      </c>
    </row>
    <row r="172" spans="2:4" x14ac:dyDescent="0.25">
      <c r="B172">
        <f t="shared" si="6"/>
        <v>165</v>
      </c>
      <c r="C172" s="4">
        <f t="shared" si="7"/>
        <v>4.0999999999999908</v>
      </c>
      <c r="D172">
        <f t="shared" si="8"/>
        <v>0.32857176572538438</v>
      </c>
    </row>
    <row r="173" spans="2:4" x14ac:dyDescent="0.25">
      <c r="B173">
        <f t="shared" si="6"/>
        <v>166</v>
      </c>
      <c r="C173" s="4">
        <f t="shared" si="7"/>
        <v>4.1249999999999911</v>
      </c>
      <c r="D173">
        <f t="shared" si="8"/>
        <v>0.32914726973453839</v>
      </c>
    </row>
    <row r="174" spans="2:4" x14ac:dyDescent="0.25">
      <c r="B174">
        <f t="shared" si="6"/>
        <v>167</v>
      </c>
      <c r="C174" s="4">
        <f t="shared" si="7"/>
        <v>4.1499999999999915</v>
      </c>
      <c r="D174">
        <f t="shared" si="8"/>
        <v>0.32972378175746325</v>
      </c>
    </row>
    <row r="175" spans="2:4" x14ac:dyDescent="0.25">
      <c r="B175">
        <f t="shared" si="6"/>
        <v>168</v>
      </c>
      <c r="C175" s="4">
        <f t="shared" si="7"/>
        <v>4.1749999999999918</v>
      </c>
      <c r="D175">
        <f t="shared" si="8"/>
        <v>0.33030130355972742</v>
      </c>
    </row>
    <row r="176" spans="2:4" x14ac:dyDescent="0.25">
      <c r="B176">
        <f t="shared" si="6"/>
        <v>169</v>
      </c>
      <c r="C176" s="4">
        <f t="shared" si="7"/>
        <v>4.1999999999999922</v>
      </c>
      <c r="D176">
        <f t="shared" si="8"/>
        <v>0.33087983690999184</v>
      </c>
    </row>
    <row r="177" spans="2:4" x14ac:dyDescent="0.25">
      <c r="B177">
        <f t="shared" si="6"/>
        <v>170</v>
      </c>
      <c r="C177" s="4">
        <f t="shared" si="7"/>
        <v>4.2249999999999925</v>
      </c>
      <c r="D177">
        <f t="shared" si="8"/>
        <v>0.33145938358001553</v>
      </c>
    </row>
    <row r="178" spans="2:4" x14ac:dyDescent="0.25">
      <c r="B178">
        <f t="shared" si="6"/>
        <v>171</v>
      </c>
      <c r="C178" s="4">
        <f t="shared" si="7"/>
        <v>4.2499999999999929</v>
      </c>
      <c r="D178">
        <f t="shared" si="8"/>
        <v>0.33203994534466041</v>
      </c>
    </row>
    <row r="179" spans="2:4" x14ac:dyDescent="0.25">
      <c r="B179">
        <f t="shared" si="6"/>
        <v>172</v>
      </c>
      <c r="C179" s="4">
        <f t="shared" si="7"/>
        <v>4.2749999999999932</v>
      </c>
      <c r="D179">
        <f t="shared" si="8"/>
        <v>0.33262152398189748</v>
      </c>
    </row>
    <row r="180" spans="2:4" x14ac:dyDescent="0.25">
      <c r="B180">
        <f t="shared" si="6"/>
        <v>173</v>
      </c>
      <c r="C180" s="4">
        <f t="shared" si="7"/>
        <v>4.2999999999999936</v>
      </c>
      <c r="D180">
        <f t="shared" si="8"/>
        <v>0.33320412127281163</v>
      </c>
    </row>
    <row r="181" spans="2:4" x14ac:dyDescent="0.25">
      <c r="B181">
        <f t="shared" si="6"/>
        <v>174</v>
      </c>
      <c r="C181" s="4">
        <f t="shared" si="7"/>
        <v>4.324999999999994</v>
      </c>
      <c r="D181">
        <f t="shared" si="8"/>
        <v>0.33378773900160774</v>
      </c>
    </row>
    <row r="182" spans="2:4" x14ac:dyDescent="0.25">
      <c r="B182">
        <f t="shared" si="6"/>
        <v>175</v>
      </c>
      <c r="C182" s="4">
        <f t="shared" si="7"/>
        <v>4.3499999999999943</v>
      </c>
      <c r="D182">
        <f t="shared" si="8"/>
        <v>0.33437237895561528</v>
      </c>
    </row>
    <row r="183" spans="2:4" x14ac:dyDescent="0.25">
      <c r="B183">
        <f t="shared" si="6"/>
        <v>176</v>
      </c>
      <c r="C183" s="4">
        <f t="shared" si="7"/>
        <v>4.3749999999999947</v>
      </c>
      <c r="D183">
        <f t="shared" si="8"/>
        <v>0.3349580429252948</v>
      </c>
    </row>
    <row r="184" spans="2:4" x14ac:dyDescent="0.25">
      <c r="B184">
        <f t="shared" si="6"/>
        <v>177</v>
      </c>
      <c r="C184" s="4">
        <f t="shared" si="7"/>
        <v>4.399999999999995</v>
      </c>
      <c r="D184">
        <f t="shared" si="8"/>
        <v>0.33554473270424251</v>
      </c>
    </row>
    <row r="185" spans="2:4" x14ac:dyDescent="0.25">
      <c r="B185">
        <f t="shared" si="6"/>
        <v>178</v>
      </c>
      <c r="C185" s="4">
        <f t="shared" si="7"/>
        <v>4.4249999999999954</v>
      </c>
      <c r="D185">
        <f t="shared" si="8"/>
        <v>0.33613245008919646</v>
      </c>
    </row>
    <row r="186" spans="2:4" x14ac:dyDescent="0.25">
      <c r="B186">
        <f t="shared" si="6"/>
        <v>179</v>
      </c>
      <c r="C186" s="4">
        <f t="shared" si="7"/>
        <v>4.4499999999999957</v>
      </c>
      <c r="D186">
        <f t="shared" si="8"/>
        <v>0.33672119688004143</v>
      </c>
    </row>
    <row r="187" spans="2:4" x14ac:dyDescent="0.25">
      <c r="B187">
        <f t="shared" si="6"/>
        <v>180</v>
      </c>
      <c r="C187" s="4">
        <f t="shared" si="7"/>
        <v>4.4749999999999961</v>
      </c>
      <c r="D187">
        <f t="shared" si="8"/>
        <v>0.3373109748798151</v>
      </c>
    </row>
    <row r="188" spans="2:4" x14ac:dyDescent="0.25">
      <c r="B188">
        <f t="shared" si="6"/>
        <v>181</v>
      </c>
      <c r="C188" s="4">
        <f t="shared" si="7"/>
        <v>4.4999999999999964</v>
      </c>
      <c r="D188">
        <f t="shared" si="8"/>
        <v>0.33790178589471287</v>
      </c>
    </row>
    <row r="189" spans="2:4" x14ac:dyDescent="0.25">
      <c r="B189">
        <f t="shared" si="6"/>
        <v>182</v>
      </c>
      <c r="C189" s="4">
        <f t="shared" si="7"/>
        <v>4.5249999999999968</v>
      </c>
      <c r="D189">
        <f t="shared" si="8"/>
        <v>0.33849363173409414</v>
      </c>
    </row>
    <row r="190" spans="2:4" x14ac:dyDescent="0.25">
      <c r="B190">
        <f t="shared" si="6"/>
        <v>183</v>
      </c>
      <c r="C190" s="4">
        <f t="shared" si="7"/>
        <v>4.5499999999999972</v>
      </c>
      <c r="D190">
        <f t="shared" si="8"/>
        <v>0.33908651421048708</v>
      </c>
    </row>
    <row r="191" spans="2:4" x14ac:dyDescent="0.25">
      <c r="B191">
        <f t="shared" si="6"/>
        <v>184</v>
      </c>
      <c r="C191" s="4">
        <f t="shared" si="7"/>
        <v>4.5749999999999975</v>
      </c>
      <c r="D191">
        <f t="shared" si="8"/>
        <v>0.33968043513959489</v>
      </c>
    </row>
    <row r="192" spans="2:4" x14ac:dyDescent="0.25">
      <c r="B192">
        <f t="shared" si="6"/>
        <v>185</v>
      </c>
      <c r="C192" s="4">
        <f t="shared" si="7"/>
        <v>4.5999999999999979</v>
      </c>
      <c r="D192">
        <f t="shared" si="8"/>
        <v>0.34027539634030074</v>
      </c>
    </row>
    <row r="193" spans="2:4" x14ac:dyDescent="0.25">
      <c r="B193">
        <f t="shared" si="6"/>
        <v>186</v>
      </c>
      <c r="C193" s="4">
        <f t="shared" si="7"/>
        <v>4.6249999999999982</v>
      </c>
      <c r="D193">
        <f t="shared" si="8"/>
        <v>0.34087139963467389</v>
      </c>
    </row>
    <row r="194" spans="2:4" x14ac:dyDescent="0.25">
      <c r="B194">
        <f t="shared" si="6"/>
        <v>187</v>
      </c>
      <c r="C194" s="4">
        <f t="shared" si="7"/>
        <v>4.6499999999999986</v>
      </c>
      <c r="D194">
        <f t="shared" si="8"/>
        <v>0.34146844684797478</v>
      </c>
    </row>
    <row r="195" spans="2:4" x14ac:dyDescent="0.25">
      <c r="B195">
        <f t="shared" si="6"/>
        <v>188</v>
      </c>
      <c r="C195" s="4">
        <f t="shared" si="7"/>
        <v>4.6749999999999989</v>
      </c>
      <c r="D195">
        <f t="shared" si="8"/>
        <v>0.34206653980866109</v>
      </c>
    </row>
    <row r="196" spans="2:4" x14ac:dyDescent="0.25">
      <c r="B196">
        <f t="shared" si="6"/>
        <v>189</v>
      </c>
      <c r="C196" s="4">
        <f t="shared" si="7"/>
        <v>4.6999999999999993</v>
      </c>
      <c r="D196">
        <f t="shared" si="8"/>
        <v>0.34266568034839279</v>
      </c>
    </row>
    <row r="197" spans="2:4" x14ac:dyDescent="0.25">
      <c r="B197">
        <f t="shared" si="6"/>
        <v>190</v>
      </c>
      <c r="C197" s="4">
        <f t="shared" si="7"/>
        <v>4.7249999999999996</v>
      </c>
      <c r="D197">
        <f t="shared" si="8"/>
        <v>0.34326587030203853</v>
      </c>
    </row>
    <row r="198" spans="2:4" x14ac:dyDescent="0.25">
      <c r="B198">
        <f t="shared" si="6"/>
        <v>191</v>
      </c>
      <c r="C198" s="4">
        <f t="shared" si="7"/>
        <v>4.75</v>
      </c>
      <c r="D198">
        <f t="shared" si="8"/>
        <v>0.34386711150768023</v>
      </c>
    </row>
    <row r="199" spans="2:4" x14ac:dyDescent="0.25">
      <c r="B199">
        <f t="shared" si="6"/>
        <v>192</v>
      </c>
      <c r="C199" s="4">
        <f t="shared" si="7"/>
        <v>4.7750000000000004</v>
      </c>
      <c r="D199">
        <f t="shared" si="8"/>
        <v>0.34446940580661978</v>
      </c>
    </row>
    <row r="200" spans="2:4" x14ac:dyDescent="0.25">
      <c r="B200">
        <f t="shared" si="6"/>
        <v>193</v>
      </c>
      <c r="C200" s="4">
        <f t="shared" si="7"/>
        <v>4.8000000000000007</v>
      </c>
      <c r="D200">
        <f t="shared" si="8"/>
        <v>0.34507275504338375</v>
      </c>
    </row>
    <row r="201" spans="2:4" x14ac:dyDescent="0.25">
      <c r="B201">
        <f t="shared" si="6"/>
        <v>194</v>
      </c>
      <c r="C201" s="4">
        <f t="shared" si="7"/>
        <v>4.8250000000000011</v>
      </c>
      <c r="D201">
        <f t="shared" si="8"/>
        <v>0.34567716106572982</v>
      </c>
    </row>
    <row r="202" spans="2:4" x14ac:dyDescent="0.25">
      <c r="B202">
        <f t="shared" ref="B202:B265" si="9">B201+1</f>
        <v>195</v>
      </c>
      <c r="C202" s="4">
        <f t="shared" ref="C202:C265" si="10">C201+$C$5</f>
        <v>4.8500000000000014</v>
      </c>
      <c r="D202">
        <f t="shared" ref="D202:D265" si="11">EXP(0.07*(C202-20))</f>
        <v>0.34628262572465179</v>
      </c>
    </row>
    <row r="203" spans="2:4" x14ac:dyDescent="0.25">
      <c r="B203">
        <f t="shared" si="9"/>
        <v>196</v>
      </c>
      <c r="C203" s="4">
        <f t="shared" si="10"/>
        <v>4.8750000000000018</v>
      </c>
      <c r="D203">
        <f t="shared" si="11"/>
        <v>0.34688915087438565</v>
      </c>
    </row>
    <row r="204" spans="2:4" x14ac:dyDescent="0.25">
      <c r="B204">
        <f t="shared" si="9"/>
        <v>197</v>
      </c>
      <c r="C204" s="4">
        <f t="shared" si="10"/>
        <v>4.9000000000000021</v>
      </c>
      <c r="D204">
        <f t="shared" si="11"/>
        <v>0.34749673837241524</v>
      </c>
    </row>
    <row r="205" spans="2:4" x14ac:dyDescent="0.25">
      <c r="B205">
        <f t="shared" si="9"/>
        <v>198</v>
      </c>
      <c r="C205" s="4">
        <f t="shared" si="10"/>
        <v>4.9250000000000025</v>
      </c>
      <c r="D205">
        <f t="shared" si="11"/>
        <v>0.34810539007947766</v>
      </c>
    </row>
    <row r="206" spans="2:4" x14ac:dyDescent="0.25">
      <c r="B206">
        <f t="shared" si="9"/>
        <v>199</v>
      </c>
      <c r="C206" s="4">
        <f t="shared" si="10"/>
        <v>4.9500000000000028</v>
      </c>
      <c r="D206">
        <f t="shared" si="11"/>
        <v>0.34871510785956933</v>
      </c>
    </row>
    <row r="207" spans="2:4" x14ac:dyDescent="0.25">
      <c r="B207">
        <f t="shared" si="9"/>
        <v>200</v>
      </c>
      <c r="C207" s="4">
        <f t="shared" si="10"/>
        <v>4.9750000000000032</v>
      </c>
      <c r="D207">
        <f t="shared" si="11"/>
        <v>0.34932589357995125</v>
      </c>
    </row>
    <row r="208" spans="2:4" x14ac:dyDescent="0.25">
      <c r="B208">
        <f t="shared" si="9"/>
        <v>201</v>
      </c>
      <c r="C208" s="4">
        <f t="shared" si="10"/>
        <v>5.0000000000000036</v>
      </c>
      <c r="D208">
        <f t="shared" si="11"/>
        <v>0.34993774911115544</v>
      </c>
    </row>
    <row r="209" spans="2:4" x14ac:dyDescent="0.25">
      <c r="B209">
        <f t="shared" si="9"/>
        <v>202</v>
      </c>
      <c r="C209" s="4">
        <f t="shared" si="10"/>
        <v>5.0250000000000039</v>
      </c>
      <c r="D209">
        <f t="shared" si="11"/>
        <v>0.35055067632698966</v>
      </c>
    </row>
    <row r="210" spans="2:4" x14ac:dyDescent="0.25">
      <c r="B210">
        <f t="shared" si="9"/>
        <v>203</v>
      </c>
      <c r="C210" s="4">
        <f t="shared" si="10"/>
        <v>5.0500000000000043</v>
      </c>
      <c r="D210">
        <f t="shared" si="11"/>
        <v>0.35116467710454419</v>
      </c>
    </row>
    <row r="211" spans="2:4" x14ac:dyDescent="0.25">
      <c r="B211">
        <f t="shared" si="9"/>
        <v>204</v>
      </c>
      <c r="C211" s="4">
        <f t="shared" si="10"/>
        <v>5.0750000000000046</v>
      </c>
      <c r="D211">
        <f t="shared" si="11"/>
        <v>0.3517797533241967</v>
      </c>
    </row>
    <row r="212" spans="2:4" x14ac:dyDescent="0.25">
      <c r="B212">
        <f t="shared" si="9"/>
        <v>205</v>
      </c>
      <c r="C212" s="4">
        <f t="shared" si="10"/>
        <v>5.100000000000005</v>
      </c>
      <c r="D212">
        <f t="shared" si="11"/>
        <v>0.35239590686961886</v>
      </c>
    </row>
    <row r="213" spans="2:4" x14ac:dyDescent="0.25">
      <c r="B213">
        <f t="shared" si="9"/>
        <v>206</v>
      </c>
      <c r="C213" s="4">
        <f t="shared" si="10"/>
        <v>5.1250000000000053</v>
      </c>
      <c r="D213">
        <f t="shared" si="11"/>
        <v>0.35301313962778114</v>
      </c>
    </row>
    <row r="214" spans="2:4" x14ac:dyDescent="0.25">
      <c r="B214">
        <f t="shared" si="9"/>
        <v>207</v>
      </c>
      <c r="C214" s="4">
        <f t="shared" si="10"/>
        <v>5.1500000000000057</v>
      </c>
      <c r="D214">
        <f t="shared" si="11"/>
        <v>0.35363145348895947</v>
      </c>
    </row>
    <row r="215" spans="2:4" x14ac:dyDescent="0.25">
      <c r="B215">
        <f t="shared" si="9"/>
        <v>208</v>
      </c>
      <c r="C215" s="4">
        <f t="shared" si="10"/>
        <v>5.175000000000006</v>
      </c>
      <c r="D215">
        <f t="shared" si="11"/>
        <v>0.35425085034674042</v>
      </c>
    </row>
    <row r="216" spans="2:4" x14ac:dyDescent="0.25">
      <c r="B216">
        <f t="shared" si="9"/>
        <v>209</v>
      </c>
      <c r="C216" s="4">
        <f t="shared" si="10"/>
        <v>5.2000000000000064</v>
      </c>
      <c r="D216">
        <f t="shared" si="11"/>
        <v>0.35487133209802757</v>
      </c>
    </row>
    <row r="217" spans="2:4" x14ac:dyDescent="0.25">
      <c r="B217">
        <f t="shared" si="9"/>
        <v>210</v>
      </c>
      <c r="C217" s="4">
        <f t="shared" si="10"/>
        <v>5.2250000000000068</v>
      </c>
      <c r="D217">
        <f t="shared" si="11"/>
        <v>0.35549290064304651</v>
      </c>
    </row>
    <row r="218" spans="2:4" x14ac:dyDescent="0.25">
      <c r="B218">
        <f t="shared" si="9"/>
        <v>211</v>
      </c>
      <c r="C218" s="4">
        <f t="shared" si="10"/>
        <v>5.2500000000000071</v>
      </c>
      <c r="D218">
        <f t="shared" si="11"/>
        <v>0.3561155578853516</v>
      </c>
    </row>
    <row r="219" spans="2:4" x14ac:dyDescent="0.25">
      <c r="B219">
        <f t="shared" si="9"/>
        <v>212</v>
      </c>
      <c r="C219" s="4">
        <f t="shared" si="10"/>
        <v>5.2750000000000075</v>
      </c>
      <c r="D219">
        <f t="shared" si="11"/>
        <v>0.35673930573183094</v>
      </c>
    </row>
    <row r="220" spans="2:4" x14ac:dyDescent="0.25">
      <c r="B220">
        <f t="shared" si="9"/>
        <v>213</v>
      </c>
      <c r="C220" s="4">
        <f t="shared" si="10"/>
        <v>5.3000000000000078</v>
      </c>
      <c r="D220">
        <f t="shared" si="11"/>
        <v>0.35736414609271305</v>
      </c>
    </row>
    <row r="221" spans="2:4" x14ac:dyDescent="0.25">
      <c r="B221">
        <f t="shared" si="9"/>
        <v>214</v>
      </c>
      <c r="C221" s="4">
        <f t="shared" si="10"/>
        <v>5.3250000000000082</v>
      </c>
      <c r="D221">
        <f t="shared" si="11"/>
        <v>0.35799008088157175</v>
      </c>
    </row>
    <row r="222" spans="2:4" x14ac:dyDescent="0.25">
      <c r="B222">
        <f t="shared" si="9"/>
        <v>215</v>
      </c>
      <c r="C222" s="4">
        <f t="shared" si="10"/>
        <v>5.3500000000000085</v>
      </c>
      <c r="D222">
        <f t="shared" si="11"/>
        <v>0.35861711201533303</v>
      </c>
    </row>
    <row r="223" spans="2:4" x14ac:dyDescent="0.25">
      <c r="B223">
        <f t="shared" si="9"/>
        <v>216</v>
      </c>
      <c r="C223" s="4">
        <f t="shared" si="10"/>
        <v>5.3750000000000089</v>
      </c>
      <c r="D223">
        <f t="shared" si="11"/>
        <v>0.35924524141428005</v>
      </c>
    </row>
    <row r="224" spans="2:4" x14ac:dyDescent="0.25">
      <c r="B224">
        <f t="shared" si="9"/>
        <v>217</v>
      </c>
      <c r="C224" s="4">
        <f t="shared" si="10"/>
        <v>5.4000000000000092</v>
      </c>
      <c r="D224">
        <f t="shared" si="11"/>
        <v>0.35987447100205977</v>
      </c>
    </row>
    <row r="225" spans="2:4" x14ac:dyDescent="0.25">
      <c r="B225">
        <f t="shared" si="9"/>
        <v>218</v>
      </c>
      <c r="C225" s="4">
        <f t="shared" si="10"/>
        <v>5.4250000000000096</v>
      </c>
      <c r="D225">
        <f t="shared" si="11"/>
        <v>0.36050480270568813</v>
      </c>
    </row>
    <row r="226" spans="2:4" x14ac:dyDescent="0.25">
      <c r="B226">
        <f t="shared" si="9"/>
        <v>219</v>
      </c>
      <c r="C226" s="4">
        <f t="shared" si="10"/>
        <v>5.4500000000000099</v>
      </c>
      <c r="D226">
        <f t="shared" si="11"/>
        <v>0.36113623845555659</v>
      </c>
    </row>
    <row r="227" spans="2:4" x14ac:dyDescent="0.25">
      <c r="B227">
        <f t="shared" si="9"/>
        <v>220</v>
      </c>
      <c r="C227" s="4">
        <f t="shared" si="10"/>
        <v>5.4750000000000103</v>
      </c>
      <c r="D227">
        <f t="shared" si="11"/>
        <v>0.36176878018543751</v>
      </c>
    </row>
    <row r="228" spans="2:4" x14ac:dyDescent="0.25">
      <c r="B228">
        <f t="shared" si="9"/>
        <v>221</v>
      </c>
      <c r="C228" s="4">
        <f t="shared" si="10"/>
        <v>5.5000000000000107</v>
      </c>
      <c r="D228">
        <f t="shared" si="11"/>
        <v>0.36240242983249055</v>
      </c>
    </row>
    <row r="229" spans="2:4" x14ac:dyDescent="0.25">
      <c r="B229">
        <f t="shared" si="9"/>
        <v>222</v>
      </c>
      <c r="C229" s="4">
        <f t="shared" si="10"/>
        <v>5.525000000000011</v>
      </c>
      <c r="D229">
        <f t="shared" si="11"/>
        <v>0.3630371893372682</v>
      </c>
    </row>
    <row r="230" spans="2:4" x14ac:dyDescent="0.25">
      <c r="B230">
        <f t="shared" si="9"/>
        <v>223</v>
      </c>
      <c r="C230" s="4">
        <f t="shared" si="10"/>
        <v>5.5500000000000114</v>
      </c>
      <c r="D230">
        <f t="shared" si="11"/>
        <v>0.3636730606437219</v>
      </c>
    </row>
    <row r="231" spans="2:4" x14ac:dyDescent="0.25">
      <c r="B231">
        <f t="shared" si="9"/>
        <v>224</v>
      </c>
      <c r="C231" s="4">
        <f t="shared" si="10"/>
        <v>5.5750000000000117</v>
      </c>
      <c r="D231">
        <f t="shared" si="11"/>
        <v>0.36431004569920811</v>
      </c>
    </row>
    <row r="232" spans="2:4" x14ac:dyDescent="0.25">
      <c r="B232">
        <f t="shared" si="9"/>
        <v>225</v>
      </c>
      <c r="C232" s="4">
        <f t="shared" si="10"/>
        <v>5.6000000000000121</v>
      </c>
      <c r="D232">
        <f t="shared" si="11"/>
        <v>0.36494814645449397</v>
      </c>
    </row>
    <row r="233" spans="2:4" x14ac:dyDescent="0.25">
      <c r="B233">
        <f t="shared" si="9"/>
        <v>226</v>
      </c>
      <c r="C233" s="4">
        <f t="shared" si="10"/>
        <v>5.6250000000000124</v>
      </c>
      <c r="D233">
        <f t="shared" si="11"/>
        <v>0.36558736486376364</v>
      </c>
    </row>
    <row r="234" spans="2:4" x14ac:dyDescent="0.25">
      <c r="B234">
        <f t="shared" si="9"/>
        <v>227</v>
      </c>
      <c r="C234" s="4">
        <f t="shared" si="10"/>
        <v>5.6500000000000128</v>
      </c>
      <c r="D234">
        <f t="shared" si="11"/>
        <v>0.36622770288462386</v>
      </c>
    </row>
    <row r="235" spans="2:4" x14ac:dyDescent="0.25">
      <c r="B235">
        <f t="shared" si="9"/>
        <v>228</v>
      </c>
      <c r="C235" s="4">
        <f t="shared" si="10"/>
        <v>5.6750000000000131</v>
      </c>
      <c r="D235">
        <f t="shared" si="11"/>
        <v>0.36686916247811047</v>
      </c>
    </row>
    <row r="236" spans="2:4" x14ac:dyDescent="0.25">
      <c r="B236">
        <f t="shared" si="9"/>
        <v>229</v>
      </c>
      <c r="C236" s="4">
        <f t="shared" si="10"/>
        <v>5.7000000000000135</v>
      </c>
      <c r="D236">
        <f t="shared" si="11"/>
        <v>0.36751174560869382</v>
      </c>
    </row>
    <row r="237" spans="2:4" x14ac:dyDescent="0.25">
      <c r="B237">
        <f t="shared" si="9"/>
        <v>230</v>
      </c>
      <c r="C237" s="4">
        <f t="shared" si="10"/>
        <v>5.7250000000000139</v>
      </c>
      <c r="D237">
        <f t="shared" si="11"/>
        <v>0.36815545424428542</v>
      </c>
    </row>
    <row r="238" spans="2:4" x14ac:dyDescent="0.25">
      <c r="B238">
        <f t="shared" si="9"/>
        <v>231</v>
      </c>
      <c r="C238" s="4">
        <f t="shared" si="10"/>
        <v>5.7500000000000142</v>
      </c>
      <c r="D238">
        <f t="shared" si="11"/>
        <v>0.3688002903562434</v>
      </c>
    </row>
    <row r="239" spans="2:4" x14ac:dyDescent="0.25">
      <c r="B239">
        <f t="shared" si="9"/>
        <v>232</v>
      </c>
      <c r="C239" s="4">
        <f t="shared" si="10"/>
        <v>5.7750000000000146</v>
      </c>
      <c r="D239">
        <f t="shared" si="11"/>
        <v>0.3694462559193788</v>
      </c>
    </row>
    <row r="240" spans="2:4" x14ac:dyDescent="0.25">
      <c r="B240">
        <f t="shared" si="9"/>
        <v>233</v>
      </c>
      <c r="C240" s="4">
        <f t="shared" si="10"/>
        <v>5.8000000000000149</v>
      </c>
      <c r="D240">
        <f t="shared" si="11"/>
        <v>0.37009335291196166</v>
      </c>
    </row>
    <row r="241" spans="2:4" x14ac:dyDescent="0.25">
      <c r="B241">
        <f t="shared" si="9"/>
        <v>234</v>
      </c>
      <c r="C241" s="4">
        <f t="shared" si="10"/>
        <v>5.8250000000000153</v>
      </c>
      <c r="D241">
        <f t="shared" si="11"/>
        <v>0.3707415833157271</v>
      </c>
    </row>
    <row r="242" spans="2:4" x14ac:dyDescent="0.25">
      <c r="B242">
        <f t="shared" si="9"/>
        <v>235</v>
      </c>
      <c r="C242" s="4">
        <f t="shared" si="10"/>
        <v>5.8500000000000156</v>
      </c>
      <c r="D242">
        <f t="shared" si="11"/>
        <v>0.37139094911588116</v>
      </c>
    </row>
    <row r="243" spans="2:4" x14ac:dyDescent="0.25">
      <c r="B243">
        <f t="shared" si="9"/>
        <v>236</v>
      </c>
      <c r="C243" s="4">
        <f t="shared" si="10"/>
        <v>5.875000000000016</v>
      </c>
      <c r="D243">
        <f t="shared" si="11"/>
        <v>0.37204145230110724</v>
      </c>
    </row>
    <row r="244" spans="2:4" x14ac:dyDescent="0.25">
      <c r="B244">
        <f t="shared" si="9"/>
        <v>237</v>
      </c>
      <c r="C244" s="4">
        <f t="shared" si="10"/>
        <v>5.9000000000000163</v>
      </c>
      <c r="D244">
        <f t="shared" si="11"/>
        <v>0.37269309486357172</v>
      </c>
    </row>
    <row r="245" spans="2:4" x14ac:dyDescent="0.25">
      <c r="B245">
        <f t="shared" si="9"/>
        <v>238</v>
      </c>
      <c r="C245" s="4">
        <f t="shared" si="10"/>
        <v>5.9250000000000167</v>
      </c>
      <c r="D245">
        <f t="shared" si="11"/>
        <v>0.37334587879893055</v>
      </c>
    </row>
    <row r="246" spans="2:4" x14ac:dyDescent="0.25">
      <c r="B246">
        <f t="shared" si="9"/>
        <v>239</v>
      </c>
      <c r="C246" s="4">
        <f t="shared" si="10"/>
        <v>5.9500000000000171</v>
      </c>
      <c r="D246">
        <f t="shared" si="11"/>
        <v>0.37399980610633499</v>
      </c>
    </row>
    <row r="247" spans="2:4" x14ac:dyDescent="0.25">
      <c r="B247">
        <f t="shared" si="9"/>
        <v>240</v>
      </c>
      <c r="C247" s="4">
        <f t="shared" si="10"/>
        <v>5.9750000000000174</v>
      </c>
      <c r="D247">
        <f t="shared" si="11"/>
        <v>0.3746548787884379</v>
      </c>
    </row>
    <row r="248" spans="2:4" x14ac:dyDescent="0.25">
      <c r="B248">
        <f t="shared" si="9"/>
        <v>241</v>
      </c>
      <c r="C248" s="4">
        <f t="shared" si="10"/>
        <v>6.0000000000000178</v>
      </c>
      <c r="D248">
        <f t="shared" si="11"/>
        <v>0.37531109885139996</v>
      </c>
    </row>
    <row r="249" spans="2:4" x14ac:dyDescent="0.25">
      <c r="B249">
        <f t="shared" si="9"/>
        <v>242</v>
      </c>
      <c r="C249" s="4">
        <f t="shared" si="10"/>
        <v>6.0250000000000181</v>
      </c>
      <c r="D249">
        <f t="shared" si="11"/>
        <v>0.37596846830489555</v>
      </c>
    </row>
    <row r="250" spans="2:4" x14ac:dyDescent="0.25">
      <c r="B250">
        <f t="shared" si="9"/>
        <v>243</v>
      </c>
      <c r="C250" s="4">
        <f t="shared" si="10"/>
        <v>6.0500000000000185</v>
      </c>
      <c r="D250">
        <f t="shared" si="11"/>
        <v>0.37662698916211923</v>
      </c>
    </row>
    <row r="251" spans="2:4" x14ac:dyDescent="0.25">
      <c r="B251">
        <f t="shared" si="9"/>
        <v>244</v>
      </c>
      <c r="C251" s="4">
        <f t="shared" si="10"/>
        <v>6.0750000000000188</v>
      </c>
      <c r="D251">
        <f t="shared" si="11"/>
        <v>0.37728666343979156</v>
      </c>
    </row>
    <row r="252" spans="2:4" x14ac:dyDescent="0.25">
      <c r="B252">
        <f t="shared" si="9"/>
        <v>245</v>
      </c>
      <c r="C252" s="4">
        <f t="shared" si="10"/>
        <v>6.1000000000000192</v>
      </c>
      <c r="D252">
        <f t="shared" si="11"/>
        <v>0.3779474931581655</v>
      </c>
    </row>
    <row r="253" spans="2:4" x14ac:dyDescent="0.25">
      <c r="B253">
        <f t="shared" si="9"/>
        <v>246</v>
      </c>
      <c r="C253" s="4">
        <f t="shared" si="10"/>
        <v>6.1250000000000195</v>
      </c>
      <c r="D253">
        <f t="shared" si="11"/>
        <v>0.3786094803410327</v>
      </c>
    </row>
    <row r="254" spans="2:4" x14ac:dyDescent="0.25">
      <c r="B254">
        <f t="shared" si="9"/>
        <v>247</v>
      </c>
      <c r="C254" s="4">
        <f t="shared" si="10"/>
        <v>6.1500000000000199</v>
      </c>
      <c r="D254">
        <f t="shared" si="11"/>
        <v>0.37927262701572934</v>
      </c>
    </row>
    <row r="255" spans="2:4" x14ac:dyDescent="0.25">
      <c r="B255">
        <f t="shared" si="9"/>
        <v>248</v>
      </c>
      <c r="C255" s="4">
        <f t="shared" si="10"/>
        <v>6.1750000000000203</v>
      </c>
      <c r="D255">
        <f t="shared" si="11"/>
        <v>0.37993693521314265</v>
      </c>
    </row>
    <row r="256" spans="2:4" x14ac:dyDescent="0.25">
      <c r="B256">
        <f t="shared" si="9"/>
        <v>249</v>
      </c>
      <c r="C256" s="4">
        <f t="shared" si="10"/>
        <v>6.2000000000000206</v>
      </c>
      <c r="D256">
        <f t="shared" si="11"/>
        <v>0.38060240696771697</v>
      </c>
    </row>
    <row r="257" spans="2:4" x14ac:dyDescent="0.25">
      <c r="B257">
        <f t="shared" si="9"/>
        <v>250</v>
      </c>
      <c r="C257" s="4">
        <f t="shared" si="10"/>
        <v>6.225000000000021</v>
      </c>
      <c r="D257">
        <f t="shared" si="11"/>
        <v>0.38126904431746012</v>
      </c>
    </row>
    <row r="258" spans="2:4" x14ac:dyDescent="0.25">
      <c r="B258">
        <f t="shared" si="9"/>
        <v>251</v>
      </c>
      <c r="C258" s="4">
        <f t="shared" si="10"/>
        <v>6.2500000000000213</v>
      </c>
      <c r="D258">
        <f t="shared" si="11"/>
        <v>0.38193684930394944</v>
      </c>
    </row>
    <row r="259" spans="2:4" x14ac:dyDescent="0.25">
      <c r="B259">
        <f t="shared" si="9"/>
        <v>252</v>
      </c>
      <c r="C259" s="4">
        <f t="shared" si="10"/>
        <v>6.2750000000000217</v>
      </c>
      <c r="D259">
        <f t="shared" si="11"/>
        <v>0.38260582397233833</v>
      </c>
    </row>
    <row r="260" spans="2:4" x14ac:dyDescent="0.25">
      <c r="B260">
        <f t="shared" si="9"/>
        <v>253</v>
      </c>
      <c r="C260" s="4">
        <f t="shared" si="10"/>
        <v>6.300000000000022</v>
      </c>
      <c r="D260">
        <f t="shared" si="11"/>
        <v>0.38327597037136213</v>
      </c>
    </row>
    <row r="261" spans="2:4" x14ac:dyDescent="0.25">
      <c r="B261">
        <f t="shared" si="9"/>
        <v>254</v>
      </c>
      <c r="C261" s="4">
        <f t="shared" si="10"/>
        <v>6.3250000000000224</v>
      </c>
      <c r="D261">
        <f t="shared" si="11"/>
        <v>0.38394729055334476</v>
      </c>
    </row>
    <row r="262" spans="2:4" x14ac:dyDescent="0.25">
      <c r="B262">
        <f t="shared" si="9"/>
        <v>255</v>
      </c>
      <c r="C262" s="4">
        <f t="shared" si="10"/>
        <v>6.3500000000000227</v>
      </c>
      <c r="D262">
        <f t="shared" si="11"/>
        <v>0.38461978657420481</v>
      </c>
    </row>
    <row r="263" spans="2:4" x14ac:dyDescent="0.25">
      <c r="B263">
        <f t="shared" si="9"/>
        <v>256</v>
      </c>
      <c r="C263" s="4">
        <f t="shared" si="10"/>
        <v>6.3750000000000231</v>
      </c>
      <c r="D263">
        <f t="shared" si="11"/>
        <v>0.3852934604934618</v>
      </c>
    </row>
    <row r="264" spans="2:4" x14ac:dyDescent="0.25">
      <c r="B264">
        <f t="shared" si="9"/>
        <v>257</v>
      </c>
      <c r="C264" s="4">
        <f t="shared" si="10"/>
        <v>6.4000000000000234</v>
      </c>
      <c r="D264">
        <f t="shared" si="11"/>
        <v>0.38596831437424278</v>
      </c>
    </row>
    <row r="265" spans="2:4" x14ac:dyDescent="0.25">
      <c r="B265">
        <f t="shared" si="9"/>
        <v>258</v>
      </c>
      <c r="C265" s="4">
        <f t="shared" si="10"/>
        <v>6.4250000000000238</v>
      </c>
      <c r="D265">
        <f t="shared" si="11"/>
        <v>0.38664435028328814</v>
      </c>
    </row>
    <row r="266" spans="2:4" x14ac:dyDescent="0.25">
      <c r="B266">
        <f t="shared" ref="B266:B329" si="12">B265+1</f>
        <v>259</v>
      </c>
      <c r="C266" s="4">
        <f t="shared" ref="C266:C329" si="13">C265+$C$5</f>
        <v>6.4500000000000242</v>
      </c>
      <c r="D266">
        <f t="shared" ref="D266:D329" si="14">EXP(0.07*(C266-20))</f>
        <v>0.38732157029095843</v>
      </c>
    </row>
    <row r="267" spans="2:4" x14ac:dyDescent="0.25">
      <c r="B267">
        <f t="shared" si="12"/>
        <v>260</v>
      </c>
      <c r="C267" s="4">
        <f t="shared" si="13"/>
        <v>6.4750000000000245</v>
      </c>
      <c r="D267">
        <f t="shared" si="14"/>
        <v>0.3879999764712404</v>
      </c>
    </row>
    <row r="268" spans="2:4" x14ac:dyDescent="0.25">
      <c r="B268">
        <f t="shared" si="12"/>
        <v>261</v>
      </c>
      <c r="C268" s="4">
        <f t="shared" si="13"/>
        <v>6.5000000000000249</v>
      </c>
      <c r="D268">
        <f t="shared" si="14"/>
        <v>0.38867957090175365</v>
      </c>
    </row>
    <row r="269" spans="2:4" x14ac:dyDescent="0.25">
      <c r="B269">
        <f t="shared" si="12"/>
        <v>262</v>
      </c>
      <c r="C269" s="4">
        <f t="shared" si="13"/>
        <v>6.5250000000000252</v>
      </c>
      <c r="D269">
        <f t="shared" si="14"/>
        <v>0.38936035566375654</v>
      </c>
    </row>
    <row r="270" spans="2:4" x14ac:dyDescent="0.25">
      <c r="B270">
        <f t="shared" si="12"/>
        <v>263</v>
      </c>
      <c r="C270" s="4">
        <f t="shared" si="13"/>
        <v>6.5500000000000256</v>
      </c>
      <c r="D270">
        <f t="shared" si="14"/>
        <v>0.39004233284215295</v>
      </c>
    </row>
    <row r="271" spans="2:4" x14ac:dyDescent="0.25">
      <c r="B271">
        <f t="shared" si="12"/>
        <v>264</v>
      </c>
      <c r="C271" s="4">
        <f t="shared" si="13"/>
        <v>6.5750000000000259</v>
      </c>
      <c r="D271">
        <f t="shared" si="14"/>
        <v>0.39072550452549859</v>
      </c>
    </row>
    <row r="272" spans="2:4" x14ac:dyDescent="0.25">
      <c r="B272">
        <f t="shared" si="12"/>
        <v>265</v>
      </c>
      <c r="C272" s="4">
        <f t="shared" si="13"/>
        <v>6.6000000000000263</v>
      </c>
      <c r="D272">
        <f t="shared" si="14"/>
        <v>0.3914098728060072</v>
      </c>
    </row>
    <row r="273" spans="2:4" x14ac:dyDescent="0.25">
      <c r="B273">
        <f t="shared" si="12"/>
        <v>266</v>
      </c>
      <c r="C273" s="4">
        <f t="shared" si="13"/>
        <v>6.6250000000000266</v>
      </c>
      <c r="D273">
        <f t="shared" si="14"/>
        <v>0.39209543977955713</v>
      </c>
    </row>
    <row r="274" spans="2:4" x14ac:dyDescent="0.25">
      <c r="B274">
        <f t="shared" si="12"/>
        <v>267</v>
      </c>
      <c r="C274" s="4">
        <f t="shared" si="13"/>
        <v>6.650000000000027</v>
      </c>
      <c r="D274">
        <f t="shared" si="14"/>
        <v>0.39278220754569793</v>
      </c>
    </row>
    <row r="275" spans="2:4" x14ac:dyDescent="0.25">
      <c r="B275">
        <f t="shared" si="12"/>
        <v>268</v>
      </c>
      <c r="C275" s="4">
        <f t="shared" si="13"/>
        <v>6.6750000000000274</v>
      </c>
      <c r="D275">
        <f t="shared" si="14"/>
        <v>0.39347017820765628</v>
      </c>
    </row>
    <row r="276" spans="2:4" x14ac:dyDescent="0.25">
      <c r="B276">
        <f t="shared" si="12"/>
        <v>269</v>
      </c>
      <c r="C276" s="4">
        <f t="shared" si="13"/>
        <v>6.7000000000000277</v>
      </c>
      <c r="D276">
        <f t="shared" si="14"/>
        <v>0.39415935387234291</v>
      </c>
    </row>
    <row r="277" spans="2:4" x14ac:dyDescent="0.25">
      <c r="B277">
        <f t="shared" si="12"/>
        <v>270</v>
      </c>
      <c r="C277" s="4">
        <f t="shared" si="13"/>
        <v>6.7250000000000281</v>
      </c>
      <c r="D277">
        <f t="shared" si="14"/>
        <v>0.39484973665035888</v>
      </c>
    </row>
    <row r="278" spans="2:4" x14ac:dyDescent="0.25">
      <c r="B278">
        <f t="shared" si="12"/>
        <v>271</v>
      </c>
      <c r="C278" s="4">
        <f t="shared" si="13"/>
        <v>6.7500000000000284</v>
      </c>
      <c r="D278">
        <f t="shared" si="14"/>
        <v>0.39554132865600189</v>
      </c>
    </row>
    <row r="279" spans="2:4" x14ac:dyDescent="0.25">
      <c r="B279">
        <f t="shared" si="12"/>
        <v>272</v>
      </c>
      <c r="C279" s="4">
        <f t="shared" si="13"/>
        <v>6.7750000000000288</v>
      </c>
      <c r="D279">
        <f t="shared" si="14"/>
        <v>0.39623413200727309</v>
      </c>
    </row>
    <row r="280" spans="2:4" x14ac:dyDescent="0.25">
      <c r="B280">
        <f t="shared" si="12"/>
        <v>273</v>
      </c>
      <c r="C280" s="4">
        <f t="shared" si="13"/>
        <v>6.8000000000000291</v>
      </c>
      <c r="D280">
        <f t="shared" si="14"/>
        <v>0.39692814882588329</v>
      </c>
    </row>
    <row r="281" spans="2:4" x14ac:dyDescent="0.25">
      <c r="B281">
        <f t="shared" si="12"/>
        <v>274</v>
      </c>
      <c r="C281" s="4">
        <f t="shared" si="13"/>
        <v>6.8250000000000295</v>
      </c>
      <c r="D281">
        <f t="shared" si="14"/>
        <v>0.39762338123725943</v>
      </c>
    </row>
    <row r="282" spans="2:4" x14ac:dyDescent="0.25">
      <c r="B282">
        <f t="shared" si="12"/>
        <v>275</v>
      </c>
      <c r="C282" s="4">
        <f t="shared" si="13"/>
        <v>6.8500000000000298</v>
      </c>
      <c r="D282">
        <f t="shared" si="14"/>
        <v>0.39831983137055144</v>
      </c>
    </row>
    <row r="283" spans="2:4" x14ac:dyDescent="0.25">
      <c r="B283">
        <f t="shared" si="12"/>
        <v>276</v>
      </c>
      <c r="C283" s="4">
        <f t="shared" si="13"/>
        <v>6.8750000000000302</v>
      </c>
      <c r="D283">
        <f t="shared" si="14"/>
        <v>0.39901750135863828</v>
      </c>
    </row>
    <row r="284" spans="2:4" x14ac:dyDescent="0.25">
      <c r="B284">
        <f t="shared" si="12"/>
        <v>277</v>
      </c>
      <c r="C284" s="4">
        <f t="shared" si="13"/>
        <v>6.9000000000000306</v>
      </c>
      <c r="D284">
        <f t="shared" si="14"/>
        <v>0.39971639333813491</v>
      </c>
    </row>
    <row r="285" spans="2:4" x14ac:dyDescent="0.25">
      <c r="B285">
        <f t="shared" si="12"/>
        <v>278</v>
      </c>
      <c r="C285" s="4">
        <f t="shared" si="13"/>
        <v>6.9250000000000309</v>
      </c>
      <c r="D285">
        <f t="shared" si="14"/>
        <v>0.40041650944939855</v>
      </c>
    </row>
    <row r="286" spans="2:4" x14ac:dyDescent="0.25">
      <c r="B286">
        <f t="shared" si="12"/>
        <v>279</v>
      </c>
      <c r="C286" s="4">
        <f t="shared" si="13"/>
        <v>6.9500000000000313</v>
      </c>
      <c r="D286">
        <f t="shared" si="14"/>
        <v>0.40111785183653537</v>
      </c>
    </row>
    <row r="287" spans="2:4" x14ac:dyDescent="0.25">
      <c r="B287">
        <f t="shared" si="12"/>
        <v>280</v>
      </c>
      <c r="C287" s="4">
        <f t="shared" si="13"/>
        <v>6.9750000000000316</v>
      </c>
      <c r="D287">
        <f t="shared" si="14"/>
        <v>0.40182042264740692</v>
      </c>
    </row>
    <row r="288" spans="2:4" x14ac:dyDescent="0.25">
      <c r="B288">
        <f t="shared" si="12"/>
        <v>281</v>
      </c>
      <c r="C288" s="4">
        <f t="shared" si="13"/>
        <v>7.000000000000032</v>
      </c>
      <c r="D288">
        <f t="shared" si="14"/>
        <v>0.40252422403363686</v>
      </c>
    </row>
    <row r="289" spans="2:4" x14ac:dyDescent="0.25">
      <c r="B289">
        <f t="shared" si="12"/>
        <v>282</v>
      </c>
      <c r="C289" s="4">
        <f t="shared" si="13"/>
        <v>7.0250000000000323</v>
      </c>
      <c r="D289">
        <f t="shared" si="14"/>
        <v>0.4032292581506175</v>
      </c>
    </row>
    <row r="290" spans="2:4" x14ac:dyDescent="0.25">
      <c r="B290">
        <f t="shared" si="12"/>
        <v>283</v>
      </c>
      <c r="C290" s="4">
        <f t="shared" si="13"/>
        <v>7.0500000000000327</v>
      </c>
      <c r="D290">
        <f t="shared" si="14"/>
        <v>0.40393552715751641</v>
      </c>
    </row>
    <row r="291" spans="2:4" x14ac:dyDescent="0.25">
      <c r="B291">
        <f t="shared" si="12"/>
        <v>284</v>
      </c>
      <c r="C291" s="4">
        <f t="shared" si="13"/>
        <v>7.075000000000033</v>
      </c>
      <c r="D291">
        <f t="shared" si="14"/>
        <v>0.40464303321728295</v>
      </c>
    </row>
    <row r="292" spans="2:4" x14ac:dyDescent="0.25">
      <c r="B292">
        <f t="shared" si="12"/>
        <v>285</v>
      </c>
      <c r="C292" s="4">
        <f t="shared" si="13"/>
        <v>7.1000000000000334</v>
      </c>
      <c r="D292">
        <f t="shared" si="14"/>
        <v>0.40535177849665499</v>
      </c>
    </row>
    <row r="293" spans="2:4" x14ac:dyDescent="0.25">
      <c r="B293">
        <f t="shared" si="12"/>
        <v>286</v>
      </c>
      <c r="C293" s="4">
        <f t="shared" si="13"/>
        <v>7.1250000000000338</v>
      </c>
      <c r="D293">
        <f t="shared" si="14"/>
        <v>0.40606176516616538</v>
      </c>
    </row>
    <row r="294" spans="2:4" x14ac:dyDescent="0.25">
      <c r="B294">
        <f t="shared" si="12"/>
        <v>287</v>
      </c>
      <c r="C294" s="4">
        <f t="shared" si="13"/>
        <v>7.1500000000000341</v>
      </c>
      <c r="D294">
        <f t="shared" si="14"/>
        <v>0.40677299540014905</v>
      </c>
    </row>
    <row r="295" spans="2:4" x14ac:dyDescent="0.25">
      <c r="B295">
        <f t="shared" si="12"/>
        <v>288</v>
      </c>
      <c r="C295" s="4">
        <f t="shared" si="13"/>
        <v>7.1750000000000345</v>
      </c>
      <c r="D295">
        <f t="shared" si="14"/>
        <v>0.40748547137674906</v>
      </c>
    </row>
    <row r="296" spans="2:4" x14ac:dyDescent="0.25">
      <c r="B296">
        <f t="shared" si="12"/>
        <v>289</v>
      </c>
      <c r="C296" s="4">
        <f t="shared" si="13"/>
        <v>7.2000000000000348</v>
      </c>
      <c r="D296">
        <f t="shared" si="14"/>
        <v>0.40819919527792364</v>
      </c>
    </row>
    <row r="297" spans="2:4" x14ac:dyDescent="0.25">
      <c r="B297">
        <f t="shared" si="12"/>
        <v>290</v>
      </c>
      <c r="C297" s="4">
        <f t="shared" si="13"/>
        <v>7.2250000000000352</v>
      </c>
      <c r="D297">
        <f t="shared" si="14"/>
        <v>0.40891416928945279</v>
      </c>
    </row>
    <row r="298" spans="2:4" x14ac:dyDescent="0.25">
      <c r="B298">
        <f t="shared" si="12"/>
        <v>291</v>
      </c>
      <c r="C298" s="4">
        <f t="shared" si="13"/>
        <v>7.2500000000000355</v>
      </c>
      <c r="D298">
        <f t="shared" si="14"/>
        <v>0.409630395600945</v>
      </c>
    </row>
    <row r="299" spans="2:4" x14ac:dyDescent="0.25">
      <c r="B299">
        <f t="shared" si="12"/>
        <v>292</v>
      </c>
      <c r="C299" s="4">
        <f t="shared" si="13"/>
        <v>7.2750000000000359</v>
      </c>
      <c r="D299">
        <f t="shared" si="14"/>
        <v>0.41034787640584386</v>
      </c>
    </row>
    <row r="300" spans="2:4" x14ac:dyDescent="0.25">
      <c r="B300">
        <f t="shared" si="12"/>
        <v>293</v>
      </c>
      <c r="C300" s="4">
        <f t="shared" si="13"/>
        <v>7.3000000000000362</v>
      </c>
      <c r="D300">
        <f t="shared" si="14"/>
        <v>0.41106661390143495</v>
      </c>
    </row>
    <row r="301" spans="2:4" x14ac:dyDescent="0.25">
      <c r="B301">
        <f t="shared" si="12"/>
        <v>294</v>
      </c>
      <c r="C301" s="4">
        <f t="shared" si="13"/>
        <v>7.3250000000000366</v>
      </c>
      <c r="D301">
        <f t="shared" si="14"/>
        <v>0.41178661028885238</v>
      </c>
    </row>
    <row r="302" spans="2:4" x14ac:dyDescent="0.25">
      <c r="B302">
        <f t="shared" si="12"/>
        <v>295</v>
      </c>
      <c r="C302" s="4">
        <f t="shared" si="13"/>
        <v>7.3500000000000369</v>
      </c>
      <c r="D302">
        <f t="shared" si="14"/>
        <v>0.41250786777308568</v>
      </c>
    </row>
    <row r="303" spans="2:4" x14ac:dyDescent="0.25">
      <c r="B303">
        <f t="shared" si="12"/>
        <v>296</v>
      </c>
      <c r="C303" s="4">
        <f t="shared" si="13"/>
        <v>7.3750000000000373</v>
      </c>
      <c r="D303">
        <f t="shared" si="14"/>
        <v>0.41323038856298644</v>
      </c>
    </row>
    <row r="304" spans="2:4" x14ac:dyDescent="0.25">
      <c r="B304">
        <f t="shared" si="12"/>
        <v>297</v>
      </c>
      <c r="C304" s="4">
        <f t="shared" si="13"/>
        <v>7.4000000000000377</v>
      </c>
      <c r="D304">
        <f t="shared" si="14"/>
        <v>0.41395417487127517</v>
      </c>
    </row>
    <row r="305" spans="2:4" x14ac:dyDescent="0.25">
      <c r="B305">
        <f t="shared" si="12"/>
        <v>298</v>
      </c>
      <c r="C305" s="4">
        <f t="shared" si="13"/>
        <v>7.425000000000038</v>
      </c>
      <c r="D305">
        <f t="shared" si="14"/>
        <v>0.41467922891454795</v>
      </c>
    </row>
    <row r="306" spans="2:4" x14ac:dyDescent="0.25">
      <c r="B306">
        <f t="shared" si="12"/>
        <v>299</v>
      </c>
      <c r="C306" s="4">
        <f t="shared" si="13"/>
        <v>7.4500000000000384</v>
      </c>
      <c r="D306">
        <f t="shared" si="14"/>
        <v>0.41540555291328335</v>
      </c>
    </row>
    <row r="307" spans="2:4" x14ac:dyDescent="0.25">
      <c r="B307">
        <f t="shared" si="12"/>
        <v>300</v>
      </c>
      <c r="C307" s="4">
        <f t="shared" si="13"/>
        <v>7.4750000000000387</v>
      </c>
      <c r="D307">
        <f t="shared" si="14"/>
        <v>0.41613314909184929</v>
      </c>
    </row>
    <row r="308" spans="2:4" x14ac:dyDescent="0.25">
      <c r="B308">
        <f t="shared" si="12"/>
        <v>301</v>
      </c>
      <c r="C308" s="4">
        <f t="shared" si="13"/>
        <v>7.5000000000000391</v>
      </c>
      <c r="D308">
        <f t="shared" si="14"/>
        <v>0.4168620196785095</v>
      </c>
    </row>
    <row r="309" spans="2:4" x14ac:dyDescent="0.25">
      <c r="B309">
        <f t="shared" si="12"/>
        <v>302</v>
      </c>
      <c r="C309" s="4">
        <f t="shared" si="13"/>
        <v>7.5250000000000394</v>
      </c>
      <c r="D309">
        <f t="shared" si="14"/>
        <v>0.41759216690543083</v>
      </c>
    </row>
    <row r="310" spans="2:4" x14ac:dyDescent="0.25">
      <c r="B310">
        <f t="shared" si="12"/>
        <v>303</v>
      </c>
      <c r="C310" s="4">
        <f t="shared" si="13"/>
        <v>7.5500000000000398</v>
      </c>
      <c r="D310">
        <f t="shared" si="14"/>
        <v>0.41832359300868965</v>
      </c>
    </row>
    <row r="311" spans="2:4" x14ac:dyDescent="0.25">
      <c r="B311">
        <f t="shared" si="12"/>
        <v>304</v>
      </c>
      <c r="C311" s="4">
        <f t="shared" si="13"/>
        <v>7.5750000000000401</v>
      </c>
      <c r="D311">
        <f t="shared" si="14"/>
        <v>0.41905630022827906</v>
      </c>
    </row>
    <row r="312" spans="2:4" x14ac:dyDescent="0.25">
      <c r="B312">
        <f t="shared" si="12"/>
        <v>305</v>
      </c>
      <c r="C312" s="4">
        <f t="shared" si="13"/>
        <v>7.6000000000000405</v>
      </c>
      <c r="D312">
        <f t="shared" si="14"/>
        <v>0.41979029080811542</v>
      </c>
    </row>
    <row r="313" spans="2:4" x14ac:dyDescent="0.25">
      <c r="B313">
        <f t="shared" si="12"/>
        <v>306</v>
      </c>
      <c r="C313" s="4">
        <f t="shared" si="13"/>
        <v>7.6250000000000409</v>
      </c>
      <c r="D313">
        <f t="shared" si="14"/>
        <v>0.42052556699604543</v>
      </c>
    </row>
    <row r="314" spans="2:4" x14ac:dyDescent="0.25">
      <c r="B314">
        <f t="shared" si="12"/>
        <v>307</v>
      </c>
      <c r="C314" s="4">
        <f t="shared" si="13"/>
        <v>7.6500000000000412</v>
      </c>
      <c r="D314">
        <f t="shared" si="14"/>
        <v>0.42126213104385313</v>
      </c>
    </row>
    <row r="315" spans="2:4" x14ac:dyDescent="0.25">
      <c r="B315">
        <f t="shared" si="12"/>
        <v>308</v>
      </c>
      <c r="C315" s="4">
        <f t="shared" si="13"/>
        <v>7.6750000000000416</v>
      </c>
      <c r="D315">
        <f t="shared" si="14"/>
        <v>0.42199998520726634</v>
      </c>
    </row>
    <row r="316" spans="2:4" x14ac:dyDescent="0.25">
      <c r="B316">
        <f t="shared" si="12"/>
        <v>309</v>
      </c>
      <c r="C316" s="4">
        <f t="shared" si="13"/>
        <v>7.7000000000000419</v>
      </c>
      <c r="D316">
        <f t="shared" si="14"/>
        <v>0.42273913174596406</v>
      </c>
    </row>
    <row r="317" spans="2:4" x14ac:dyDescent="0.25">
      <c r="B317">
        <f t="shared" si="12"/>
        <v>310</v>
      </c>
      <c r="C317" s="4">
        <f t="shared" si="13"/>
        <v>7.7250000000000423</v>
      </c>
      <c r="D317">
        <f t="shared" si="14"/>
        <v>0.42347957292358318</v>
      </c>
    </row>
    <row r="318" spans="2:4" x14ac:dyDescent="0.25">
      <c r="B318">
        <f t="shared" si="12"/>
        <v>311</v>
      </c>
      <c r="C318" s="4">
        <f t="shared" si="13"/>
        <v>7.7500000000000426</v>
      </c>
      <c r="D318">
        <f t="shared" si="14"/>
        <v>0.42422131100772537</v>
      </c>
    </row>
    <row r="319" spans="2:4" x14ac:dyDescent="0.25">
      <c r="B319">
        <f t="shared" si="12"/>
        <v>312</v>
      </c>
      <c r="C319" s="4">
        <f t="shared" si="13"/>
        <v>7.775000000000043</v>
      </c>
      <c r="D319">
        <f t="shared" si="14"/>
        <v>0.42496434826996399</v>
      </c>
    </row>
    <row r="320" spans="2:4" x14ac:dyDescent="0.25">
      <c r="B320">
        <f t="shared" si="12"/>
        <v>313</v>
      </c>
      <c r="C320" s="4">
        <f t="shared" si="13"/>
        <v>7.8000000000000433</v>
      </c>
      <c r="D320">
        <f t="shared" si="14"/>
        <v>0.4257086869858514</v>
      </c>
    </row>
    <row r="321" spans="2:4" x14ac:dyDescent="0.25">
      <c r="B321">
        <f t="shared" si="12"/>
        <v>314</v>
      </c>
      <c r="C321" s="4">
        <f t="shared" si="13"/>
        <v>7.8250000000000437</v>
      </c>
      <c r="D321">
        <f t="shared" si="14"/>
        <v>0.42645432943492545</v>
      </c>
    </row>
    <row r="322" spans="2:4" x14ac:dyDescent="0.25">
      <c r="B322">
        <f t="shared" si="12"/>
        <v>315</v>
      </c>
      <c r="C322" s="4">
        <f t="shared" si="13"/>
        <v>7.8500000000000441</v>
      </c>
      <c r="D322">
        <f t="shared" si="14"/>
        <v>0.42720127790071671</v>
      </c>
    </row>
    <row r="323" spans="2:4" x14ac:dyDescent="0.25">
      <c r="B323">
        <f t="shared" si="12"/>
        <v>316</v>
      </c>
      <c r="C323" s="4">
        <f t="shared" si="13"/>
        <v>7.8750000000000444</v>
      </c>
      <c r="D323">
        <f t="shared" si="14"/>
        <v>0.42794953467075542</v>
      </c>
    </row>
    <row r="324" spans="2:4" x14ac:dyDescent="0.25">
      <c r="B324">
        <f t="shared" si="12"/>
        <v>317</v>
      </c>
      <c r="C324" s="4">
        <f t="shared" si="13"/>
        <v>7.9000000000000448</v>
      </c>
      <c r="D324">
        <f t="shared" si="14"/>
        <v>0.42869910203657852</v>
      </c>
    </row>
    <row r="325" spans="2:4" x14ac:dyDescent="0.25">
      <c r="B325">
        <f t="shared" si="12"/>
        <v>318</v>
      </c>
      <c r="C325" s="4">
        <f t="shared" si="13"/>
        <v>7.9250000000000451</v>
      </c>
      <c r="D325">
        <f t="shared" si="14"/>
        <v>0.42944998229373665</v>
      </c>
    </row>
    <row r="326" spans="2:4" x14ac:dyDescent="0.25">
      <c r="B326">
        <f t="shared" si="12"/>
        <v>319</v>
      </c>
      <c r="C326" s="4">
        <f t="shared" si="13"/>
        <v>7.9500000000000455</v>
      </c>
      <c r="D326">
        <f t="shared" si="14"/>
        <v>0.43020217774180119</v>
      </c>
    </row>
    <row r="327" spans="2:4" x14ac:dyDescent="0.25">
      <c r="B327">
        <f t="shared" si="12"/>
        <v>320</v>
      </c>
      <c r="C327" s="4">
        <f t="shared" si="13"/>
        <v>7.9750000000000458</v>
      </c>
      <c r="D327">
        <f t="shared" si="14"/>
        <v>0.43095569068437134</v>
      </c>
    </row>
    <row r="328" spans="2:4" x14ac:dyDescent="0.25">
      <c r="B328">
        <f t="shared" si="12"/>
        <v>321</v>
      </c>
      <c r="C328" s="4">
        <f t="shared" si="13"/>
        <v>8.0000000000000462</v>
      </c>
      <c r="D328">
        <f t="shared" si="14"/>
        <v>0.43171052342908106</v>
      </c>
    </row>
    <row r="329" spans="2:4" x14ac:dyDescent="0.25">
      <c r="B329">
        <f t="shared" si="12"/>
        <v>322</v>
      </c>
      <c r="C329" s="4">
        <f t="shared" si="13"/>
        <v>8.0250000000000465</v>
      </c>
      <c r="D329">
        <f t="shared" si="14"/>
        <v>0.43246667828760615</v>
      </c>
    </row>
    <row r="330" spans="2:4" x14ac:dyDescent="0.25">
      <c r="B330">
        <f t="shared" ref="B330:B393" si="15">B329+1</f>
        <v>323</v>
      </c>
      <c r="C330" s="4">
        <f t="shared" ref="C330:C393" si="16">C329+$C$5</f>
        <v>8.0500000000000469</v>
      </c>
      <c r="D330">
        <f t="shared" ref="D330:D393" si="17">EXP(0.07*(C330-20))</f>
        <v>0.43322415757567151</v>
      </c>
    </row>
    <row r="331" spans="2:4" x14ac:dyDescent="0.25">
      <c r="B331">
        <f t="shared" si="15"/>
        <v>324</v>
      </c>
      <c r="C331" s="4">
        <f t="shared" si="16"/>
        <v>8.0750000000000473</v>
      </c>
      <c r="D331">
        <f t="shared" si="17"/>
        <v>0.43398296361305805</v>
      </c>
    </row>
    <row r="332" spans="2:4" x14ac:dyDescent="0.25">
      <c r="B332">
        <f t="shared" si="15"/>
        <v>325</v>
      </c>
      <c r="C332" s="4">
        <f t="shared" si="16"/>
        <v>8.1000000000000476</v>
      </c>
      <c r="D332">
        <f t="shared" si="17"/>
        <v>0.43474309872360983</v>
      </c>
    </row>
    <row r="333" spans="2:4" x14ac:dyDescent="0.25">
      <c r="B333">
        <f t="shared" si="15"/>
        <v>326</v>
      </c>
      <c r="C333" s="4">
        <f t="shared" si="16"/>
        <v>8.125000000000048</v>
      </c>
      <c r="D333">
        <f t="shared" si="17"/>
        <v>0.43550456523524128</v>
      </c>
    </row>
    <row r="334" spans="2:4" x14ac:dyDescent="0.25">
      <c r="B334">
        <f t="shared" si="15"/>
        <v>327</v>
      </c>
      <c r="C334" s="4">
        <f t="shared" si="16"/>
        <v>8.1500000000000483</v>
      </c>
      <c r="D334">
        <f t="shared" si="17"/>
        <v>0.4362673654799441</v>
      </c>
    </row>
    <row r="335" spans="2:4" x14ac:dyDescent="0.25">
      <c r="B335">
        <f t="shared" si="15"/>
        <v>328</v>
      </c>
      <c r="C335" s="4">
        <f t="shared" si="16"/>
        <v>8.1750000000000487</v>
      </c>
      <c r="D335">
        <f t="shared" si="17"/>
        <v>0.43703150179379469</v>
      </c>
    </row>
    <row r="336" spans="2:4" x14ac:dyDescent="0.25">
      <c r="B336">
        <f t="shared" si="15"/>
        <v>329</v>
      </c>
      <c r="C336" s="4">
        <f t="shared" si="16"/>
        <v>8.200000000000049</v>
      </c>
      <c r="D336">
        <f t="shared" si="17"/>
        <v>0.43779697651696109</v>
      </c>
    </row>
    <row r="337" spans="2:4" x14ac:dyDescent="0.25">
      <c r="B337">
        <f t="shared" si="15"/>
        <v>330</v>
      </c>
      <c r="C337" s="4">
        <f t="shared" si="16"/>
        <v>8.2250000000000494</v>
      </c>
      <c r="D337">
        <f t="shared" si="17"/>
        <v>0.43856379199371026</v>
      </c>
    </row>
    <row r="338" spans="2:4" x14ac:dyDescent="0.25">
      <c r="B338">
        <f t="shared" si="15"/>
        <v>331</v>
      </c>
      <c r="C338" s="4">
        <f t="shared" si="16"/>
        <v>8.2500000000000497</v>
      </c>
      <c r="D338">
        <f t="shared" si="17"/>
        <v>0.43933195057241514</v>
      </c>
    </row>
    <row r="339" spans="2:4" x14ac:dyDescent="0.25">
      <c r="B339">
        <f t="shared" si="15"/>
        <v>332</v>
      </c>
      <c r="C339" s="4">
        <f t="shared" si="16"/>
        <v>8.2750000000000501</v>
      </c>
      <c r="D339">
        <f t="shared" si="17"/>
        <v>0.44010145460556205</v>
      </c>
    </row>
    <row r="340" spans="2:4" x14ac:dyDescent="0.25">
      <c r="B340">
        <f t="shared" si="15"/>
        <v>333</v>
      </c>
      <c r="C340" s="4">
        <f t="shared" si="16"/>
        <v>8.3000000000000504</v>
      </c>
      <c r="D340">
        <f t="shared" si="17"/>
        <v>0.44087230644975767</v>
      </c>
    </row>
    <row r="341" spans="2:4" x14ac:dyDescent="0.25">
      <c r="B341">
        <f t="shared" si="15"/>
        <v>334</v>
      </c>
      <c r="C341" s="4">
        <f t="shared" si="16"/>
        <v>8.3250000000000508</v>
      </c>
      <c r="D341">
        <f t="shared" si="17"/>
        <v>0.44164450846573639</v>
      </c>
    </row>
    <row r="342" spans="2:4" x14ac:dyDescent="0.25">
      <c r="B342">
        <f t="shared" si="15"/>
        <v>335</v>
      </c>
      <c r="C342" s="4">
        <f t="shared" si="16"/>
        <v>8.3500000000000512</v>
      </c>
      <c r="D342">
        <f t="shared" si="17"/>
        <v>0.44241806301836745</v>
      </c>
    </row>
    <row r="343" spans="2:4" x14ac:dyDescent="0.25">
      <c r="B343">
        <f t="shared" si="15"/>
        <v>336</v>
      </c>
      <c r="C343" s="4">
        <f t="shared" si="16"/>
        <v>8.3750000000000515</v>
      </c>
      <c r="D343">
        <f t="shared" si="17"/>
        <v>0.44319297247666223</v>
      </c>
    </row>
    <row r="344" spans="2:4" x14ac:dyDescent="0.25">
      <c r="B344">
        <f t="shared" si="15"/>
        <v>337</v>
      </c>
      <c r="C344" s="4">
        <f t="shared" si="16"/>
        <v>8.4000000000000519</v>
      </c>
      <c r="D344">
        <f t="shared" si="17"/>
        <v>0.44396923921378167</v>
      </c>
    </row>
    <row r="345" spans="2:4" x14ac:dyDescent="0.25">
      <c r="B345">
        <f t="shared" si="15"/>
        <v>338</v>
      </c>
      <c r="C345" s="4">
        <f t="shared" si="16"/>
        <v>8.4250000000000522</v>
      </c>
      <c r="D345">
        <f t="shared" si="17"/>
        <v>0.44474686560704313</v>
      </c>
    </row>
    <row r="346" spans="2:4" x14ac:dyDescent="0.25">
      <c r="B346">
        <f t="shared" si="15"/>
        <v>339</v>
      </c>
      <c r="C346" s="4">
        <f t="shared" si="16"/>
        <v>8.4500000000000526</v>
      </c>
      <c r="D346">
        <f t="shared" si="17"/>
        <v>0.44552585403792816</v>
      </c>
    </row>
    <row r="347" spans="2:4" x14ac:dyDescent="0.25">
      <c r="B347">
        <f t="shared" si="15"/>
        <v>340</v>
      </c>
      <c r="C347" s="4">
        <f t="shared" si="16"/>
        <v>8.4750000000000529</v>
      </c>
      <c r="D347">
        <f t="shared" si="17"/>
        <v>0.44630620689208939</v>
      </c>
    </row>
    <row r="348" spans="2:4" x14ac:dyDescent="0.25">
      <c r="B348">
        <f t="shared" si="15"/>
        <v>341</v>
      </c>
      <c r="C348" s="4">
        <f t="shared" si="16"/>
        <v>8.5000000000000533</v>
      </c>
      <c r="D348">
        <f t="shared" si="17"/>
        <v>0.44708792655935808</v>
      </c>
    </row>
    <row r="349" spans="2:4" x14ac:dyDescent="0.25">
      <c r="B349">
        <f t="shared" si="15"/>
        <v>342</v>
      </c>
      <c r="C349" s="4">
        <f t="shared" si="16"/>
        <v>8.5250000000000536</v>
      </c>
      <c r="D349">
        <f t="shared" si="17"/>
        <v>0.44787101543375124</v>
      </c>
    </row>
    <row r="350" spans="2:4" x14ac:dyDescent="0.25">
      <c r="B350">
        <f t="shared" si="15"/>
        <v>343</v>
      </c>
      <c r="C350" s="4">
        <f t="shared" si="16"/>
        <v>8.550000000000054</v>
      </c>
      <c r="D350">
        <f t="shared" si="17"/>
        <v>0.44865547591347926</v>
      </c>
    </row>
    <row r="351" spans="2:4" x14ac:dyDescent="0.25">
      <c r="B351">
        <f t="shared" si="15"/>
        <v>344</v>
      </c>
      <c r="C351" s="4">
        <f t="shared" si="16"/>
        <v>8.5750000000000544</v>
      </c>
      <c r="D351">
        <f t="shared" si="17"/>
        <v>0.44944131040095286</v>
      </c>
    </row>
    <row r="352" spans="2:4" x14ac:dyDescent="0.25">
      <c r="B352">
        <f t="shared" si="15"/>
        <v>345</v>
      </c>
      <c r="C352" s="4">
        <f t="shared" si="16"/>
        <v>8.6000000000000547</v>
      </c>
      <c r="D352">
        <f t="shared" si="17"/>
        <v>0.4502285213027909</v>
      </c>
    </row>
    <row r="353" spans="2:4" x14ac:dyDescent="0.25">
      <c r="B353">
        <f t="shared" si="15"/>
        <v>346</v>
      </c>
      <c r="C353" s="4">
        <f t="shared" si="16"/>
        <v>8.6250000000000551</v>
      </c>
      <c r="D353">
        <f t="shared" si="17"/>
        <v>0.45101711102982728</v>
      </c>
    </row>
    <row r="354" spans="2:4" x14ac:dyDescent="0.25">
      <c r="B354">
        <f t="shared" si="15"/>
        <v>347</v>
      </c>
      <c r="C354" s="4">
        <f t="shared" si="16"/>
        <v>8.6500000000000554</v>
      </c>
      <c r="D354">
        <f t="shared" si="17"/>
        <v>0.45180708199711872</v>
      </c>
    </row>
    <row r="355" spans="2:4" x14ac:dyDescent="0.25">
      <c r="B355">
        <f t="shared" si="15"/>
        <v>348</v>
      </c>
      <c r="C355" s="4">
        <f t="shared" si="16"/>
        <v>8.6750000000000558</v>
      </c>
      <c r="D355">
        <f t="shared" si="17"/>
        <v>0.45259843662395188</v>
      </c>
    </row>
    <row r="356" spans="2:4" x14ac:dyDescent="0.25">
      <c r="B356">
        <f t="shared" si="15"/>
        <v>349</v>
      </c>
      <c r="C356" s="4">
        <f t="shared" si="16"/>
        <v>8.7000000000000561</v>
      </c>
      <c r="D356">
        <f t="shared" si="17"/>
        <v>0.45339117733385098</v>
      </c>
    </row>
    <row r="357" spans="2:4" x14ac:dyDescent="0.25">
      <c r="B357">
        <f t="shared" si="15"/>
        <v>350</v>
      </c>
      <c r="C357" s="4">
        <f t="shared" si="16"/>
        <v>8.7250000000000565</v>
      </c>
      <c r="D357">
        <f t="shared" si="17"/>
        <v>0.45418530655458494</v>
      </c>
    </row>
    <row r="358" spans="2:4" x14ac:dyDescent="0.25">
      <c r="B358">
        <f t="shared" si="15"/>
        <v>351</v>
      </c>
      <c r="C358" s="4">
        <f t="shared" si="16"/>
        <v>8.7500000000000568</v>
      </c>
      <c r="D358">
        <f t="shared" si="17"/>
        <v>0.4549808267181753</v>
      </c>
    </row>
    <row r="359" spans="2:4" x14ac:dyDescent="0.25">
      <c r="B359">
        <f t="shared" si="15"/>
        <v>352</v>
      </c>
      <c r="C359" s="4">
        <f t="shared" si="16"/>
        <v>8.7750000000000572</v>
      </c>
      <c r="D359">
        <f t="shared" si="17"/>
        <v>0.45577774026090301</v>
      </c>
    </row>
    <row r="360" spans="2:4" x14ac:dyDescent="0.25">
      <c r="B360">
        <f t="shared" si="15"/>
        <v>353</v>
      </c>
      <c r="C360" s="4">
        <f t="shared" si="16"/>
        <v>8.8000000000000576</v>
      </c>
      <c r="D360">
        <f t="shared" si="17"/>
        <v>0.45657604962331655</v>
      </c>
    </row>
    <row r="361" spans="2:4" x14ac:dyDescent="0.25">
      <c r="B361">
        <f t="shared" si="15"/>
        <v>354</v>
      </c>
      <c r="C361" s="4">
        <f t="shared" si="16"/>
        <v>8.8250000000000579</v>
      </c>
      <c r="D361">
        <f t="shared" si="17"/>
        <v>0.45737575725023888</v>
      </c>
    </row>
    <row r="362" spans="2:4" x14ac:dyDescent="0.25">
      <c r="B362">
        <f t="shared" si="15"/>
        <v>355</v>
      </c>
      <c r="C362" s="4">
        <f t="shared" si="16"/>
        <v>8.8500000000000583</v>
      </c>
      <c r="D362">
        <f t="shared" si="17"/>
        <v>0.45817686559077525</v>
      </c>
    </row>
    <row r="363" spans="2:4" x14ac:dyDescent="0.25">
      <c r="B363">
        <f t="shared" si="15"/>
        <v>356</v>
      </c>
      <c r="C363" s="4">
        <f t="shared" si="16"/>
        <v>8.8750000000000586</v>
      </c>
      <c r="D363">
        <f t="shared" si="17"/>
        <v>0.4589793770983206</v>
      </c>
    </row>
    <row r="364" spans="2:4" x14ac:dyDescent="0.25">
      <c r="B364">
        <f t="shared" si="15"/>
        <v>357</v>
      </c>
      <c r="C364" s="4">
        <f t="shared" si="16"/>
        <v>8.900000000000059</v>
      </c>
      <c r="D364">
        <f t="shared" si="17"/>
        <v>0.45978329423056707</v>
      </c>
    </row>
    <row r="365" spans="2:4" x14ac:dyDescent="0.25">
      <c r="B365">
        <f t="shared" si="15"/>
        <v>358</v>
      </c>
      <c r="C365" s="4">
        <f t="shared" si="16"/>
        <v>8.9250000000000593</v>
      </c>
      <c r="D365">
        <f t="shared" si="17"/>
        <v>0.46058861944951146</v>
      </c>
    </row>
    <row r="366" spans="2:4" x14ac:dyDescent="0.25">
      <c r="B366">
        <f t="shared" si="15"/>
        <v>359</v>
      </c>
      <c r="C366" s="4">
        <f t="shared" si="16"/>
        <v>8.9500000000000597</v>
      </c>
      <c r="D366">
        <f t="shared" si="17"/>
        <v>0.46139535522146291</v>
      </c>
    </row>
    <row r="367" spans="2:4" x14ac:dyDescent="0.25">
      <c r="B367">
        <f t="shared" si="15"/>
        <v>360</v>
      </c>
      <c r="C367" s="4">
        <f t="shared" si="16"/>
        <v>8.97500000000006</v>
      </c>
      <c r="D367">
        <f t="shared" si="17"/>
        <v>0.46220350401705029</v>
      </c>
    </row>
    <row r="368" spans="2:4" x14ac:dyDescent="0.25">
      <c r="B368">
        <f t="shared" si="15"/>
        <v>361</v>
      </c>
      <c r="C368" s="4">
        <f t="shared" si="16"/>
        <v>9.0000000000000604</v>
      </c>
      <c r="D368">
        <f t="shared" si="17"/>
        <v>0.46301306831123001</v>
      </c>
    </row>
    <row r="369" spans="2:4" x14ac:dyDescent="0.25">
      <c r="B369">
        <f t="shared" si="15"/>
        <v>362</v>
      </c>
      <c r="C369" s="4">
        <f t="shared" si="16"/>
        <v>9.0250000000000608</v>
      </c>
      <c r="D369">
        <f t="shared" si="17"/>
        <v>0.46382405058329329</v>
      </c>
    </row>
    <row r="370" spans="2:4" x14ac:dyDescent="0.25">
      <c r="B370">
        <f t="shared" si="15"/>
        <v>363</v>
      </c>
      <c r="C370" s="4">
        <f t="shared" si="16"/>
        <v>9.0500000000000611</v>
      </c>
      <c r="D370">
        <f t="shared" si="17"/>
        <v>0.46463645331687403</v>
      </c>
    </row>
    <row r="371" spans="2:4" x14ac:dyDescent="0.25">
      <c r="B371">
        <f t="shared" si="15"/>
        <v>364</v>
      </c>
      <c r="C371" s="4">
        <f t="shared" si="16"/>
        <v>9.0750000000000615</v>
      </c>
      <c r="D371">
        <f t="shared" si="17"/>
        <v>0.46545027899995617</v>
      </c>
    </row>
    <row r="372" spans="2:4" x14ac:dyDescent="0.25">
      <c r="B372">
        <f t="shared" si="15"/>
        <v>365</v>
      </c>
      <c r="C372" s="4">
        <f t="shared" si="16"/>
        <v>9.1000000000000618</v>
      </c>
      <c r="D372">
        <f t="shared" si="17"/>
        <v>0.46626553012488153</v>
      </c>
    </row>
    <row r="373" spans="2:4" x14ac:dyDescent="0.25">
      <c r="B373">
        <f t="shared" si="15"/>
        <v>366</v>
      </c>
      <c r="C373" s="4">
        <f t="shared" si="16"/>
        <v>9.1250000000000622</v>
      </c>
      <c r="D373">
        <f t="shared" si="17"/>
        <v>0.4670822091883573</v>
      </c>
    </row>
    <row r="374" spans="2:4" x14ac:dyDescent="0.25">
      <c r="B374">
        <f t="shared" si="15"/>
        <v>367</v>
      </c>
      <c r="C374" s="4">
        <f t="shared" si="16"/>
        <v>9.1500000000000625</v>
      </c>
      <c r="D374">
        <f t="shared" si="17"/>
        <v>0.46790031869146381</v>
      </c>
    </row>
    <row r="375" spans="2:4" x14ac:dyDescent="0.25">
      <c r="B375">
        <f t="shared" si="15"/>
        <v>368</v>
      </c>
      <c r="C375" s="4">
        <f t="shared" si="16"/>
        <v>9.1750000000000629</v>
      </c>
      <c r="D375">
        <f t="shared" si="17"/>
        <v>0.46871986113966202</v>
      </c>
    </row>
    <row r="376" spans="2:4" x14ac:dyDescent="0.25">
      <c r="B376">
        <f t="shared" si="15"/>
        <v>369</v>
      </c>
      <c r="C376" s="4">
        <f t="shared" si="16"/>
        <v>9.2000000000000632</v>
      </c>
      <c r="D376">
        <f t="shared" si="17"/>
        <v>0.46954083904280131</v>
      </c>
    </row>
    <row r="377" spans="2:4" x14ac:dyDescent="0.25">
      <c r="B377">
        <f t="shared" si="15"/>
        <v>370</v>
      </c>
      <c r="C377" s="4">
        <f t="shared" si="16"/>
        <v>9.2250000000000636</v>
      </c>
      <c r="D377">
        <f t="shared" si="17"/>
        <v>0.47036325491512715</v>
      </c>
    </row>
    <row r="378" spans="2:4" x14ac:dyDescent="0.25">
      <c r="B378">
        <f t="shared" si="15"/>
        <v>371</v>
      </c>
      <c r="C378" s="4">
        <f t="shared" si="16"/>
        <v>9.2500000000000639</v>
      </c>
      <c r="D378">
        <f t="shared" si="17"/>
        <v>0.47118711127528878</v>
      </c>
    </row>
    <row r="379" spans="2:4" x14ac:dyDescent="0.25">
      <c r="B379">
        <f t="shared" si="15"/>
        <v>372</v>
      </c>
      <c r="C379" s="4">
        <f t="shared" si="16"/>
        <v>9.2750000000000643</v>
      </c>
      <c r="D379">
        <f t="shared" si="17"/>
        <v>0.47201241064634691</v>
      </c>
    </row>
    <row r="380" spans="2:4" x14ac:dyDescent="0.25">
      <c r="B380">
        <f t="shared" si="15"/>
        <v>373</v>
      </c>
      <c r="C380" s="4">
        <f t="shared" si="16"/>
        <v>9.3000000000000647</v>
      </c>
      <c r="D380">
        <f t="shared" si="17"/>
        <v>0.47283915555578165</v>
      </c>
    </row>
    <row r="381" spans="2:4" x14ac:dyDescent="0.25">
      <c r="B381">
        <f t="shared" si="15"/>
        <v>374</v>
      </c>
      <c r="C381" s="4">
        <f t="shared" si="16"/>
        <v>9.325000000000065</v>
      </c>
      <c r="D381">
        <f t="shared" si="17"/>
        <v>0.4736673485354998</v>
      </c>
    </row>
    <row r="382" spans="2:4" x14ac:dyDescent="0.25">
      <c r="B382">
        <f t="shared" si="15"/>
        <v>375</v>
      </c>
      <c r="C382" s="4">
        <f t="shared" si="16"/>
        <v>9.3500000000000654</v>
      </c>
      <c r="D382">
        <f t="shared" si="17"/>
        <v>0.47449699212184304</v>
      </c>
    </row>
    <row r="383" spans="2:4" x14ac:dyDescent="0.25">
      <c r="B383">
        <f t="shared" si="15"/>
        <v>376</v>
      </c>
      <c r="C383" s="4">
        <f t="shared" si="16"/>
        <v>9.3750000000000657</v>
      </c>
      <c r="D383">
        <f t="shared" si="17"/>
        <v>0.47532808885559552</v>
      </c>
    </row>
    <row r="384" spans="2:4" x14ac:dyDescent="0.25">
      <c r="B384">
        <f t="shared" si="15"/>
        <v>377</v>
      </c>
      <c r="C384" s="4">
        <f t="shared" si="16"/>
        <v>9.4000000000000661</v>
      </c>
      <c r="D384">
        <f t="shared" si="17"/>
        <v>0.47616064128199159</v>
      </c>
    </row>
    <row r="385" spans="2:4" x14ac:dyDescent="0.25">
      <c r="B385">
        <f t="shared" si="15"/>
        <v>378</v>
      </c>
      <c r="C385" s="4">
        <f t="shared" si="16"/>
        <v>9.4250000000000664</v>
      </c>
      <c r="D385">
        <f t="shared" si="17"/>
        <v>0.47699465195072377</v>
      </c>
    </row>
    <row r="386" spans="2:4" x14ac:dyDescent="0.25">
      <c r="B386">
        <f t="shared" si="15"/>
        <v>379</v>
      </c>
      <c r="C386" s="4">
        <f t="shared" si="16"/>
        <v>9.4500000000000668</v>
      </c>
      <c r="D386">
        <f t="shared" si="17"/>
        <v>0.47783012341595038</v>
      </c>
    </row>
    <row r="387" spans="2:4" x14ac:dyDescent="0.25">
      <c r="B387">
        <f t="shared" si="15"/>
        <v>380</v>
      </c>
      <c r="C387" s="4">
        <f t="shared" si="16"/>
        <v>9.4750000000000671</v>
      </c>
      <c r="D387">
        <f t="shared" si="17"/>
        <v>0.47866705823630334</v>
      </c>
    </row>
    <row r="388" spans="2:4" x14ac:dyDescent="0.25">
      <c r="B388">
        <f t="shared" si="15"/>
        <v>381</v>
      </c>
      <c r="C388" s="4">
        <f t="shared" si="16"/>
        <v>9.5000000000000675</v>
      </c>
      <c r="D388">
        <f t="shared" si="17"/>
        <v>0.47950545897489633</v>
      </c>
    </row>
    <row r="389" spans="2:4" x14ac:dyDescent="0.25">
      <c r="B389">
        <f t="shared" si="15"/>
        <v>382</v>
      </c>
      <c r="C389" s="4">
        <f t="shared" si="16"/>
        <v>9.5250000000000679</v>
      </c>
      <c r="D389">
        <f t="shared" si="17"/>
        <v>0.48034532819933218</v>
      </c>
    </row>
    <row r="390" spans="2:4" x14ac:dyDescent="0.25">
      <c r="B390">
        <f t="shared" si="15"/>
        <v>383</v>
      </c>
      <c r="C390" s="4">
        <f t="shared" si="16"/>
        <v>9.5500000000000682</v>
      </c>
      <c r="D390">
        <f t="shared" si="17"/>
        <v>0.48118666848171104</v>
      </c>
    </row>
    <row r="391" spans="2:4" x14ac:dyDescent="0.25">
      <c r="B391">
        <f t="shared" si="15"/>
        <v>384</v>
      </c>
      <c r="C391" s="4">
        <f t="shared" si="16"/>
        <v>9.5750000000000686</v>
      </c>
      <c r="D391">
        <f t="shared" si="17"/>
        <v>0.48202948239863824</v>
      </c>
    </row>
    <row r="392" spans="2:4" x14ac:dyDescent="0.25">
      <c r="B392">
        <f t="shared" si="15"/>
        <v>385</v>
      </c>
      <c r="C392" s="4">
        <f t="shared" si="16"/>
        <v>9.6000000000000689</v>
      </c>
      <c r="D392">
        <f t="shared" si="17"/>
        <v>0.48287377253123204</v>
      </c>
    </row>
    <row r="393" spans="2:4" x14ac:dyDescent="0.25">
      <c r="B393">
        <f t="shared" si="15"/>
        <v>386</v>
      </c>
      <c r="C393" s="4">
        <f t="shared" si="16"/>
        <v>9.6250000000000693</v>
      </c>
      <c r="D393">
        <f t="shared" si="17"/>
        <v>0.48371954146513163</v>
      </c>
    </row>
    <row r="394" spans="2:4" x14ac:dyDescent="0.25">
      <c r="B394">
        <f t="shared" ref="B394:B457" si="18">B393+1</f>
        <v>387</v>
      </c>
      <c r="C394" s="4">
        <f t="shared" ref="C394:C457" si="19">C393+$C$5</f>
        <v>9.6500000000000696</v>
      </c>
      <c r="D394">
        <f t="shared" ref="D394:D457" si="20">EXP(0.07*(C394-20))</f>
        <v>0.48456679179050499</v>
      </c>
    </row>
    <row r="395" spans="2:4" x14ac:dyDescent="0.25">
      <c r="B395">
        <f t="shared" si="18"/>
        <v>388</v>
      </c>
      <c r="C395" s="4">
        <f t="shared" si="19"/>
        <v>9.67500000000007</v>
      </c>
      <c r="D395">
        <f t="shared" si="20"/>
        <v>0.4854155261020569</v>
      </c>
    </row>
    <row r="396" spans="2:4" x14ac:dyDescent="0.25">
      <c r="B396">
        <f t="shared" si="18"/>
        <v>389</v>
      </c>
      <c r="C396" s="4">
        <f t="shared" si="19"/>
        <v>9.7000000000000703</v>
      </c>
      <c r="D396">
        <f t="shared" si="20"/>
        <v>0.48626574699903696</v>
      </c>
    </row>
    <row r="397" spans="2:4" x14ac:dyDescent="0.25">
      <c r="B397">
        <f t="shared" si="18"/>
        <v>390</v>
      </c>
      <c r="C397" s="4">
        <f t="shared" si="19"/>
        <v>9.7250000000000707</v>
      </c>
      <c r="D397">
        <f t="shared" si="20"/>
        <v>0.48711745708524717</v>
      </c>
    </row>
    <row r="398" spans="2:4" x14ac:dyDescent="0.25">
      <c r="B398">
        <f t="shared" si="18"/>
        <v>391</v>
      </c>
      <c r="C398" s="4">
        <f t="shared" si="19"/>
        <v>9.7500000000000711</v>
      </c>
      <c r="D398">
        <f t="shared" si="20"/>
        <v>0.48797065896905045</v>
      </c>
    </row>
    <row r="399" spans="2:4" x14ac:dyDescent="0.25">
      <c r="B399">
        <f t="shared" si="18"/>
        <v>392</v>
      </c>
      <c r="C399" s="4">
        <f t="shared" si="19"/>
        <v>9.7750000000000714</v>
      </c>
      <c r="D399">
        <f t="shared" si="20"/>
        <v>0.48882535526337823</v>
      </c>
    </row>
    <row r="400" spans="2:4" x14ac:dyDescent="0.25">
      <c r="B400">
        <f t="shared" si="18"/>
        <v>393</v>
      </c>
      <c r="C400" s="4">
        <f t="shared" si="19"/>
        <v>9.8000000000000718</v>
      </c>
      <c r="D400">
        <f t="shared" si="20"/>
        <v>0.48968154858573859</v>
      </c>
    </row>
    <row r="401" spans="2:4" x14ac:dyDescent="0.25">
      <c r="B401">
        <f t="shared" si="18"/>
        <v>394</v>
      </c>
      <c r="C401" s="4">
        <f t="shared" si="19"/>
        <v>9.8250000000000721</v>
      </c>
      <c r="D401">
        <f t="shared" si="20"/>
        <v>0.49053924155822415</v>
      </c>
    </row>
    <row r="402" spans="2:4" x14ac:dyDescent="0.25">
      <c r="B402">
        <f t="shared" si="18"/>
        <v>395</v>
      </c>
      <c r="C402" s="4">
        <f t="shared" si="19"/>
        <v>9.8500000000000725</v>
      </c>
      <c r="D402">
        <f t="shared" si="20"/>
        <v>0.49139843680752043</v>
      </c>
    </row>
    <row r="403" spans="2:4" x14ac:dyDescent="0.25">
      <c r="B403">
        <f t="shared" si="18"/>
        <v>396</v>
      </c>
      <c r="C403" s="4">
        <f t="shared" si="19"/>
        <v>9.8750000000000728</v>
      </c>
      <c r="D403">
        <f t="shared" si="20"/>
        <v>0.49225913696491347</v>
      </c>
    </row>
    <row r="404" spans="2:4" x14ac:dyDescent="0.25">
      <c r="B404">
        <f t="shared" si="18"/>
        <v>397</v>
      </c>
      <c r="C404" s="4">
        <f t="shared" si="19"/>
        <v>9.9000000000000732</v>
      </c>
      <c r="D404">
        <f t="shared" si="20"/>
        <v>0.49312134466629826</v>
      </c>
    </row>
    <row r="405" spans="2:4" x14ac:dyDescent="0.25">
      <c r="B405">
        <f t="shared" si="18"/>
        <v>398</v>
      </c>
      <c r="C405" s="4">
        <f t="shared" si="19"/>
        <v>9.9250000000000735</v>
      </c>
      <c r="D405">
        <f t="shared" si="20"/>
        <v>0.49398506255218644</v>
      </c>
    </row>
    <row r="406" spans="2:4" x14ac:dyDescent="0.25">
      <c r="B406">
        <f t="shared" si="18"/>
        <v>399</v>
      </c>
      <c r="C406" s="4">
        <f t="shared" si="19"/>
        <v>9.9500000000000739</v>
      </c>
      <c r="D406">
        <f t="shared" si="20"/>
        <v>0.49485029326771479</v>
      </c>
    </row>
    <row r="407" spans="2:4" x14ac:dyDescent="0.25">
      <c r="B407">
        <f t="shared" si="18"/>
        <v>400</v>
      </c>
      <c r="C407" s="4">
        <f t="shared" si="19"/>
        <v>9.9750000000000743</v>
      </c>
      <c r="D407">
        <f t="shared" si="20"/>
        <v>0.49571703946265305</v>
      </c>
    </row>
    <row r="408" spans="2:4" x14ac:dyDescent="0.25">
      <c r="B408">
        <f t="shared" si="18"/>
        <v>401</v>
      </c>
      <c r="C408" s="4">
        <f t="shared" si="19"/>
        <v>10.000000000000075</v>
      </c>
      <c r="D408">
        <f t="shared" si="20"/>
        <v>0.49658530379141208</v>
      </c>
    </row>
    <row r="409" spans="2:4" x14ac:dyDescent="0.25">
      <c r="B409">
        <f t="shared" si="18"/>
        <v>402</v>
      </c>
      <c r="C409" s="4">
        <f t="shared" si="19"/>
        <v>10.025000000000075</v>
      </c>
      <c r="D409">
        <f t="shared" si="20"/>
        <v>0.49745508891305207</v>
      </c>
    </row>
    <row r="410" spans="2:4" x14ac:dyDescent="0.25">
      <c r="B410">
        <f t="shared" si="18"/>
        <v>403</v>
      </c>
      <c r="C410" s="4">
        <f t="shared" si="19"/>
        <v>10.050000000000075</v>
      </c>
      <c r="D410">
        <f t="shared" si="20"/>
        <v>0.49832639749129071</v>
      </c>
    </row>
    <row r="411" spans="2:4" x14ac:dyDescent="0.25">
      <c r="B411">
        <f t="shared" si="18"/>
        <v>404</v>
      </c>
      <c r="C411" s="4">
        <f t="shared" si="19"/>
        <v>10.075000000000076</v>
      </c>
      <c r="D411">
        <f t="shared" si="20"/>
        <v>0.49919923219451112</v>
      </c>
    </row>
    <row r="412" spans="2:4" x14ac:dyDescent="0.25">
      <c r="B412">
        <f t="shared" si="18"/>
        <v>405</v>
      </c>
      <c r="C412" s="4">
        <f t="shared" si="19"/>
        <v>10.100000000000076</v>
      </c>
      <c r="D412">
        <f t="shared" si="20"/>
        <v>0.50007359569577026</v>
      </c>
    </row>
    <row r="413" spans="2:4" x14ac:dyDescent="0.25">
      <c r="B413">
        <f t="shared" si="18"/>
        <v>406</v>
      </c>
      <c r="C413" s="4">
        <f t="shared" si="19"/>
        <v>10.125000000000076</v>
      </c>
      <c r="D413">
        <f t="shared" si="20"/>
        <v>0.50094949067280714</v>
      </c>
    </row>
    <row r="414" spans="2:4" x14ac:dyDescent="0.25">
      <c r="B414">
        <f t="shared" si="18"/>
        <v>407</v>
      </c>
      <c r="C414" s="4">
        <f t="shared" si="19"/>
        <v>10.150000000000077</v>
      </c>
      <c r="D414">
        <f t="shared" si="20"/>
        <v>0.50182691980805072</v>
      </c>
    </row>
    <row r="415" spans="2:4" x14ac:dyDescent="0.25">
      <c r="B415">
        <f t="shared" si="18"/>
        <v>408</v>
      </c>
      <c r="C415" s="4">
        <f t="shared" si="19"/>
        <v>10.175000000000077</v>
      </c>
      <c r="D415">
        <f t="shared" si="20"/>
        <v>0.5027058857886284</v>
      </c>
    </row>
    <row r="416" spans="2:4" x14ac:dyDescent="0.25">
      <c r="B416">
        <f t="shared" si="18"/>
        <v>409</v>
      </c>
      <c r="C416" s="4">
        <f t="shared" si="19"/>
        <v>10.200000000000077</v>
      </c>
      <c r="D416">
        <f t="shared" si="20"/>
        <v>0.50358639130637417</v>
      </c>
    </row>
    <row r="417" spans="2:4" x14ac:dyDescent="0.25">
      <c r="B417">
        <f t="shared" si="18"/>
        <v>410</v>
      </c>
      <c r="C417" s="4">
        <f t="shared" si="19"/>
        <v>10.225000000000078</v>
      </c>
      <c r="D417">
        <f t="shared" si="20"/>
        <v>0.50446843905783689</v>
      </c>
    </row>
    <row r="418" spans="2:4" x14ac:dyDescent="0.25">
      <c r="B418">
        <f t="shared" si="18"/>
        <v>411</v>
      </c>
      <c r="C418" s="4">
        <f t="shared" si="19"/>
        <v>10.250000000000078</v>
      </c>
      <c r="D418">
        <f t="shared" si="20"/>
        <v>0.50535203174428855</v>
      </c>
    </row>
    <row r="419" spans="2:4" x14ac:dyDescent="0.25">
      <c r="B419">
        <f t="shared" si="18"/>
        <v>412</v>
      </c>
      <c r="C419" s="4">
        <f t="shared" si="19"/>
        <v>10.275000000000079</v>
      </c>
      <c r="D419">
        <f t="shared" si="20"/>
        <v>0.50623717207173247</v>
      </c>
    </row>
    <row r="420" spans="2:4" x14ac:dyDescent="0.25">
      <c r="B420">
        <f t="shared" si="18"/>
        <v>413</v>
      </c>
      <c r="C420" s="4">
        <f t="shared" si="19"/>
        <v>10.300000000000079</v>
      </c>
      <c r="D420">
        <f t="shared" si="20"/>
        <v>0.50712386275091148</v>
      </c>
    </row>
    <row r="421" spans="2:4" x14ac:dyDescent="0.25">
      <c r="B421">
        <f t="shared" si="18"/>
        <v>414</v>
      </c>
      <c r="C421" s="4">
        <f t="shared" si="19"/>
        <v>10.325000000000079</v>
      </c>
      <c r="D421">
        <f t="shared" si="20"/>
        <v>0.50801210649731643</v>
      </c>
    </row>
    <row r="422" spans="2:4" x14ac:dyDescent="0.25">
      <c r="B422">
        <f t="shared" si="18"/>
        <v>415</v>
      </c>
      <c r="C422" s="4">
        <f t="shared" si="19"/>
        <v>10.35000000000008</v>
      </c>
      <c r="D422">
        <f t="shared" si="20"/>
        <v>0.50890190603119467</v>
      </c>
    </row>
    <row r="423" spans="2:4" x14ac:dyDescent="0.25">
      <c r="B423">
        <f t="shared" si="18"/>
        <v>416</v>
      </c>
      <c r="C423" s="4">
        <f t="shared" si="19"/>
        <v>10.37500000000008</v>
      </c>
      <c r="D423">
        <f t="shared" si="20"/>
        <v>0.50979326407755776</v>
      </c>
    </row>
    <row r="424" spans="2:4" x14ac:dyDescent="0.25">
      <c r="B424">
        <f t="shared" si="18"/>
        <v>417</v>
      </c>
      <c r="C424" s="4">
        <f t="shared" si="19"/>
        <v>10.40000000000008</v>
      </c>
      <c r="D424">
        <f t="shared" si="20"/>
        <v>0.51068618336619065</v>
      </c>
    </row>
    <row r="425" spans="2:4" x14ac:dyDescent="0.25">
      <c r="B425">
        <f t="shared" si="18"/>
        <v>418</v>
      </c>
      <c r="C425" s="4">
        <f t="shared" si="19"/>
        <v>10.425000000000081</v>
      </c>
      <c r="D425">
        <f t="shared" si="20"/>
        <v>0.51158066663165924</v>
      </c>
    </row>
    <row r="426" spans="2:4" x14ac:dyDescent="0.25">
      <c r="B426">
        <f t="shared" si="18"/>
        <v>419</v>
      </c>
      <c r="C426" s="4">
        <f t="shared" si="19"/>
        <v>10.450000000000081</v>
      </c>
      <c r="D426">
        <f t="shared" si="20"/>
        <v>0.51247671661331917</v>
      </c>
    </row>
    <row r="427" spans="2:4" x14ac:dyDescent="0.25">
      <c r="B427">
        <f t="shared" si="18"/>
        <v>420</v>
      </c>
      <c r="C427" s="4">
        <f t="shared" si="19"/>
        <v>10.475000000000081</v>
      </c>
      <c r="D427">
        <f t="shared" si="20"/>
        <v>0.51337433605532434</v>
      </c>
    </row>
    <row r="428" spans="2:4" x14ac:dyDescent="0.25">
      <c r="B428">
        <f t="shared" si="18"/>
        <v>421</v>
      </c>
      <c r="C428" s="4">
        <f t="shared" si="19"/>
        <v>10.500000000000082</v>
      </c>
      <c r="D428">
        <f t="shared" si="20"/>
        <v>0.51427352770663481</v>
      </c>
    </row>
    <row r="429" spans="2:4" x14ac:dyDescent="0.25">
      <c r="B429">
        <f t="shared" si="18"/>
        <v>422</v>
      </c>
      <c r="C429" s="4">
        <f t="shared" si="19"/>
        <v>10.525000000000082</v>
      </c>
      <c r="D429">
        <f t="shared" si="20"/>
        <v>0.51517429432102591</v>
      </c>
    </row>
    <row r="430" spans="2:4" x14ac:dyDescent="0.25">
      <c r="B430">
        <f t="shared" si="18"/>
        <v>423</v>
      </c>
      <c r="C430" s="4">
        <f t="shared" si="19"/>
        <v>10.550000000000082</v>
      </c>
      <c r="D430">
        <f t="shared" si="20"/>
        <v>0.51607663865709608</v>
      </c>
    </row>
    <row r="431" spans="2:4" x14ac:dyDescent="0.25">
      <c r="B431">
        <f t="shared" si="18"/>
        <v>424</v>
      </c>
      <c r="C431" s="4">
        <f t="shared" si="19"/>
        <v>10.575000000000083</v>
      </c>
      <c r="D431">
        <f t="shared" si="20"/>
        <v>0.51698056347827537</v>
      </c>
    </row>
    <row r="432" spans="2:4" x14ac:dyDescent="0.25">
      <c r="B432">
        <f t="shared" si="18"/>
        <v>425</v>
      </c>
      <c r="C432" s="4">
        <f t="shared" si="19"/>
        <v>10.600000000000083</v>
      </c>
      <c r="D432">
        <f t="shared" si="20"/>
        <v>0.51788607155283439</v>
      </c>
    </row>
    <row r="433" spans="2:4" x14ac:dyDescent="0.25">
      <c r="B433">
        <f t="shared" si="18"/>
        <v>426</v>
      </c>
      <c r="C433" s="4">
        <f t="shared" si="19"/>
        <v>10.625000000000083</v>
      </c>
      <c r="D433">
        <f t="shared" si="20"/>
        <v>0.51879316565389233</v>
      </c>
    </row>
    <row r="434" spans="2:4" x14ac:dyDescent="0.25">
      <c r="B434">
        <f t="shared" si="18"/>
        <v>427</v>
      </c>
      <c r="C434" s="4">
        <f t="shared" si="19"/>
        <v>10.650000000000084</v>
      </c>
      <c r="D434">
        <f t="shared" si="20"/>
        <v>0.51970184855942558</v>
      </c>
    </row>
    <row r="435" spans="2:4" x14ac:dyDescent="0.25">
      <c r="B435">
        <f t="shared" si="18"/>
        <v>428</v>
      </c>
      <c r="C435" s="4">
        <f t="shared" si="19"/>
        <v>10.675000000000084</v>
      </c>
      <c r="D435">
        <f t="shared" si="20"/>
        <v>0.52061212305227622</v>
      </c>
    </row>
    <row r="436" spans="2:4" x14ac:dyDescent="0.25">
      <c r="B436">
        <f t="shared" si="18"/>
        <v>429</v>
      </c>
      <c r="C436" s="4">
        <f t="shared" si="19"/>
        <v>10.700000000000085</v>
      </c>
      <c r="D436">
        <f t="shared" si="20"/>
        <v>0.52152399192016063</v>
      </c>
    </row>
    <row r="437" spans="2:4" x14ac:dyDescent="0.25">
      <c r="B437">
        <f t="shared" si="18"/>
        <v>430</v>
      </c>
      <c r="C437" s="4">
        <f t="shared" si="19"/>
        <v>10.725000000000085</v>
      </c>
      <c r="D437">
        <f t="shared" si="20"/>
        <v>0.52243745795567786</v>
      </c>
    </row>
    <row r="438" spans="2:4" x14ac:dyDescent="0.25">
      <c r="B438">
        <f t="shared" si="18"/>
        <v>431</v>
      </c>
      <c r="C438" s="4">
        <f t="shared" si="19"/>
        <v>10.750000000000085</v>
      </c>
      <c r="D438">
        <f t="shared" si="20"/>
        <v>0.52335252395631837</v>
      </c>
    </row>
    <row r="439" spans="2:4" x14ac:dyDescent="0.25">
      <c r="B439">
        <f t="shared" si="18"/>
        <v>432</v>
      </c>
      <c r="C439" s="4">
        <f t="shared" si="19"/>
        <v>10.775000000000086</v>
      </c>
      <c r="D439">
        <f t="shared" si="20"/>
        <v>0.52426919272447259</v>
      </c>
    </row>
    <row r="440" spans="2:4" x14ac:dyDescent="0.25">
      <c r="B440">
        <f t="shared" si="18"/>
        <v>433</v>
      </c>
      <c r="C440" s="4">
        <f t="shared" si="19"/>
        <v>10.800000000000086</v>
      </c>
      <c r="D440">
        <f t="shared" si="20"/>
        <v>0.52518746706743924</v>
      </c>
    </row>
    <row r="441" spans="2:4" x14ac:dyDescent="0.25">
      <c r="B441">
        <f t="shared" si="18"/>
        <v>434</v>
      </c>
      <c r="C441" s="4">
        <f t="shared" si="19"/>
        <v>10.825000000000086</v>
      </c>
      <c r="D441">
        <f t="shared" si="20"/>
        <v>0.52610734979743434</v>
      </c>
    </row>
    <row r="442" spans="2:4" x14ac:dyDescent="0.25">
      <c r="B442">
        <f t="shared" si="18"/>
        <v>435</v>
      </c>
      <c r="C442" s="4">
        <f t="shared" si="19"/>
        <v>10.850000000000087</v>
      </c>
      <c r="D442">
        <f t="shared" si="20"/>
        <v>0.52702884373159931</v>
      </c>
    </row>
    <row r="443" spans="2:4" x14ac:dyDescent="0.25">
      <c r="B443">
        <f t="shared" si="18"/>
        <v>436</v>
      </c>
      <c r="C443" s="4">
        <f t="shared" si="19"/>
        <v>10.875000000000087</v>
      </c>
      <c r="D443">
        <f t="shared" si="20"/>
        <v>0.52795195169201015</v>
      </c>
    </row>
    <row r="444" spans="2:4" x14ac:dyDescent="0.25">
      <c r="B444">
        <f t="shared" si="18"/>
        <v>437</v>
      </c>
      <c r="C444" s="4">
        <f t="shared" si="19"/>
        <v>10.900000000000087</v>
      </c>
      <c r="D444">
        <f t="shared" si="20"/>
        <v>0.52887667650568571</v>
      </c>
    </row>
    <row r="445" spans="2:4" x14ac:dyDescent="0.25">
      <c r="B445">
        <f t="shared" si="18"/>
        <v>438</v>
      </c>
      <c r="C445" s="4">
        <f t="shared" si="19"/>
        <v>10.925000000000088</v>
      </c>
      <c r="D445">
        <f t="shared" si="20"/>
        <v>0.52980302100459642</v>
      </c>
    </row>
    <row r="446" spans="2:4" x14ac:dyDescent="0.25">
      <c r="B446">
        <f t="shared" si="18"/>
        <v>439</v>
      </c>
      <c r="C446" s="4">
        <f t="shared" si="19"/>
        <v>10.950000000000088</v>
      </c>
      <c r="D446">
        <f t="shared" si="20"/>
        <v>0.53073098802567298</v>
      </c>
    </row>
    <row r="447" spans="2:4" x14ac:dyDescent="0.25">
      <c r="B447">
        <f t="shared" si="18"/>
        <v>440</v>
      </c>
      <c r="C447" s="4">
        <f t="shared" si="19"/>
        <v>10.975000000000088</v>
      </c>
      <c r="D447">
        <f t="shared" si="20"/>
        <v>0.53166058041081521</v>
      </c>
    </row>
    <row r="448" spans="2:4" x14ac:dyDescent="0.25">
      <c r="B448">
        <f t="shared" si="18"/>
        <v>441</v>
      </c>
      <c r="C448" s="4">
        <f t="shared" si="19"/>
        <v>11.000000000000089</v>
      </c>
      <c r="D448">
        <f t="shared" si="20"/>
        <v>0.5325918010069004</v>
      </c>
    </row>
    <row r="449" spans="2:4" x14ac:dyDescent="0.25">
      <c r="B449">
        <f t="shared" si="18"/>
        <v>442</v>
      </c>
      <c r="C449" s="4">
        <f t="shared" si="19"/>
        <v>11.025000000000089</v>
      </c>
      <c r="D449">
        <f t="shared" si="20"/>
        <v>0.53352465266579252</v>
      </c>
    </row>
    <row r="450" spans="2:4" x14ac:dyDescent="0.25">
      <c r="B450">
        <f t="shared" si="18"/>
        <v>443</v>
      </c>
      <c r="C450" s="4">
        <f t="shared" si="19"/>
        <v>11.05000000000009</v>
      </c>
      <c r="D450">
        <f t="shared" si="20"/>
        <v>0.53445913824435043</v>
      </c>
    </row>
    <row r="451" spans="2:4" x14ac:dyDescent="0.25">
      <c r="B451">
        <f t="shared" si="18"/>
        <v>444</v>
      </c>
      <c r="C451" s="4">
        <f t="shared" si="19"/>
        <v>11.07500000000009</v>
      </c>
      <c r="D451">
        <f t="shared" si="20"/>
        <v>0.53539526060443698</v>
      </c>
    </row>
    <row r="452" spans="2:4" x14ac:dyDescent="0.25">
      <c r="B452">
        <f t="shared" si="18"/>
        <v>445</v>
      </c>
      <c r="C452" s="4">
        <f t="shared" si="19"/>
        <v>11.10000000000009</v>
      </c>
      <c r="D452">
        <f t="shared" si="20"/>
        <v>0.53633302261292748</v>
      </c>
    </row>
    <row r="453" spans="2:4" x14ac:dyDescent="0.25">
      <c r="B453">
        <f t="shared" si="18"/>
        <v>446</v>
      </c>
      <c r="C453" s="4">
        <f t="shared" si="19"/>
        <v>11.125000000000091</v>
      </c>
      <c r="D453">
        <f t="shared" si="20"/>
        <v>0.53727242714171897</v>
      </c>
    </row>
    <row r="454" spans="2:4" x14ac:dyDescent="0.25">
      <c r="B454">
        <f t="shared" si="18"/>
        <v>447</v>
      </c>
      <c r="C454" s="4">
        <f t="shared" si="19"/>
        <v>11.150000000000091</v>
      </c>
      <c r="D454">
        <f t="shared" si="20"/>
        <v>0.53821347706773848</v>
      </c>
    </row>
    <row r="455" spans="2:4" x14ac:dyDescent="0.25">
      <c r="B455">
        <f t="shared" si="18"/>
        <v>448</v>
      </c>
      <c r="C455" s="4">
        <f t="shared" si="19"/>
        <v>11.175000000000091</v>
      </c>
      <c r="D455">
        <f t="shared" si="20"/>
        <v>0.53915617527295223</v>
      </c>
    </row>
    <row r="456" spans="2:4" x14ac:dyDescent="0.25">
      <c r="B456">
        <f t="shared" si="18"/>
        <v>449</v>
      </c>
      <c r="C456" s="4">
        <f t="shared" si="19"/>
        <v>11.200000000000092</v>
      </c>
      <c r="D456">
        <f t="shared" si="20"/>
        <v>0.54010052464437408</v>
      </c>
    </row>
    <row r="457" spans="2:4" x14ac:dyDescent="0.25">
      <c r="B457">
        <f t="shared" si="18"/>
        <v>450</v>
      </c>
      <c r="C457" s="4">
        <f t="shared" si="19"/>
        <v>11.225000000000092</v>
      </c>
      <c r="D457">
        <f t="shared" si="20"/>
        <v>0.54104652807407472</v>
      </c>
    </row>
    <row r="458" spans="2:4" x14ac:dyDescent="0.25">
      <c r="B458">
        <f t="shared" ref="B458:B521" si="21">B457+1</f>
        <v>451</v>
      </c>
      <c r="C458" s="4">
        <f t="shared" ref="C458:C521" si="22">C457+$C$5</f>
        <v>11.250000000000092</v>
      </c>
      <c r="D458">
        <f t="shared" ref="D458:D521" si="23">EXP(0.07*(C458-20))</f>
        <v>0.54199418845919056</v>
      </c>
    </row>
    <row r="459" spans="2:4" x14ac:dyDescent="0.25">
      <c r="B459">
        <f t="shared" si="21"/>
        <v>452</v>
      </c>
      <c r="C459" s="4">
        <f t="shared" si="22"/>
        <v>11.275000000000093</v>
      </c>
      <c r="D459">
        <f t="shared" si="23"/>
        <v>0.54294350870193209</v>
      </c>
    </row>
    <row r="460" spans="2:4" x14ac:dyDescent="0.25">
      <c r="B460">
        <f t="shared" si="21"/>
        <v>453</v>
      </c>
      <c r="C460" s="4">
        <f t="shared" si="22"/>
        <v>11.300000000000093</v>
      </c>
      <c r="D460">
        <f t="shared" si="23"/>
        <v>0.54389449170959348</v>
      </c>
    </row>
    <row r="461" spans="2:4" x14ac:dyDescent="0.25">
      <c r="B461">
        <f t="shared" si="21"/>
        <v>454</v>
      </c>
      <c r="C461" s="4">
        <f t="shared" si="22"/>
        <v>11.325000000000093</v>
      </c>
      <c r="D461">
        <f t="shared" si="23"/>
        <v>0.54484714039456072</v>
      </c>
    </row>
    <row r="462" spans="2:4" x14ac:dyDescent="0.25">
      <c r="B462">
        <f t="shared" si="21"/>
        <v>455</v>
      </c>
      <c r="C462" s="4">
        <f t="shared" si="22"/>
        <v>11.350000000000094</v>
      </c>
      <c r="D462">
        <f t="shared" si="23"/>
        <v>0.54580145767432131</v>
      </c>
    </row>
    <row r="463" spans="2:4" x14ac:dyDescent="0.25">
      <c r="B463">
        <f t="shared" si="21"/>
        <v>456</v>
      </c>
      <c r="C463" s="4">
        <f t="shared" si="22"/>
        <v>11.375000000000094</v>
      </c>
      <c r="D463">
        <f t="shared" si="23"/>
        <v>0.54675744647147262</v>
      </c>
    </row>
    <row r="464" spans="2:4" x14ac:dyDescent="0.25">
      <c r="B464">
        <f t="shared" si="21"/>
        <v>457</v>
      </c>
      <c r="C464" s="4">
        <f t="shared" si="22"/>
        <v>11.400000000000095</v>
      </c>
      <c r="D464">
        <f t="shared" si="23"/>
        <v>0.54771510971373105</v>
      </c>
    </row>
    <row r="465" spans="2:4" x14ac:dyDescent="0.25">
      <c r="B465">
        <f t="shared" si="21"/>
        <v>458</v>
      </c>
      <c r="C465" s="4">
        <f t="shared" si="22"/>
        <v>11.425000000000095</v>
      </c>
      <c r="D465">
        <f t="shared" si="23"/>
        <v>0.54867445033394102</v>
      </c>
    </row>
    <row r="466" spans="2:4" x14ac:dyDescent="0.25">
      <c r="B466">
        <f t="shared" si="21"/>
        <v>459</v>
      </c>
      <c r="C466" s="4">
        <f t="shared" si="22"/>
        <v>11.450000000000095</v>
      </c>
      <c r="D466">
        <f t="shared" si="23"/>
        <v>0.54963547127008405</v>
      </c>
    </row>
    <row r="467" spans="2:4" x14ac:dyDescent="0.25">
      <c r="B467">
        <f t="shared" si="21"/>
        <v>460</v>
      </c>
      <c r="C467" s="4">
        <f t="shared" si="22"/>
        <v>11.475000000000096</v>
      </c>
      <c r="D467">
        <f t="shared" si="23"/>
        <v>0.55059817546528744</v>
      </c>
    </row>
    <row r="468" spans="2:4" x14ac:dyDescent="0.25">
      <c r="B468">
        <f t="shared" si="21"/>
        <v>461</v>
      </c>
      <c r="C468" s="4">
        <f t="shared" si="22"/>
        <v>11.500000000000096</v>
      </c>
      <c r="D468">
        <f t="shared" si="23"/>
        <v>0.55156256586783348</v>
      </c>
    </row>
    <row r="469" spans="2:4" x14ac:dyDescent="0.25">
      <c r="B469">
        <f t="shared" si="21"/>
        <v>462</v>
      </c>
      <c r="C469" s="4">
        <f t="shared" si="22"/>
        <v>11.525000000000096</v>
      </c>
      <c r="D469">
        <f t="shared" si="23"/>
        <v>0.55252864543116853</v>
      </c>
    </row>
    <row r="470" spans="2:4" x14ac:dyDescent="0.25">
      <c r="B470">
        <f t="shared" si="21"/>
        <v>463</v>
      </c>
      <c r="C470" s="4">
        <f t="shared" si="22"/>
        <v>11.550000000000097</v>
      </c>
      <c r="D470">
        <f t="shared" si="23"/>
        <v>0.55349641711391218</v>
      </c>
    </row>
    <row r="471" spans="2:4" x14ac:dyDescent="0.25">
      <c r="B471">
        <f t="shared" si="21"/>
        <v>464</v>
      </c>
      <c r="C471" s="4">
        <f t="shared" si="22"/>
        <v>11.575000000000097</v>
      </c>
      <c r="D471">
        <f t="shared" si="23"/>
        <v>0.55446588387986573</v>
      </c>
    </row>
    <row r="472" spans="2:4" x14ac:dyDescent="0.25">
      <c r="B472">
        <f t="shared" si="21"/>
        <v>465</v>
      </c>
      <c r="C472" s="4">
        <f t="shared" si="22"/>
        <v>11.600000000000097</v>
      </c>
      <c r="D472">
        <f t="shared" si="23"/>
        <v>0.55543704869802202</v>
      </c>
    </row>
    <row r="473" spans="2:4" x14ac:dyDescent="0.25">
      <c r="B473">
        <f t="shared" si="21"/>
        <v>466</v>
      </c>
      <c r="C473" s="4">
        <f t="shared" si="22"/>
        <v>11.625000000000098</v>
      </c>
      <c r="D473">
        <f t="shared" si="23"/>
        <v>0.55640991454257416</v>
      </c>
    </row>
    <row r="474" spans="2:4" x14ac:dyDescent="0.25">
      <c r="B474">
        <f t="shared" si="21"/>
        <v>467</v>
      </c>
      <c r="C474" s="4">
        <f t="shared" si="22"/>
        <v>11.650000000000098</v>
      </c>
      <c r="D474">
        <f t="shared" si="23"/>
        <v>0.55738448439292432</v>
      </c>
    </row>
    <row r="475" spans="2:4" x14ac:dyDescent="0.25">
      <c r="B475">
        <f t="shared" si="21"/>
        <v>468</v>
      </c>
      <c r="C475" s="4">
        <f t="shared" si="22"/>
        <v>11.675000000000098</v>
      </c>
      <c r="D475">
        <f t="shared" si="23"/>
        <v>0.5583607612336936</v>
      </c>
    </row>
    <row r="476" spans="2:4" x14ac:dyDescent="0.25">
      <c r="B476">
        <f t="shared" si="21"/>
        <v>469</v>
      </c>
      <c r="C476" s="4">
        <f t="shared" si="22"/>
        <v>11.700000000000099</v>
      </c>
      <c r="D476">
        <f t="shared" si="23"/>
        <v>0.55933874805473061</v>
      </c>
    </row>
    <row r="477" spans="2:4" x14ac:dyDescent="0.25">
      <c r="B477">
        <f t="shared" si="21"/>
        <v>470</v>
      </c>
      <c r="C477" s="4">
        <f t="shared" si="22"/>
        <v>11.725000000000099</v>
      </c>
      <c r="D477">
        <f t="shared" si="23"/>
        <v>0.56031844785112073</v>
      </c>
    </row>
    <row r="478" spans="2:4" x14ac:dyDescent="0.25">
      <c r="B478">
        <f t="shared" si="21"/>
        <v>471</v>
      </c>
      <c r="C478" s="4">
        <f t="shared" si="22"/>
        <v>11.750000000000099</v>
      </c>
      <c r="D478">
        <f t="shared" si="23"/>
        <v>0.56129986362319528</v>
      </c>
    </row>
    <row r="479" spans="2:4" x14ac:dyDescent="0.25">
      <c r="B479">
        <f t="shared" si="21"/>
        <v>472</v>
      </c>
      <c r="C479" s="4">
        <f t="shared" si="22"/>
        <v>11.7750000000001</v>
      </c>
      <c r="D479">
        <f t="shared" si="23"/>
        <v>0.56228299837654094</v>
      </c>
    </row>
    <row r="480" spans="2:4" x14ac:dyDescent="0.25">
      <c r="B480">
        <f t="shared" si="21"/>
        <v>473</v>
      </c>
      <c r="C480" s="4">
        <f t="shared" si="22"/>
        <v>11.8000000000001</v>
      </c>
      <c r="D480">
        <f t="shared" si="23"/>
        <v>0.5632678551220085</v>
      </c>
    </row>
    <row r="481" spans="2:4" x14ac:dyDescent="0.25">
      <c r="B481">
        <f t="shared" si="21"/>
        <v>474</v>
      </c>
      <c r="C481" s="4">
        <f t="shared" si="22"/>
        <v>11.825000000000101</v>
      </c>
      <c r="D481">
        <f t="shared" si="23"/>
        <v>0.56425443687572274</v>
      </c>
    </row>
    <row r="482" spans="2:4" x14ac:dyDescent="0.25">
      <c r="B482">
        <f t="shared" si="21"/>
        <v>475</v>
      </c>
      <c r="C482" s="4">
        <f t="shared" si="22"/>
        <v>11.850000000000101</v>
      </c>
      <c r="D482">
        <f t="shared" si="23"/>
        <v>0.5652427466590908</v>
      </c>
    </row>
    <row r="483" spans="2:4" x14ac:dyDescent="0.25">
      <c r="B483">
        <f t="shared" si="21"/>
        <v>476</v>
      </c>
      <c r="C483" s="4">
        <f t="shared" si="22"/>
        <v>11.875000000000101</v>
      </c>
      <c r="D483">
        <f t="shared" si="23"/>
        <v>0.56623278749881234</v>
      </c>
    </row>
    <row r="484" spans="2:4" x14ac:dyDescent="0.25">
      <c r="B484">
        <f t="shared" si="21"/>
        <v>477</v>
      </c>
      <c r="C484" s="4">
        <f t="shared" si="22"/>
        <v>11.900000000000102</v>
      </c>
      <c r="D484">
        <f t="shared" si="23"/>
        <v>0.56722456242688812</v>
      </c>
    </row>
    <row r="485" spans="2:4" x14ac:dyDescent="0.25">
      <c r="B485">
        <f t="shared" si="21"/>
        <v>478</v>
      </c>
      <c r="C485" s="4">
        <f t="shared" si="22"/>
        <v>11.925000000000102</v>
      </c>
      <c r="D485">
        <f t="shared" si="23"/>
        <v>0.56821807448062966</v>
      </c>
    </row>
    <row r="486" spans="2:4" x14ac:dyDescent="0.25">
      <c r="B486">
        <f t="shared" si="21"/>
        <v>479</v>
      </c>
      <c r="C486" s="4">
        <f t="shared" si="22"/>
        <v>11.950000000000102</v>
      </c>
      <c r="D486">
        <f t="shared" si="23"/>
        <v>0.56921332670266844</v>
      </c>
    </row>
    <row r="487" spans="2:4" x14ac:dyDescent="0.25">
      <c r="B487">
        <f t="shared" si="21"/>
        <v>480</v>
      </c>
      <c r="C487" s="4">
        <f t="shared" si="22"/>
        <v>11.975000000000103</v>
      </c>
      <c r="D487">
        <f t="shared" si="23"/>
        <v>0.57021032214096512</v>
      </c>
    </row>
    <row r="488" spans="2:4" x14ac:dyDescent="0.25">
      <c r="B488">
        <f t="shared" si="21"/>
        <v>481</v>
      </c>
      <c r="C488" s="4">
        <f t="shared" si="22"/>
        <v>12.000000000000103</v>
      </c>
      <c r="D488">
        <f t="shared" si="23"/>
        <v>0.57120906384881898</v>
      </c>
    </row>
    <row r="489" spans="2:4" x14ac:dyDescent="0.25">
      <c r="B489">
        <f t="shared" si="21"/>
        <v>482</v>
      </c>
      <c r="C489" s="4">
        <f t="shared" si="22"/>
        <v>12.025000000000103</v>
      </c>
      <c r="D489">
        <f t="shared" si="23"/>
        <v>0.57220955488487735</v>
      </c>
    </row>
    <row r="490" spans="2:4" x14ac:dyDescent="0.25">
      <c r="B490">
        <f t="shared" si="21"/>
        <v>483</v>
      </c>
      <c r="C490" s="4">
        <f t="shared" si="22"/>
        <v>12.050000000000104</v>
      </c>
      <c r="D490">
        <f t="shared" si="23"/>
        <v>0.57321179831314473</v>
      </c>
    </row>
    <row r="491" spans="2:4" x14ac:dyDescent="0.25">
      <c r="B491">
        <f t="shared" si="21"/>
        <v>484</v>
      </c>
      <c r="C491" s="4">
        <f t="shared" si="22"/>
        <v>12.075000000000104</v>
      </c>
      <c r="D491">
        <f t="shared" si="23"/>
        <v>0.57421579720299254</v>
      </c>
    </row>
    <row r="492" spans="2:4" x14ac:dyDescent="0.25">
      <c r="B492">
        <f t="shared" si="21"/>
        <v>485</v>
      </c>
      <c r="C492" s="4">
        <f t="shared" si="22"/>
        <v>12.100000000000104</v>
      </c>
      <c r="D492">
        <f t="shared" si="23"/>
        <v>0.57522155462916802</v>
      </c>
    </row>
    <row r="493" spans="2:4" x14ac:dyDescent="0.25">
      <c r="B493">
        <f t="shared" si="21"/>
        <v>486</v>
      </c>
      <c r="C493" s="4">
        <f t="shared" si="22"/>
        <v>12.125000000000105</v>
      </c>
      <c r="D493">
        <f t="shared" si="23"/>
        <v>0.5762290736718042</v>
      </c>
    </row>
    <row r="494" spans="2:4" x14ac:dyDescent="0.25">
      <c r="B494">
        <f t="shared" si="21"/>
        <v>487</v>
      </c>
      <c r="C494" s="4">
        <f t="shared" si="22"/>
        <v>12.150000000000105</v>
      </c>
      <c r="D494">
        <f t="shared" si="23"/>
        <v>0.57723835741642882</v>
      </c>
    </row>
    <row r="495" spans="2:4" x14ac:dyDescent="0.25">
      <c r="B495">
        <f t="shared" si="21"/>
        <v>488</v>
      </c>
      <c r="C495" s="4">
        <f t="shared" si="22"/>
        <v>12.175000000000106</v>
      </c>
      <c r="D495">
        <f t="shared" si="23"/>
        <v>0.57824940895397414</v>
      </c>
    </row>
    <row r="496" spans="2:4" x14ac:dyDescent="0.25">
      <c r="B496">
        <f t="shared" si="21"/>
        <v>489</v>
      </c>
      <c r="C496" s="4">
        <f t="shared" si="22"/>
        <v>12.200000000000106</v>
      </c>
      <c r="D496">
        <f t="shared" si="23"/>
        <v>0.57926223138078636</v>
      </c>
    </row>
    <row r="497" spans="2:4" x14ac:dyDescent="0.25">
      <c r="B497">
        <f t="shared" si="21"/>
        <v>490</v>
      </c>
      <c r="C497" s="4">
        <f t="shared" si="22"/>
        <v>12.225000000000106</v>
      </c>
      <c r="D497">
        <f t="shared" si="23"/>
        <v>0.58027682779863488</v>
      </c>
    </row>
    <row r="498" spans="2:4" x14ac:dyDescent="0.25">
      <c r="B498">
        <f t="shared" si="21"/>
        <v>491</v>
      </c>
      <c r="C498" s="4">
        <f t="shared" si="22"/>
        <v>12.250000000000107</v>
      </c>
      <c r="D498">
        <f t="shared" si="23"/>
        <v>0.58129320131472217</v>
      </c>
    </row>
    <row r="499" spans="2:4" x14ac:dyDescent="0.25">
      <c r="B499">
        <f t="shared" si="21"/>
        <v>492</v>
      </c>
      <c r="C499" s="4">
        <f t="shared" si="22"/>
        <v>12.275000000000107</v>
      </c>
      <c r="D499">
        <f t="shared" si="23"/>
        <v>0.58231135504169274</v>
      </c>
    </row>
    <row r="500" spans="2:4" x14ac:dyDescent="0.25">
      <c r="B500">
        <f t="shared" si="21"/>
        <v>493</v>
      </c>
      <c r="C500" s="4">
        <f t="shared" si="22"/>
        <v>12.300000000000107</v>
      </c>
      <c r="D500">
        <f t="shared" si="23"/>
        <v>0.58333129209764312</v>
      </c>
    </row>
    <row r="501" spans="2:4" x14ac:dyDescent="0.25">
      <c r="B501">
        <f t="shared" si="21"/>
        <v>494</v>
      </c>
      <c r="C501" s="4">
        <f t="shared" si="22"/>
        <v>12.325000000000108</v>
      </c>
      <c r="D501">
        <f t="shared" si="23"/>
        <v>0.58435301560613162</v>
      </c>
    </row>
    <row r="502" spans="2:4" x14ac:dyDescent="0.25">
      <c r="B502">
        <f t="shared" si="21"/>
        <v>495</v>
      </c>
      <c r="C502" s="4">
        <f t="shared" si="22"/>
        <v>12.350000000000108</v>
      </c>
      <c r="D502">
        <f t="shared" si="23"/>
        <v>0.58537652869618717</v>
      </c>
    </row>
    <row r="503" spans="2:4" x14ac:dyDescent="0.25">
      <c r="B503">
        <f t="shared" si="21"/>
        <v>496</v>
      </c>
      <c r="C503" s="4">
        <f t="shared" si="22"/>
        <v>12.375000000000108</v>
      </c>
      <c r="D503">
        <f t="shared" si="23"/>
        <v>0.58640183450231931</v>
      </c>
    </row>
    <row r="504" spans="2:4" x14ac:dyDescent="0.25">
      <c r="B504">
        <f t="shared" si="21"/>
        <v>497</v>
      </c>
      <c r="C504" s="4">
        <f t="shared" si="22"/>
        <v>12.400000000000109</v>
      </c>
      <c r="D504">
        <f t="shared" si="23"/>
        <v>0.58742893616452785</v>
      </c>
    </row>
    <row r="505" spans="2:4" x14ac:dyDescent="0.25">
      <c r="B505">
        <f t="shared" si="21"/>
        <v>498</v>
      </c>
      <c r="C505" s="4">
        <f t="shared" si="22"/>
        <v>12.425000000000109</v>
      </c>
      <c r="D505">
        <f t="shared" si="23"/>
        <v>0.58845783682831265</v>
      </c>
    </row>
    <row r="506" spans="2:4" x14ac:dyDescent="0.25">
      <c r="B506">
        <f t="shared" si="21"/>
        <v>499</v>
      </c>
      <c r="C506" s="4">
        <f t="shared" si="22"/>
        <v>12.450000000000109</v>
      </c>
      <c r="D506">
        <f t="shared" si="23"/>
        <v>0.58948853964468262</v>
      </c>
    </row>
    <row r="507" spans="2:4" x14ac:dyDescent="0.25">
      <c r="B507">
        <f t="shared" si="21"/>
        <v>500</v>
      </c>
      <c r="C507" s="4">
        <f t="shared" si="22"/>
        <v>12.47500000000011</v>
      </c>
      <c r="D507">
        <f t="shared" si="23"/>
        <v>0.5905210477701659</v>
      </c>
    </row>
    <row r="508" spans="2:4" x14ac:dyDescent="0.25">
      <c r="B508">
        <f t="shared" si="21"/>
        <v>501</v>
      </c>
      <c r="C508" s="4">
        <f t="shared" si="22"/>
        <v>12.50000000000011</v>
      </c>
      <c r="D508">
        <f t="shared" si="23"/>
        <v>0.59155536436681955</v>
      </c>
    </row>
    <row r="509" spans="2:4" x14ac:dyDescent="0.25">
      <c r="B509">
        <f t="shared" si="21"/>
        <v>502</v>
      </c>
      <c r="C509" s="4">
        <f t="shared" si="22"/>
        <v>12.52500000000011</v>
      </c>
      <c r="D509">
        <f t="shared" si="23"/>
        <v>0.59259149260223898</v>
      </c>
    </row>
    <row r="510" spans="2:4" x14ac:dyDescent="0.25">
      <c r="B510">
        <f t="shared" si="21"/>
        <v>503</v>
      </c>
      <c r="C510" s="4">
        <f t="shared" si="22"/>
        <v>12.550000000000111</v>
      </c>
      <c r="D510">
        <f t="shared" si="23"/>
        <v>0.59362943564956761</v>
      </c>
    </row>
    <row r="511" spans="2:4" x14ac:dyDescent="0.25">
      <c r="B511">
        <f t="shared" si="21"/>
        <v>504</v>
      </c>
      <c r="C511" s="4">
        <f t="shared" si="22"/>
        <v>12.575000000000111</v>
      </c>
      <c r="D511">
        <f t="shared" si="23"/>
        <v>0.59466919668750695</v>
      </c>
    </row>
    <row r="512" spans="2:4" x14ac:dyDescent="0.25">
      <c r="B512">
        <f t="shared" si="21"/>
        <v>505</v>
      </c>
      <c r="C512" s="4">
        <f t="shared" si="22"/>
        <v>12.600000000000112</v>
      </c>
      <c r="D512">
        <f t="shared" si="23"/>
        <v>0.59571077890032587</v>
      </c>
    </row>
    <row r="513" spans="2:4" x14ac:dyDescent="0.25">
      <c r="B513">
        <f t="shared" si="21"/>
        <v>506</v>
      </c>
      <c r="C513" s="4">
        <f t="shared" si="22"/>
        <v>12.625000000000112</v>
      </c>
      <c r="D513">
        <f t="shared" si="23"/>
        <v>0.59675418547787074</v>
      </c>
    </row>
    <row r="514" spans="2:4" x14ac:dyDescent="0.25">
      <c r="B514">
        <f t="shared" si="21"/>
        <v>507</v>
      </c>
      <c r="C514" s="4">
        <f t="shared" si="22"/>
        <v>12.650000000000112</v>
      </c>
      <c r="D514">
        <f t="shared" si="23"/>
        <v>0.59779941961557514</v>
      </c>
    </row>
    <row r="515" spans="2:4" x14ac:dyDescent="0.25">
      <c r="B515">
        <f t="shared" si="21"/>
        <v>508</v>
      </c>
      <c r="C515" s="4">
        <f t="shared" si="22"/>
        <v>12.675000000000113</v>
      </c>
      <c r="D515">
        <f t="shared" si="23"/>
        <v>0.5988464845144692</v>
      </c>
    </row>
    <row r="516" spans="2:4" x14ac:dyDescent="0.25">
      <c r="B516">
        <f t="shared" si="21"/>
        <v>509</v>
      </c>
      <c r="C516" s="4">
        <f t="shared" si="22"/>
        <v>12.700000000000113</v>
      </c>
      <c r="D516">
        <f t="shared" si="23"/>
        <v>0.59989538338119019</v>
      </c>
    </row>
    <row r="517" spans="2:4" x14ac:dyDescent="0.25">
      <c r="B517">
        <f t="shared" si="21"/>
        <v>510</v>
      </c>
      <c r="C517" s="4">
        <f t="shared" si="22"/>
        <v>12.725000000000113</v>
      </c>
      <c r="D517">
        <f t="shared" si="23"/>
        <v>0.6009461194279917</v>
      </c>
    </row>
    <row r="518" spans="2:4" x14ac:dyDescent="0.25">
      <c r="B518">
        <f t="shared" si="21"/>
        <v>511</v>
      </c>
      <c r="C518" s="4">
        <f t="shared" si="22"/>
        <v>12.750000000000114</v>
      </c>
      <c r="D518">
        <f t="shared" si="23"/>
        <v>0.60199869587275356</v>
      </c>
    </row>
    <row r="519" spans="2:4" x14ac:dyDescent="0.25">
      <c r="B519">
        <f t="shared" si="21"/>
        <v>512</v>
      </c>
      <c r="C519" s="4">
        <f t="shared" si="22"/>
        <v>12.775000000000114</v>
      </c>
      <c r="D519">
        <f t="shared" si="23"/>
        <v>0.60305311593899213</v>
      </c>
    </row>
    <row r="520" spans="2:4" x14ac:dyDescent="0.25">
      <c r="B520">
        <f t="shared" si="21"/>
        <v>513</v>
      </c>
      <c r="C520" s="4">
        <f t="shared" si="22"/>
        <v>12.800000000000114</v>
      </c>
      <c r="D520">
        <f t="shared" si="23"/>
        <v>0.60410938285586957</v>
      </c>
    </row>
    <row r="521" spans="2:4" x14ac:dyDescent="0.25">
      <c r="B521">
        <f t="shared" si="21"/>
        <v>514</v>
      </c>
      <c r="C521" s="4">
        <f t="shared" si="22"/>
        <v>12.825000000000115</v>
      </c>
      <c r="D521">
        <f t="shared" si="23"/>
        <v>0.60516749985820406</v>
      </c>
    </row>
    <row r="522" spans="2:4" x14ac:dyDescent="0.25">
      <c r="B522">
        <f t="shared" ref="B522:B585" si="24">B521+1</f>
        <v>515</v>
      </c>
      <c r="C522" s="4">
        <f t="shared" ref="C522:C585" si="25">C521+$C$5</f>
        <v>12.850000000000115</v>
      </c>
      <c r="D522">
        <f t="shared" ref="D522:D585" si="26">EXP(0.07*(C522-20))</f>
        <v>0.60622747018647993</v>
      </c>
    </row>
    <row r="523" spans="2:4" x14ac:dyDescent="0.25">
      <c r="B523">
        <f t="shared" si="24"/>
        <v>516</v>
      </c>
      <c r="C523" s="4">
        <f t="shared" si="25"/>
        <v>12.875000000000115</v>
      </c>
      <c r="D523">
        <f t="shared" si="26"/>
        <v>0.60728929708685708</v>
      </c>
    </row>
    <row r="524" spans="2:4" x14ac:dyDescent="0.25">
      <c r="B524">
        <f t="shared" si="24"/>
        <v>517</v>
      </c>
      <c r="C524" s="4">
        <f t="shared" si="25"/>
        <v>12.900000000000116</v>
      </c>
      <c r="D524">
        <f t="shared" si="26"/>
        <v>0.60835298381118119</v>
      </c>
    </row>
    <row r="525" spans="2:4" x14ac:dyDescent="0.25">
      <c r="B525">
        <f t="shared" si="24"/>
        <v>518</v>
      </c>
      <c r="C525" s="4">
        <f t="shared" si="25"/>
        <v>12.925000000000116</v>
      </c>
      <c r="D525">
        <f t="shared" si="26"/>
        <v>0.60941853361699361</v>
      </c>
    </row>
    <row r="526" spans="2:4" x14ac:dyDescent="0.25">
      <c r="B526">
        <f t="shared" si="24"/>
        <v>519</v>
      </c>
      <c r="C526" s="4">
        <f t="shared" si="25"/>
        <v>12.950000000000117</v>
      </c>
      <c r="D526">
        <f t="shared" si="26"/>
        <v>0.61048594976754167</v>
      </c>
    </row>
    <row r="527" spans="2:4" x14ac:dyDescent="0.25">
      <c r="B527">
        <f t="shared" si="24"/>
        <v>520</v>
      </c>
      <c r="C527" s="4">
        <f t="shared" si="25"/>
        <v>12.975000000000117</v>
      </c>
      <c r="D527">
        <f t="shared" si="26"/>
        <v>0.61155523553178792</v>
      </c>
    </row>
    <row r="528" spans="2:4" x14ac:dyDescent="0.25">
      <c r="B528">
        <f t="shared" si="24"/>
        <v>521</v>
      </c>
      <c r="C528" s="4">
        <f t="shared" si="25"/>
        <v>13.000000000000117</v>
      </c>
      <c r="D528">
        <f t="shared" si="26"/>
        <v>0.61262639418442111</v>
      </c>
    </row>
    <row r="529" spans="2:4" x14ac:dyDescent="0.25">
      <c r="B529">
        <f t="shared" si="24"/>
        <v>522</v>
      </c>
      <c r="C529" s="4">
        <f t="shared" si="25"/>
        <v>13.025000000000118</v>
      </c>
      <c r="D529">
        <f t="shared" si="26"/>
        <v>0.61369942900586516</v>
      </c>
    </row>
    <row r="530" spans="2:4" x14ac:dyDescent="0.25">
      <c r="B530">
        <f t="shared" si="24"/>
        <v>523</v>
      </c>
      <c r="C530" s="4">
        <f t="shared" si="25"/>
        <v>13.050000000000118</v>
      </c>
      <c r="D530">
        <f t="shared" si="26"/>
        <v>0.6147743432822903</v>
      </c>
    </row>
    <row r="531" spans="2:4" x14ac:dyDescent="0.25">
      <c r="B531">
        <f t="shared" si="24"/>
        <v>524</v>
      </c>
      <c r="C531" s="4">
        <f t="shared" si="25"/>
        <v>13.075000000000118</v>
      </c>
      <c r="D531">
        <f t="shared" si="26"/>
        <v>0.61585114030562216</v>
      </c>
    </row>
    <row r="532" spans="2:4" x14ac:dyDescent="0.25">
      <c r="B532">
        <f t="shared" si="24"/>
        <v>525</v>
      </c>
      <c r="C532" s="4">
        <f t="shared" si="25"/>
        <v>13.100000000000119</v>
      </c>
      <c r="D532">
        <f t="shared" si="26"/>
        <v>0.61692982337355251</v>
      </c>
    </row>
    <row r="533" spans="2:4" x14ac:dyDescent="0.25">
      <c r="B533">
        <f t="shared" si="24"/>
        <v>526</v>
      </c>
      <c r="C533" s="4">
        <f t="shared" si="25"/>
        <v>13.125000000000119</v>
      </c>
      <c r="D533">
        <f t="shared" si="26"/>
        <v>0.61801039578954919</v>
      </c>
    </row>
    <row r="534" spans="2:4" x14ac:dyDescent="0.25">
      <c r="B534">
        <f t="shared" si="24"/>
        <v>527</v>
      </c>
      <c r="C534" s="4">
        <f t="shared" si="25"/>
        <v>13.150000000000119</v>
      </c>
      <c r="D534">
        <f t="shared" si="26"/>
        <v>0.61909286086286597</v>
      </c>
    </row>
    <row r="535" spans="2:4" x14ac:dyDescent="0.25">
      <c r="B535">
        <f t="shared" si="24"/>
        <v>528</v>
      </c>
      <c r="C535" s="4">
        <f t="shared" si="25"/>
        <v>13.17500000000012</v>
      </c>
      <c r="D535">
        <f t="shared" si="26"/>
        <v>0.62017722190855307</v>
      </c>
    </row>
    <row r="536" spans="2:4" x14ac:dyDescent="0.25">
      <c r="B536">
        <f t="shared" si="24"/>
        <v>529</v>
      </c>
      <c r="C536" s="4">
        <f t="shared" si="25"/>
        <v>13.20000000000012</v>
      </c>
      <c r="D536">
        <f t="shared" si="26"/>
        <v>0.62126348224746686</v>
      </c>
    </row>
    <row r="537" spans="2:4" x14ac:dyDescent="0.25">
      <c r="B537">
        <f t="shared" si="24"/>
        <v>530</v>
      </c>
      <c r="C537" s="4">
        <f t="shared" si="25"/>
        <v>13.22500000000012</v>
      </c>
      <c r="D537">
        <f t="shared" si="26"/>
        <v>0.62235164520628072</v>
      </c>
    </row>
    <row r="538" spans="2:4" x14ac:dyDescent="0.25">
      <c r="B538">
        <f t="shared" si="24"/>
        <v>531</v>
      </c>
      <c r="C538" s="4">
        <f t="shared" si="25"/>
        <v>13.250000000000121</v>
      </c>
      <c r="D538">
        <f t="shared" si="26"/>
        <v>0.62344171411749438</v>
      </c>
    </row>
    <row r="539" spans="2:4" x14ac:dyDescent="0.25">
      <c r="B539">
        <f t="shared" si="24"/>
        <v>532</v>
      </c>
      <c r="C539" s="4">
        <f t="shared" si="25"/>
        <v>13.275000000000121</v>
      </c>
      <c r="D539">
        <f t="shared" si="26"/>
        <v>0.62453369231944478</v>
      </c>
    </row>
    <row r="540" spans="2:4" x14ac:dyDescent="0.25">
      <c r="B540">
        <f t="shared" si="24"/>
        <v>533</v>
      </c>
      <c r="C540" s="4">
        <f t="shared" si="25"/>
        <v>13.300000000000122</v>
      </c>
      <c r="D540">
        <f t="shared" si="26"/>
        <v>0.62562758315631606</v>
      </c>
    </row>
    <row r="541" spans="2:4" x14ac:dyDescent="0.25">
      <c r="B541">
        <f t="shared" si="24"/>
        <v>534</v>
      </c>
      <c r="C541" s="4">
        <f t="shared" si="25"/>
        <v>13.325000000000122</v>
      </c>
      <c r="D541">
        <f t="shared" si="26"/>
        <v>0.62672338997814969</v>
      </c>
    </row>
    <row r="542" spans="2:4" x14ac:dyDescent="0.25">
      <c r="B542">
        <f t="shared" si="24"/>
        <v>535</v>
      </c>
      <c r="C542" s="4">
        <f t="shared" si="25"/>
        <v>13.350000000000122</v>
      </c>
      <c r="D542">
        <f t="shared" si="26"/>
        <v>0.62782111614085501</v>
      </c>
    </row>
    <row r="543" spans="2:4" x14ac:dyDescent="0.25">
      <c r="B543">
        <f t="shared" si="24"/>
        <v>536</v>
      </c>
      <c r="C543" s="4">
        <f t="shared" si="25"/>
        <v>13.375000000000123</v>
      </c>
      <c r="D543">
        <f t="shared" si="26"/>
        <v>0.62892076500621918</v>
      </c>
    </row>
    <row r="544" spans="2:4" x14ac:dyDescent="0.25">
      <c r="B544">
        <f t="shared" si="24"/>
        <v>537</v>
      </c>
      <c r="C544" s="4">
        <f t="shared" si="25"/>
        <v>13.400000000000123</v>
      </c>
      <c r="D544">
        <f t="shared" si="26"/>
        <v>0.6300223399419177</v>
      </c>
    </row>
    <row r="545" spans="2:4" x14ac:dyDescent="0.25">
      <c r="B545">
        <f t="shared" si="24"/>
        <v>538</v>
      </c>
      <c r="C545" s="4">
        <f t="shared" si="25"/>
        <v>13.425000000000123</v>
      </c>
      <c r="D545">
        <f t="shared" si="26"/>
        <v>0.63112584432152474</v>
      </c>
    </row>
    <row r="546" spans="2:4" x14ac:dyDescent="0.25">
      <c r="B546">
        <f t="shared" si="24"/>
        <v>539</v>
      </c>
      <c r="C546" s="4">
        <f t="shared" si="25"/>
        <v>13.450000000000124</v>
      </c>
      <c r="D546">
        <f t="shared" si="26"/>
        <v>0.63223128152452324</v>
      </c>
    </row>
    <row r="547" spans="2:4" x14ac:dyDescent="0.25">
      <c r="B547">
        <f t="shared" si="24"/>
        <v>540</v>
      </c>
      <c r="C547" s="4">
        <f t="shared" si="25"/>
        <v>13.475000000000124</v>
      </c>
      <c r="D547">
        <f t="shared" si="26"/>
        <v>0.63333865493631558</v>
      </c>
    </row>
    <row r="548" spans="2:4" x14ac:dyDescent="0.25">
      <c r="B548">
        <f t="shared" si="24"/>
        <v>541</v>
      </c>
      <c r="C548" s="4">
        <f t="shared" si="25"/>
        <v>13.500000000000124</v>
      </c>
      <c r="D548">
        <f t="shared" si="26"/>
        <v>0.63444796794823366</v>
      </c>
    </row>
    <row r="549" spans="2:4" x14ac:dyDescent="0.25">
      <c r="B549">
        <f t="shared" si="24"/>
        <v>542</v>
      </c>
      <c r="C549" s="4">
        <f t="shared" si="25"/>
        <v>13.525000000000125</v>
      </c>
      <c r="D549">
        <f t="shared" si="26"/>
        <v>0.63555922395754949</v>
      </c>
    </row>
    <row r="550" spans="2:4" x14ac:dyDescent="0.25">
      <c r="B550">
        <f t="shared" si="24"/>
        <v>543</v>
      </c>
      <c r="C550" s="4">
        <f t="shared" si="25"/>
        <v>13.550000000000125</v>
      </c>
      <c r="D550">
        <f t="shared" si="26"/>
        <v>0.63667242636748533</v>
      </c>
    </row>
    <row r="551" spans="2:4" x14ac:dyDescent="0.25">
      <c r="B551">
        <f t="shared" si="24"/>
        <v>544</v>
      </c>
      <c r="C551" s="4">
        <f t="shared" si="25"/>
        <v>13.575000000000125</v>
      </c>
      <c r="D551">
        <f t="shared" si="26"/>
        <v>0.63778757858722468</v>
      </c>
    </row>
    <row r="552" spans="2:4" x14ac:dyDescent="0.25">
      <c r="B552">
        <f t="shared" si="24"/>
        <v>545</v>
      </c>
      <c r="C552" s="4">
        <f t="shared" si="25"/>
        <v>13.600000000000126</v>
      </c>
      <c r="D552">
        <f t="shared" si="26"/>
        <v>0.6389046840319218</v>
      </c>
    </row>
    <row r="553" spans="2:4" x14ac:dyDescent="0.25">
      <c r="B553">
        <f t="shared" si="24"/>
        <v>546</v>
      </c>
      <c r="C553" s="4">
        <f t="shared" si="25"/>
        <v>13.625000000000126</v>
      </c>
      <c r="D553">
        <f t="shared" si="26"/>
        <v>0.64002374612271318</v>
      </c>
    </row>
    <row r="554" spans="2:4" x14ac:dyDescent="0.25">
      <c r="B554">
        <f t="shared" si="24"/>
        <v>547</v>
      </c>
      <c r="C554" s="4">
        <f t="shared" si="25"/>
        <v>13.650000000000126</v>
      </c>
      <c r="D554">
        <f t="shared" si="26"/>
        <v>0.64114476828672728</v>
      </c>
    </row>
    <row r="555" spans="2:4" x14ac:dyDescent="0.25">
      <c r="B555">
        <f t="shared" si="24"/>
        <v>548</v>
      </c>
      <c r="C555" s="4">
        <f t="shared" si="25"/>
        <v>13.675000000000127</v>
      </c>
      <c r="D555">
        <f t="shared" si="26"/>
        <v>0.64226775395709534</v>
      </c>
    </row>
    <row r="556" spans="2:4" x14ac:dyDescent="0.25">
      <c r="B556">
        <f t="shared" si="24"/>
        <v>549</v>
      </c>
      <c r="C556" s="4">
        <f t="shared" si="25"/>
        <v>13.700000000000127</v>
      </c>
      <c r="D556">
        <f t="shared" si="26"/>
        <v>0.64339270657296188</v>
      </c>
    </row>
    <row r="557" spans="2:4" x14ac:dyDescent="0.25">
      <c r="B557">
        <f t="shared" si="24"/>
        <v>550</v>
      </c>
      <c r="C557" s="4">
        <f t="shared" si="25"/>
        <v>13.725000000000128</v>
      </c>
      <c r="D557">
        <f t="shared" si="26"/>
        <v>0.64451962957949516</v>
      </c>
    </row>
    <row r="558" spans="2:4" x14ac:dyDescent="0.25">
      <c r="B558">
        <f t="shared" si="24"/>
        <v>551</v>
      </c>
      <c r="C558" s="4">
        <f t="shared" si="25"/>
        <v>13.750000000000128</v>
      </c>
      <c r="D558">
        <f t="shared" si="26"/>
        <v>0.64564852642789783</v>
      </c>
    </row>
    <row r="559" spans="2:4" x14ac:dyDescent="0.25">
      <c r="B559">
        <f t="shared" si="24"/>
        <v>552</v>
      </c>
      <c r="C559" s="4">
        <f t="shared" si="25"/>
        <v>13.775000000000128</v>
      </c>
      <c r="D559">
        <f t="shared" si="26"/>
        <v>0.64677940057541716</v>
      </c>
    </row>
    <row r="560" spans="2:4" x14ac:dyDescent="0.25">
      <c r="B560">
        <f t="shared" si="24"/>
        <v>553</v>
      </c>
      <c r="C560" s="4">
        <f t="shared" si="25"/>
        <v>13.800000000000129</v>
      </c>
      <c r="D560">
        <f t="shared" si="26"/>
        <v>0.64791225548535636</v>
      </c>
    </row>
    <row r="561" spans="2:4" x14ac:dyDescent="0.25">
      <c r="B561">
        <f t="shared" si="24"/>
        <v>554</v>
      </c>
      <c r="C561" s="4">
        <f t="shared" si="25"/>
        <v>13.825000000000129</v>
      </c>
      <c r="D561">
        <f t="shared" si="26"/>
        <v>0.64904709462708443</v>
      </c>
    </row>
    <row r="562" spans="2:4" x14ac:dyDescent="0.25">
      <c r="B562">
        <f t="shared" si="24"/>
        <v>555</v>
      </c>
      <c r="C562" s="4">
        <f t="shared" si="25"/>
        <v>13.850000000000129</v>
      </c>
      <c r="D562">
        <f t="shared" si="26"/>
        <v>0.65018392147604698</v>
      </c>
    </row>
    <row r="563" spans="2:4" x14ac:dyDescent="0.25">
      <c r="B563">
        <f t="shared" si="24"/>
        <v>556</v>
      </c>
      <c r="C563" s="4">
        <f t="shared" si="25"/>
        <v>13.87500000000013</v>
      </c>
      <c r="D563">
        <f t="shared" si="26"/>
        <v>0.65132273951377728</v>
      </c>
    </row>
    <row r="564" spans="2:4" x14ac:dyDescent="0.25">
      <c r="B564">
        <f t="shared" si="24"/>
        <v>557</v>
      </c>
      <c r="C564" s="4">
        <f t="shared" si="25"/>
        <v>13.90000000000013</v>
      </c>
      <c r="D564">
        <f t="shared" si="26"/>
        <v>0.65246355222790642</v>
      </c>
    </row>
    <row r="565" spans="2:4" x14ac:dyDescent="0.25">
      <c r="B565">
        <f t="shared" si="24"/>
        <v>558</v>
      </c>
      <c r="C565" s="4">
        <f t="shared" si="25"/>
        <v>13.92500000000013</v>
      </c>
      <c r="D565">
        <f t="shared" si="26"/>
        <v>0.65360636311217413</v>
      </c>
    </row>
    <row r="566" spans="2:4" x14ac:dyDescent="0.25">
      <c r="B566">
        <f t="shared" si="24"/>
        <v>559</v>
      </c>
      <c r="C566" s="4">
        <f t="shared" si="25"/>
        <v>13.950000000000131</v>
      </c>
      <c r="D566">
        <f t="shared" si="26"/>
        <v>0.6547511756664397</v>
      </c>
    </row>
    <row r="567" spans="2:4" x14ac:dyDescent="0.25">
      <c r="B567">
        <f t="shared" si="24"/>
        <v>560</v>
      </c>
      <c r="C567" s="4">
        <f t="shared" si="25"/>
        <v>13.975000000000131</v>
      </c>
      <c r="D567">
        <f t="shared" si="26"/>
        <v>0.65589799339669252</v>
      </c>
    </row>
    <row r="568" spans="2:4" x14ac:dyDescent="0.25">
      <c r="B568">
        <f t="shared" si="24"/>
        <v>561</v>
      </c>
      <c r="C568" s="4">
        <f t="shared" si="25"/>
        <v>14.000000000000131</v>
      </c>
      <c r="D568">
        <f t="shared" si="26"/>
        <v>0.65704681981506285</v>
      </c>
    </row>
    <row r="569" spans="2:4" x14ac:dyDescent="0.25">
      <c r="B569">
        <f t="shared" si="24"/>
        <v>562</v>
      </c>
      <c r="C569" s="4">
        <f t="shared" si="25"/>
        <v>14.025000000000132</v>
      </c>
      <c r="D569">
        <f t="shared" si="26"/>
        <v>0.65819765843983224</v>
      </c>
    </row>
    <row r="570" spans="2:4" x14ac:dyDescent="0.25">
      <c r="B570">
        <f t="shared" si="24"/>
        <v>563</v>
      </c>
      <c r="C570" s="4">
        <f t="shared" si="25"/>
        <v>14.050000000000132</v>
      </c>
      <c r="D570">
        <f t="shared" si="26"/>
        <v>0.6593505127954451</v>
      </c>
    </row>
    <row r="571" spans="2:4" x14ac:dyDescent="0.25">
      <c r="B571">
        <f t="shared" si="24"/>
        <v>564</v>
      </c>
      <c r="C571" s="4">
        <f t="shared" si="25"/>
        <v>14.075000000000133</v>
      </c>
      <c r="D571">
        <f t="shared" si="26"/>
        <v>0.66050538641251877</v>
      </c>
    </row>
    <row r="572" spans="2:4" x14ac:dyDescent="0.25">
      <c r="B572">
        <f t="shared" si="24"/>
        <v>565</v>
      </c>
      <c r="C572" s="4">
        <f t="shared" si="25"/>
        <v>14.100000000000133</v>
      </c>
      <c r="D572">
        <f t="shared" si="26"/>
        <v>0.66166228282785444</v>
      </c>
    </row>
    <row r="573" spans="2:4" x14ac:dyDescent="0.25">
      <c r="B573">
        <f t="shared" si="24"/>
        <v>566</v>
      </c>
      <c r="C573" s="4">
        <f t="shared" si="25"/>
        <v>14.125000000000133</v>
      </c>
      <c r="D573">
        <f t="shared" si="26"/>
        <v>0.66282120558444857</v>
      </c>
    </row>
    <row r="574" spans="2:4" x14ac:dyDescent="0.25">
      <c r="B574">
        <f t="shared" si="24"/>
        <v>567</v>
      </c>
      <c r="C574" s="4">
        <f t="shared" si="25"/>
        <v>14.150000000000134</v>
      </c>
      <c r="D574">
        <f t="shared" si="26"/>
        <v>0.66398215823150275</v>
      </c>
    </row>
    <row r="575" spans="2:4" x14ac:dyDescent="0.25">
      <c r="B575">
        <f t="shared" si="24"/>
        <v>568</v>
      </c>
      <c r="C575" s="4">
        <f t="shared" si="25"/>
        <v>14.175000000000134</v>
      </c>
      <c r="D575">
        <f t="shared" si="26"/>
        <v>0.6651451443244355</v>
      </c>
    </row>
    <row r="576" spans="2:4" x14ac:dyDescent="0.25">
      <c r="B576">
        <f t="shared" si="24"/>
        <v>569</v>
      </c>
      <c r="C576" s="4">
        <f t="shared" si="25"/>
        <v>14.200000000000134</v>
      </c>
      <c r="D576">
        <f t="shared" si="26"/>
        <v>0.66631016742489257</v>
      </c>
    </row>
    <row r="577" spans="2:4" x14ac:dyDescent="0.25">
      <c r="B577">
        <f t="shared" si="24"/>
        <v>570</v>
      </c>
      <c r="C577" s="4">
        <f t="shared" si="25"/>
        <v>14.225000000000135</v>
      </c>
      <c r="D577">
        <f t="shared" si="26"/>
        <v>0.66747723110075818</v>
      </c>
    </row>
    <row r="578" spans="2:4" x14ac:dyDescent="0.25">
      <c r="B578">
        <f t="shared" si="24"/>
        <v>571</v>
      </c>
      <c r="C578" s="4">
        <f t="shared" si="25"/>
        <v>14.250000000000135</v>
      </c>
      <c r="D578">
        <f t="shared" si="26"/>
        <v>0.66864633892616576</v>
      </c>
    </row>
    <row r="579" spans="2:4" x14ac:dyDescent="0.25">
      <c r="B579">
        <f t="shared" si="24"/>
        <v>572</v>
      </c>
      <c r="C579" s="4">
        <f t="shared" si="25"/>
        <v>14.275000000000135</v>
      </c>
      <c r="D579">
        <f t="shared" si="26"/>
        <v>0.66981749448150885</v>
      </c>
    </row>
    <row r="580" spans="2:4" x14ac:dyDescent="0.25">
      <c r="B580">
        <f t="shared" si="24"/>
        <v>573</v>
      </c>
      <c r="C580" s="4">
        <f t="shared" si="25"/>
        <v>14.300000000000136</v>
      </c>
      <c r="D580">
        <f t="shared" si="26"/>
        <v>0.67099070135345229</v>
      </c>
    </row>
    <row r="581" spans="2:4" x14ac:dyDescent="0.25">
      <c r="B581">
        <f t="shared" si="24"/>
        <v>574</v>
      </c>
      <c r="C581" s="4">
        <f t="shared" si="25"/>
        <v>14.325000000000136</v>
      </c>
      <c r="D581">
        <f t="shared" si="26"/>
        <v>0.67216596313494303</v>
      </c>
    </row>
    <row r="582" spans="2:4" x14ac:dyDescent="0.25">
      <c r="B582">
        <f t="shared" si="24"/>
        <v>575</v>
      </c>
      <c r="C582" s="4">
        <f t="shared" si="25"/>
        <v>14.350000000000136</v>
      </c>
      <c r="D582">
        <f t="shared" si="26"/>
        <v>0.67334328342522132</v>
      </c>
    </row>
    <row r="583" spans="2:4" x14ac:dyDescent="0.25">
      <c r="B583">
        <f t="shared" si="24"/>
        <v>576</v>
      </c>
      <c r="C583" s="4">
        <f t="shared" si="25"/>
        <v>14.375000000000137</v>
      </c>
      <c r="D583">
        <f t="shared" si="26"/>
        <v>0.67452266582983123</v>
      </c>
    </row>
    <row r="584" spans="2:4" x14ac:dyDescent="0.25">
      <c r="B584">
        <f t="shared" si="24"/>
        <v>577</v>
      </c>
      <c r="C584" s="4">
        <f t="shared" si="25"/>
        <v>14.400000000000137</v>
      </c>
      <c r="D584">
        <f t="shared" si="26"/>
        <v>0.67570411396063257</v>
      </c>
    </row>
    <row r="585" spans="2:4" x14ac:dyDescent="0.25">
      <c r="B585">
        <f t="shared" si="24"/>
        <v>578</v>
      </c>
      <c r="C585" s="4">
        <f t="shared" si="25"/>
        <v>14.425000000000137</v>
      </c>
      <c r="D585">
        <f t="shared" si="26"/>
        <v>0.67688763143581088</v>
      </c>
    </row>
    <row r="586" spans="2:4" x14ac:dyDescent="0.25">
      <c r="B586">
        <f t="shared" ref="B586:B649" si="27">B585+1</f>
        <v>579</v>
      </c>
      <c r="C586" s="4">
        <f t="shared" ref="C586:C649" si="28">C585+$C$5</f>
        <v>14.450000000000138</v>
      </c>
      <c r="D586">
        <f t="shared" ref="D586:D649" si="29">EXP(0.07*(C586-20))</f>
        <v>0.67807322187988961</v>
      </c>
    </row>
    <row r="587" spans="2:4" x14ac:dyDescent="0.25">
      <c r="B587">
        <f t="shared" si="27"/>
        <v>580</v>
      </c>
      <c r="C587" s="4">
        <f t="shared" si="28"/>
        <v>14.475000000000138</v>
      </c>
      <c r="D587">
        <f t="shared" si="29"/>
        <v>0.67926088892374026</v>
      </c>
    </row>
    <row r="588" spans="2:4" x14ac:dyDescent="0.25">
      <c r="B588">
        <f t="shared" si="27"/>
        <v>581</v>
      </c>
      <c r="C588" s="4">
        <f t="shared" si="28"/>
        <v>14.500000000000139</v>
      </c>
      <c r="D588">
        <f t="shared" si="29"/>
        <v>0.68045063620459423</v>
      </c>
    </row>
    <row r="589" spans="2:4" x14ac:dyDescent="0.25">
      <c r="B589">
        <f t="shared" si="27"/>
        <v>582</v>
      </c>
      <c r="C589" s="4">
        <f t="shared" si="28"/>
        <v>14.525000000000139</v>
      </c>
      <c r="D589">
        <f t="shared" si="29"/>
        <v>0.68164246736605327</v>
      </c>
    </row>
    <row r="590" spans="2:4" x14ac:dyDescent="0.25">
      <c r="B590">
        <f t="shared" si="27"/>
        <v>583</v>
      </c>
      <c r="C590" s="4">
        <f t="shared" si="28"/>
        <v>14.550000000000139</v>
      </c>
      <c r="D590">
        <f t="shared" si="29"/>
        <v>0.68283638605810149</v>
      </c>
    </row>
    <row r="591" spans="2:4" x14ac:dyDescent="0.25">
      <c r="B591">
        <f t="shared" si="27"/>
        <v>584</v>
      </c>
      <c r="C591" s="4">
        <f t="shared" si="28"/>
        <v>14.57500000000014</v>
      </c>
      <c r="D591">
        <f t="shared" si="29"/>
        <v>0.68403239593711562</v>
      </c>
    </row>
    <row r="592" spans="2:4" x14ac:dyDescent="0.25">
      <c r="B592">
        <f t="shared" si="27"/>
        <v>585</v>
      </c>
      <c r="C592" s="4">
        <f t="shared" si="28"/>
        <v>14.60000000000014</v>
      </c>
      <c r="D592">
        <f t="shared" si="29"/>
        <v>0.68523050066587698</v>
      </c>
    </row>
    <row r="593" spans="2:4" x14ac:dyDescent="0.25">
      <c r="B593">
        <f t="shared" si="27"/>
        <v>586</v>
      </c>
      <c r="C593" s="4">
        <f t="shared" si="28"/>
        <v>14.62500000000014</v>
      </c>
      <c r="D593">
        <f t="shared" si="29"/>
        <v>0.68643070391358219</v>
      </c>
    </row>
    <row r="594" spans="2:4" x14ac:dyDescent="0.25">
      <c r="B594">
        <f t="shared" si="27"/>
        <v>587</v>
      </c>
      <c r="C594" s="4">
        <f t="shared" si="28"/>
        <v>14.650000000000141</v>
      </c>
      <c r="D594">
        <f t="shared" si="29"/>
        <v>0.68763300935585459</v>
      </c>
    </row>
    <row r="595" spans="2:4" x14ac:dyDescent="0.25">
      <c r="B595">
        <f t="shared" si="27"/>
        <v>588</v>
      </c>
      <c r="C595" s="4">
        <f t="shared" si="28"/>
        <v>14.675000000000141</v>
      </c>
      <c r="D595">
        <f t="shared" si="29"/>
        <v>0.68883742067475562</v>
      </c>
    </row>
    <row r="596" spans="2:4" x14ac:dyDescent="0.25">
      <c r="B596">
        <f t="shared" si="27"/>
        <v>589</v>
      </c>
      <c r="C596" s="4">
        <f t="shared" si="28"/>
        <v>14.700000000000141</v>
      </c>
      <c r="D596">
        <f t="shared" si="29"/>
        <v>0.69004394155879578</v>
      </c>
    </row>
    <row r="597" spans="2:4" x14ac:dyDescent="0.25">
      <c r="B597">
        <f t="shared" si="27"/>
        <v>590</v>
      </c>
      <c r="C597" s="4">
        <f t="shared" si="28"/>
        <v>14.725000000000142</v>
      </c>
      <c r="D597">
        <f t="shared" si="29"/>
        <v>0.6912525757029464</v>
      </c>
    </row>
    <row r="598" spans="2:4" x14ac:dyDescent="0.25">
      <c r="B598">
        <f t="shared" si="27"/>
        <v>591</v>
      </c>
      <c r="C598" s="4">
        <f t="shared" si="28"/>
        <v>14.750000000000142</v>
      </c>
      <c r="D598">
        <f t="shared" si="29"/>
        <v>0.6924633268086503</v>
      </c>
    </row>
    <row r="599" spans="2:4" x14ac:dyDescent="0.25">
      <c r="B599">
        <f t="shared" si="27"/>
        <v>592</v>
      </c>
      <c r="C599" s="4">
        <f t="shared" si="28"/>
        <v>14.775000000000142</v>
      </c>
      <c r="D599">
        <f t="shared" si="29"/>
        <v>0.69367619858383378</v>
      </c>
    </row>
    <row r="600" spans="2:4" x14ac:dyDescent="0.25">
      <c r="B600">
        <f t="shared" si="27"/>
        <v>593</v>
      </c>
      <c r="C600" s="4">
        <f t="shared" si="28"/>
        <v>14.800000000000143</v>
      </c>
      <c r="D600">
        <f t="shared" si="29"/>
        <v>0.6948911947429175</v>
      </c>
    </row>
    <row r="601" spans="2:4" x14ac:dyDescent="0.25">
      <c r="B601">
        <f t="shared" si="27"/>
        <v>594</v>
      </c>
      <c r="C601" s="4">
        <f t="shared" si="28"/>
        <v>14.825000000000143</v>
      </c>
      <c r="D601">
        <f t="shared" si="29"/>
        <v>0.69610831900682835</v>
      </c>
    </row>
    <row r="602" spans="2:4" x14ac:dyDescent="0.25">
      <c r="B602">
        <f t="shared" si="27"/>
        <v>595</v>
      </c>
      <c r="C602" s="4">
        <f t="shared" si="28"/>
        <v>14.850000000000144</v>
      </c>
      <c r="D602">
        <f t="shared" si="29"/>
        <v>0.69732757510301013</v>
      </c>
    </row>
    <row r="603" spans="2:4" x14ac:dyDescent="0.25">
      <c r="B603">
        <f t="shared" si="27"/>
        <v>596</v>
      </c>
      <c r="C603" s="4">
        <f t="shared" si="28"/>
        <v>14.875000000000144</v>
      </c>
      <c r="D603">
        <f t="shared" si="29"/>
        <v>0.69854896676543576</v>
      </c>
    </row>
    <row r="604" spans="2:4" x14ac:dyDescent="0.25">
      <c r="B604">
        <f t="shared" si="27"/>
        <v>597</v>
      </c>
      <c r="C604" s="4">
        <f t="shared" si="28"/>
        <v>14.900000000000144</v>
      </c>
      <c r="D604">
        <f t="shared" si="29"/>
        <v>0.69977249773461803</v>
      </c>
    </row>
    <row r="605" spans="2:4" x14ac:dyDescent="0.25">
      <c r="B605">
        <f t="shared" si="27"/>
        <v>598</v>
      </c>
      <c r="C605" s="4">
        <f t="shared" si="28"/>
        <v>14.925000000000145</v>
      </c>
      <c r="D605">
        <f t="shared" si="29"/>
        <v>0.70099817175762158</v>
      </c>
    </row>
    <row r="606" spans="2:4" x14ac:dyDescent="0.25">
      <c r="B606">
        <f t="shared" si="27"/>
        <v>599</v>
      </c>
      <c r="C606" s="4">
        <f t="shared" si="28"/>
        <v>14.950000000000145</v>
      </c>
      <c r="D606">
        <f t="shared" si="29"/>
        <v>0.70222599258807394</v>
      </c>
    </row>
    <row r="607" spans="2:4" x14ac:dyDescent="0.25">
      <c r="B607">
        <f t="shared" si="27"/>
        <v>600</v>
      </c>
      <c r="C607" s="4">
        <f t="shared" si="28"/>
        <v>14.975000000000145</v>
      </c>
      <c r="D607">
        <f t="shared" si="29"/>
        <v>0.70345596398617749</v>
      </c>
    </row>
    <row r="608" spans="2:4" x14ac:dyDescent="0.25">
      <c r="B608">
        <f t="shared" si="27"/>
        <v>601</v>
      </c>
      <c r="C608" s="4">
        <f t="shared" si="28"/>
        <v>15.000000000000146</v>
      </c>
      <c r="D608">
        <f t="shared" si="29"/>
        <v>0.70468808971872066</v>
      </c>
    </row>
    <row r="609" spans="2:4" x14ac:dyDescent="0.25">
      <c r="B609">
        <f t="shared" si="27"/>
        <v>602</v>
      </c>
      <c r="C609" s="4">
        <f t="shared" si="28"/>
        <v>15.025000000000146</v>
      </c>
      <c r="D609">
        <f t="shared" si="29"/>
        <v>0.70592237355908916</v>
      </c>
    </row>
    <row r="610" spans="2:4" x14ac:dyDescent="0.25">
      <c r="B610">
        <f t="shared" si="27"/>
        <v>603</v>
      </c>
      <c r="C610" s="4">
        <f t="shared" si="28"/>
        <v>15.050000000000146</v>
      </c>
      <c r="D610">
        <f t="shared" si="29"/>
        <v>0.70715881928727853</v>
      </c>
    </row>
    <row r="611" spans="2:4" x14ac:dyDescent="0.25">
      <c r="B611">
        <f t="shared" si="27"/>
        <v>604</v>
      </c>
      <c r="C611" s="4">
        <f t="shared" si="28"/>
        <v>15.075000000000147</v>
      </c>
      <c r="D611">
        <f t="shared" si="29"/>
        <v>0.70839743068990468</v>
      </c>
    </row>
    <row r="612" spans="2:4" x14ac:dyDescent="0.25">
      <c r="B612">
        <f t="shared" si="27"/>
        <v>605</v>
      </c>
      <c r="C612" s="4">
        <f t="shared" si="28"/>
        <v>15.100000000000147</v>
      </c>
      <c r="D612">
        <f t="shared" si="29"/>
        <v>0.70963821156021589</v>
      </c>
    </row>
    <row r="613" spans="2:4" x14ac:dyDescent="0.25">
      <c r="B613">
        <f t="shared" si="27"/>
        <v>606</v>
      </c>
      <c r="C613" s="4">
        <f t="shared" si="28"/>
        <v>15.125000000000147</v>
      </c>
      <c r="D613">
        <f t="shared" si="29"/>
        <v>0.71088116569810478</v>
      </c>
    </row>
    <row r="614" spans="2:4" x14ac:dyDescent="0.25">
      <c r="B614">
        <f t="shared" si="27"/>
        <v>607</v>
      </c>
      <c r="C614" s="4">
        <f t="shared" si="28"/>
        <v>15.150000000000148</v>
      </c>
      <c r="D614">
        <f t="shared" si="29"/>
        <v>0.71212629691011908</v>
      </c>
    </row>
    <row r="615" spans="2:4" x14ac:dyDescent="0.25">
      <c r="B615">
        <f t="shared" si="27"/>
        <v>608</v>
      </c>
      <c r="C615" s="4">
        <f t="shared" si="28"/>
        <v>15.175000000000148</v>
      </c>
      <c r="D615">
        <f t="shared" si="29"/>
        <v>0.71337360900947433</v>
      </c>
    </row>
    <row r="616" spans="2:4" x14ac:dyDescent="0.25">
      <c r="B616">
        <f t="shared" si="27"/>
        <v>609</v>
      </c>
      <c r="C616" s="4">
        <f t="shared" si="28"/>
        <v>15.200000000000149</v>
      </c>
      <c r="D616">
        <f t="shared" si="29"/>
        <v>0.7146231058160647</v>
      </c>
    </row>
    <row r="617" spans="2:4" x14ac:dyDescent="0.25">
      <c r="B617">
        <f t="shared" si="27"/>
        <v>610</v>
      </c>
      <c r="C617" s="4">
        <f t="shared" si="28"/>
        <v>15.225000000000149</v>
      </c>
      <c r="D617">
        <f t="shared" si="29"/>
        <v>0.71587479115647523</v>
      </c>
    </row>
    <row r="618" spans="2:4" x14ac:dyDescent="0.25">
      <c r="B618">
        <f t="shared" si="27"/>
        <v>611</v>
      </c>
      <c r="C618" s="4">
        <f t="shared" si="28"/>
        <v>15.250000000000149</v>
      </c>
      <c r="D618">
        <f t="shared" si="29"/>
        <v>0.71712866886399307</v>
      </c>
    </row>
    <row r="619" spans="2:4" x14ac:dyDescent="0.25">
      <c r="B619">
        <f t="shared" si="27"/>
        <v>612</v>
      </c>
      <c r="C619" s="4">
        <f t="shared" si="28"/>
        <v>15.27500000000015</v>
      </c>
      <c r="D619">
        <f t="shared" si="29"/>
        <v>0.71838474277861986</v>
      </c>
    </row>
    <row r="620" spans="2:4" x14ac:dyDescent="0.25">
      <c r="B620">
        <f t="shared" si="27"/>
        <v>613</v>
      </c>
      <c r="C620" s="4">
        <f t="shared" si="28"/>
        <v>15.30000000000015</v>
      </c>
      <c r="D620">
        <f t="shared" si="29"/>
        <v>0.71964301674708298</v>
      </c>
    </row>
    <row r="621" spans="2:4" x14ac:dyDescent="0.25">
      <c r="B621">
        <f t="shared" si="27"/>
        <v>614</v>
      </c>
      <c r="C621" s="4">
        <f t="shared" si="28"/>
        <v>15.32500000000015</v>
      </c>
      <c r="D621">
        <f t="shared" si="29"/>
        <v>0.7209034946228472</v>
      </c>
    </row>
    <row r="622" spans="2:4" x14ac:dyDescent="0.25">
      <c r="B622">
        <f t="shared" si="27"/>
        <v>615</v>
      </c>
      <c r="C622" s="4">
        <f t="shared" si="28"/>
        <v>15.350000000000151</v>
      </c>
      <c r="D622">
        <f t="shared" si="29"/>
        <v>0.72216618026612722</v>
      </c>
    </row>
    <row r="623" spans="2:4" x14ac:dyDescent="0.25">
      <c r="B623">
        <f t="shared" si="27"/>
        <v>616</v>
      </c>
      <c r="C623" s="4">
        <f t="shared" si="28"/>
        <v>15.375000000000151</v>
      </c>
      <c r="D623">
        <f t="shared" si="29"/>
        <v>0.72343107754389868</v>
      </c>
    </row>
    <row r="624" spans="2:4" x14ac:dyDescent="0.25">
      <c r="B624">
        <f t="shared" si="27"/>
        <v>617</v>
      </c>
      <c r="C624" s="4">
        <f t="shared" si="28"/>
        <v>15.400000000000151</v>
      </c>
      <c r="D624">
        <f t="shared" si="29"/>
        <v>0.72469819032991056</v>
      </c>
    </row>
    <row r="625" spans="2:4" x14ac:dyDescent="0.25">
      <c r="B625">
        <f t="shared" si="27"/>
        <v>618</v>
      </c>
      <c r="C625" s="4">
        <f t="shared" si="28"/>
        <v>15.425000000000152</v>
      </c>
      <c r="D625">
        <f t="shared" si="29"/>
        <v>0.72596752250469665</v>
      </c>
    </row>
    <row r="626" spans="2:4" x14ac:dyDescent="0.25">
      <c r="B626">
        <f t="shared" si="27"/>
        <v>619</v>
      </c>
      <c r="C626" s="4">
        <f t="shared" si="28"/>
        <v>15.450000000000152</v>
      </c>
      <c r="D626">
        <f t="shared" si="29"/>
        <v>0.72723907795558795</v>
      </c>
    </row>
    <row r="627" spans="2:4" x14ac:dyDescent="0.25">
      <c r="B627">
        <f t="shared" si="27"/>
        <v>620</v>
      </c>
      <c r="C627" s="4">
        <f t="shared" si="28"/>
        <v>15.475000000000152</v>
      </c>
      <c r="D627">
        <f t="shared" si="29"/>
        <v>0.72851286057672382</v>
      </c>
    </row>
    <row r="628" spans="2:4" x14ac:dyDescent="0.25">
      <c r="B628">
        <f t="shared" si="27"/>
        <v>621</v>
      </c>
      <c r="C628" s="4">
        <f t="shared" si="28"/>
        <v>15.500000000000153</v>
      </c>
      <c r="D628">
        <f t="shared" si="29"/>
        <v>0.72978887426906458</v>
      </c>
    </row>
    <row r="629" spans="2:4" x14ac:dyDescent="0.25">
      <c r="B629">
        <f t="shared" si="27"/>
        <v>622</v>
      </c>
      <c r="C629" s="4">
        <f t="shared" si="28"/>
        <v>15.525000000000153</v>
      </c>
      <c r="D629">
        <f t="shared" si="29"/>
        <v>0.73106712294040321</v>
      </c>
    </row>
    <row r="630" spans="2:4" x14ac:dyDescent="0.25">
      <c r="B630">
        <f t="shared" si="27"/>
        <v>623</v>
      </c>
      <c r="C630" s="4">
        <f t="shared" si="28"/>
        <v>15.550000000000153</v>
      </c>
      <c r="D630">
        <f t="shared" si="29"/>
        <v>0.73234761050537722</v>
      </c>
    </row>
    <row r="631" spans="2:4" x14ac:dyDescent="0.25">
      <c r="B631">
        <f t="shared" si="27"/>
        <v>624</v>
      </c>
      <c r="C631" s="4">
        <f t="shared" si="28"/>
        <v>15.575000000000154</v>
      </c>
      <c r="D631">
        <f t="shared" si="29"/>
        <v>0.73363034088548074</v>
      </c>
    </row>
    <row r="632" spans="2:4" x14ac:dyDescent="0.25">
      <c r="B632">
        <f t="shared" si="27"/>
        <v>625</v>
      </c>
      <c r="C632" s="4">
        <f t="shared" si="28"/>
        <v>15.600000000000154</v>
      </c>
      <c r="D632">
        <f t="shared" si="29"/>
        <v>0.73491531800907661</v>
      </c>
    </row>
    <row r="633" spans="2:4" x14ac:dyDescent="0.25">
      <c r="B633">
        <f t="shared" si="27"/>
        <v>626</v>
      </c>
      <c r="C633" s="4">
        <f t="shared" si="28"/>
        <v>15.625000000000155</v>
      </c>
      <c r="D633">
        <f t="shared" si="29"/>
        <v>0.73620254581140832</v>
      </c>
    </row>
    <row r="634" spans="2:4" x14ac:dyDescent="0.25">
      <c r="B634">
        <f t="shared" si="27"/>
        <v>627</v>
      </c>
      <c r="C634" s="4">
        <f t="shared" si="28"/>
        <v>15.650000000000155</v>
      </c>
      <c r="D634">
        <f t="shared" si="29"/>
        <v>0.73749202823461202</v>
      </c>
    </row>
    <row r="635" spans="2:4" x14ac:dyDescent="0.25">
      <c r="B635">
        <f t="shared" si="27"/>
        <v>628</v>
      </c>
      <c r="C635" s="4">
        <f t="shared" si="28"/>
        <v>15.675000000000155</v>
      </c>
      <c r="D635">
        <f t="shared" si="29"/>
        <v>0.73878376922772848</v>
      </c>
    </row>
    <row r="636" spans="2:4" x14ac:dyDescent="0.25">
      <c r="B636">
        <f t="shared" si="27"/>
        <v>629</v>
      </c>
      <c r="C636" s="4">
        <f t="shared" si="28"/>
        <v>15.700000000000156</v>
      </c>
      <c r="D636">
        <f t="shared" si="29"/>
        <v>0.74007777274671571</v>
      </c>
    </row>
    <row r="637" spans="2:4" x14ac:dyDescent="0.25">
      <c r="B637">
        <f t="shared" si="27"/>
        <v>630</v>
      </c>
      <c r="C637" s="4">
        <f t="shared" si="28"/>
        <v>15.725000000000156</v>
      </c>
      <c r="D637">
        <f t="shared" si="29"/>
        <v>0.74137404275446028</v>
      </c>
    </row>
    <row r="638" spans="2:4" x14ac:dyDescent="0.25">
      <c r="B638">
        <f t="shared" si="27"/>
        <v>631</v>
      </c>
      <c r="C638" s="4">
        <f t="shared" si="28"/>
        <v>15.750000000000156</v>
      </c>
      <c r="D638">
        <f t="shared" si="29"/>
        <v>0.74267258322079033</v>
      </c>
    </row>
    <row r="639" spans="2:4" x14ac:dyDescent="0.25">
      <c r="B639">
        <f t="shared" si="27"/>
        <v>632</v>
      </c>
      <c r="C639" s="4">
        <f t="shared" si="28"/>
        <v>15.775000000000157</v>
      </c>
      <c r="D639">
        <f t="shared" si="29"/>
        <v>0.74397339812248697</v>
      </c>
    </row>
    <row r="640" spans="2:4" x14ac:dyDescent="0.25">
      <c r="B640">
        <f t="shared" si="27"/>
        <v>633</v>
      </c>
      <c r="C640" s="4">
        <f t="shared" si="28"/>
        <v>15.800000000000157</v>
      </c>
      <c r="D640">
        <f t="shared" si="29"/>
        <v>0.74527649144329677</v>
      </c>
    </row>
    <row r="641" spans="2:4" x14ac:dyDescent="0.25">
      <c r="B641">
        <f t="shared" si="27"/>
        <v>634</v>
      </c>
      <c r="C641" s="4">
        <f t="shared" si="28"/>
        <v>15.825000000000157</v>
      </c>
      <c r="D641">
        <f t="shared" si="29"/>
        <v>0.74658186717394415</v>
      </c>
    </row>
    <row r="642" spans="2:4" x14ac:dyDescent="0.25">
      <c r="B642">
        <f t="shared" si="27"/>
        <v>635</v>
      </c>
      <c r="C642" s="4">
        <f t="shared" si="28"/>
        <v>15.850000000000158</v>
      </c>
      <c r="D642">
        <f t="shared" si="29"/>
        <v>0.74788952931214325</v>
      </c>
    </row>
    <row r="643" spans="2:4" x14ac:dyDescent="0.25">
      <c r="B643">
        <f t="shared" si="27"/>
        <v>636</v>
      </c>
      <c r="C643" s="4">
        <f t="shared" si="28"/>
        <v>15.875000000000158</v>
      </c>
      <c r="D643">
        <f t="shared" si="29"/>
        <v>0.74919948186261043</v>
      </c>
    </row>
    <row r="644" spans="2:4" x14ac:dyDescent="0.25">
      <c r="B644">
        <f t="shared" si="27"/>
        <v>637</v>
      </c>
      <c r="C644" s="4">
        <f t="shared" si="28"/>
        <v>15.900000000000158</v>
      </c>
      <c r="D644">
        <f t="shared" si="29"/>
        <v>0.75051172883707629</v>
      </c>
    </row>
    <row r="645" spans="2:4" x14ac:dyDescent="0.25">
      <c r="B645">
        <f t="shared" si="27"/>
        <v>638</v>
      </c>
      <c r="C645" s="4">
        <f t="shared" si="28"/>
        <v>15.925000000000159</v>
      </c>
      <c r="D645">
        <f t="shared" si="29"/>
        <v>0.75182627425429838</v>
      </c>
    </row>
    <row r="646" spans="2:4" x14ac:dyDescent="0.25">
      <c r="B646">
        <f t="shared" si="27"/>
        <v>639</v>
      </c>
      <c r="C646" s="4">
        <f t="shared" si="28"/>
        <v>15.950000000000159</v>
      </c>
      <c r="D646">
        <f t="shared" si="29"/>
        <v>0.75314312214007284</v>
      </c>
    </row>
    <row r="647" spans="2:4" x14ac:dyDescent="0.25">
      <c r="B647">
        <f t="shared" si="27"/>
        <v>640</v>
      </c>
      <c r="C647" s="4">
        <f t="shared" si="28"/>
        <v>15.97500000000016</v>
      </c>
      <c r="D647">
        <f t="shared" si="29"/>
        <v>0.75446227652724762</v>
      </c>
    </row>
    <row r="648" spans="2:4" x14ac:dyDescent="0.25">
      <c r="B648">
        <f t="shared" si="27"/>
        <v>641</v>
      </c>
      <c r="C648" s="4">
        <f t="shared" si="28"/>
        <v>16.00000000000016</v>
      </c>
      <c r="D648">
        <f t="shared" si="29"/>
        <v>0.7557837414557339</v>
      </c>
    </row>
    <row r="649" spans="2:4" x14ac:dyDescent="0.25">
      <c r="B649">
        <f t="shared" si="27"/>
        <v>642</v>
      </c>
      <c r="C649" s="4">
        <f t="shared" si="28"/>
        <v>16.025000000000158</v>
      </c>
      <c r="D649">
        <f t="shared" si="29"/>
        <v>0.75710752097251899</v>
      </c>
    </row>
    <row r="650" spans="2:4" x14ac:dyDescent="0.25">
      <c r="B650">
        <f t="shared" ref="B650:B713" si="30">B649+1</f>
        <v>643</v>
      </c>
      <c r="C650" s="4">
        <f t="shared" ref="C650:C713" si="31">C649+$C$5</f>
        <v>16.050000000000157</v>
      </c>
      <c r="D650">
        <f t="shared" ref="D650:D713" si="32">EXP(0.07*(C650-20))</f>
        <v>0.75843361913167884</v>
      </c>
    </row>
    <row r="651" spans="2:4" x14ac:dyDescent="0.25">
      <c r="B651">
        <f t="shared" si="30"/>
        <v>644</v>
      </c>
      <c r="C651" s="4">
        <f t="shared" si="31"/>
        <v>16.075000000000156</v>
      </c>
      <c r="D651">
        <f t="shared" si="32"/>
        <v>0.75976203999439007</v>
      </c>
    </row>
    <row r="652" spans="2:4" x14ac:dyDescent="0.25">
      <c r="B652">
        <f t="shared" si="30"/>
        <v>645</v>
      </c>
      <c r="C652" s="4">
        <f t="shared" si="31"/>
        <v>16.100000000000154</v>
      </c>
      <c r="D652">
        <f t="shared" si="32"/>
        <v>0.7610927876289425</v>
      </c>
    </row>
    <row r="653" spans="2:4" x14ac:dyDescent="0.25">
      <c r="B653">
        <f t="shared" si="30"/>
        <v>646</v>
      </c>
      <c r="C653" s="4">
        <f t="shared" si="31"/>
        <v>16.125000000000153</v>
      </c>
      <c r="D653">
        <f t="shared" si="32"/>
        <v>0.76242586611075192</v>
      </c>
    </row>
    <row r="654" spans="2:4" x14ac:dyDescent="0.25">
      <c r="B654">
        <f t="shared" si="30"/>
        <v>647</v>
      </c>
      <c r="C654" s="4">
        <f t="shared" si="31"/>
        <v>16.150000000000151</v>
      </c>
      <c r="D654">
        <f t="shared" si="32"/>
        <v>0.76376127952237227</v>
      </c>
    </row>
    <row r="655" spans="2:4" x14ac:dyDescent="0.25">
      <c r="B655">
        <f t="shared" si="30"/>
        <v>648</v>
      </c>
      <c r="C655" s="4">
        <f t="shared" si="31"/>
        <v>16.17500000000015</v>
      </c>
      <c r="D655">
        <f t="shared" si="32"/>
        <v>0.76509903195350792</v>
      </c>
    </row>
    <row r="656" spans="2:4" x14ac:dyDescent="0.25">
      <c r="B656">
        <f t="shared" si="30"/>
        <v>649</v>
      </c>
      <c r="C656" s="4">
        <f t="shared" si="31"/>
        <v>16.200000000000149</v>
      </c>
      <c r="D656">
        <f t="shared" si="32"/>
        <v>0.76643912750102705</v>
      </c>
    </row>
    <row r="657" spans="2:4" x14ac:dyDescent="0.25">
      <c r="B657">
        <f t="shared" si="30"/>
        <v>650</v>
      </c>
      <c r="C657" s="4">
        <f t="shared" si="31"/>
        <v>16.225000000000147</v>
      </c>
      <c r="D657">
        <f t="shared" si="32"/>
        <v>0.7677815702689732</v>
      </c>
    </row>
    <row r="658" spans="2:4" x14ac:dyDescent="0.25">
      <c r="B658">
        <f t="shared" si="30"/>
        <v>651</v>
      </c>
      <c r="C658" s="4">
        <f t="shared" si="31"/>
        <v>16.250000000000146</v>
      </c>
      <c r="D658">
        <f t="shared" si="32"/>
        <v>0.76912636436857829</v>
      </c>
    </row>
    <row r="659" spans="2:4" x14ac:dyDescent="0.25">
      <c r="B659">
        <f t="shared" si="30"/>
        <v>652</v>
      </c>
      <c r="C659" s="4">
        <f t="shared" si="31"/>
        <v>16.275000000000144</v>
      </c>
      <c r="D659">
        <f t="shared" si="32"/>
        <v>0.77047351391827545</v>
      </c>
    </row>
    <row r="660" spans="2:4" x14ac:dyDescent="0.25">
      <c r="B660">
        <f t="shared" si="30"/>
        <v>653</v>
      </c>
      <c r="C660" s="4">
        <f t="shared" si="31"/>
        <v>16.300000000000143</v>
      </c>
      <c r="D660">
        <f t="shared" si="32"/>
        <v>0.7718230230437112</v>
      </c>
    </row>
    <row r="661" spans="2:4" x14ac:dyDescent="0.25">
      <c r="B661">
        <f t="shared" si="30"/>
        <v>654</v>
      </c>
      <c r="C661" s="4">
        <f t="shared" si="31"/>
        <v>16.325000000000141</v>
      </c>
      <c r="D661">
        <f t="shared" si="32"/>
        <v>0.77317489587775823</v>
      </c>
    </row>
    <row r="662" spans="2:4" x14ac:dyDescent="0.25">
      <c r="B662">
        <f t="shared" si="30"/>
        <v>655</v>
      </c>
      <c r="C662" s="4">
        <f t="shared" si="31"/>
        <v>16.35000000000014</v>
      </c>
      <c r="D662">
        <f t="shared" si="32"/>
        <v>0.77452913656052813</v>
      </c>
    </row>
    <row r="663" spans="2:4" x14ac:dyDescent="0.25">
      <c r="B663">
        <f t="shared" si="30"/>
        <v>656</v>
      </c>
      <c r="C663" s="4">
        <f t="shared" si="31"/>
        <v>16.375000000000139</v>
      </c>
      <c r="D663">
        <f t="shared" si="32"/>
        <v>0.77588574923938414</v>
      </c>
    </row>
    <row r="664" spans="2:4" x14ac:dyDescent="0.25">
      <c r="B664">
        <f t="shared" si="30"/>
        <v>657</v>
      </c>
      <c r="C664" s="4">
        <f t="shared" si="31"/>
        <v>16.400000000000137</v>
      </c>
      <c r="D664">
        <f t="shared" si="32"/>
        <v>0.77724473806895367</v>
      </c>
    </row>
    <row r="665" spans="2:4" x14ac:dyDescent="0.25">
      <c r="B665">
        <f t="shared" si="30"/>
        <v>658</v>
      </c>
      <c r="C665" s="4">
        <f t="shared" si="31"/>
        <v>16.425000000000136</v>
      </c>
      <c r="D665">
        <f t="shared" si="32"/>
        <v>0.77860610721114087</v>
      </c>
    </row>
    <row r="666" spans="2:4" x14ac:dyDescent="0.25">
      <c r="B666">
        <f t="shared" si="30"/>
        <v>659</v>
      </c>
      <c r="C666" s="4">
        <f t="shared" si="31"/>
        <v>16.450000000000134</v>
      </c>
      <c r="D666">
        <f t="shared" si="32"/>
        <v>0.77996986083513997</v>
      </c>
    </row>
    <row r="667" spans="2:4" x14ac:dyDescent="0.25">
      <c r="B667">
        <f t="shared" si="30"/>
        <v>660</v>
      </c>
      <c r="C667" s="4">
        <f t="shared" si="31"/>
        <v>16.475000000000133</v>
      </c>
      <c r="D667">
        <f t="shared" si="32"/>
        <v>0.78133600311744755</v>
      </c>
    </row>
    <row r="668" spans="2:4" x14ac:dyDescent="0.25">
      <c r="B668">
        <f t="shared" si="30"/>
        <v>661</v>
      </c>
      <c r="C668" s="4">
        <f t="shared" si="31"/>
        <v>16.500000000000131</v>
      </c>
      <c r="D668">
        <f t="shared" si="32"/>
        <v>0.78270453824187536</v>
      </c>
    </row>
    <row r="669" spans="2:4" x14ac:dyDescent="0.25">
      <c r="B669">
        <f t="shared" si="30"/>
        <v>662</v>
      </c>
      <c r="C669" s="4">
        <f t="shared" si="31"/>
        <v>16.52500000000013</v>
      </c>
      <c r="D669">
        <f t="shared" si="32"/>
        <v>0.78407547039956327</v>
      </c>
    </row>
    <row r="670" spans="2:4" x14ac:dyDescent="0.25">
      <c r="B670">
        <f t="shared" si="30"/>
        <v>663</v>
      </c>
      <c r="C670" s="4">
        <f t="shared" si="31"/>
        <v>16.550000000000129</v>
      </c>
      <c r="D670">
        <f t="shared" si="32"/>
        <v>0.78544880378899207</v>
      </c>
    </row>
    <row r="671" spans="2:4" x14ac:dyDescent="0.25">
      <c r="B671">
        <f t="shared" si="30"/>
        <v>664</v>
      </c>
      <c r="C671" s="4">
        <f t="shared" si="31"/>
        <v>16.575000000000127</v>
      </c>
      <c r="D671">
        <f t="shared" si="32"/>
        <v>0.78682454261599633</v>
      </c>
    </row>
    <row r="672" spans="2:4" x14ac:dyDescent="0.25">
      <c r="B672">
        <f t="shared" si="30"/>
        <v>665</v>
      </c>
      <c r="C672" s="4">
        <f t="shared" si="31"/>
        <v>16.600000000000126</v>
      </c>
      <c r="D672">
        <f t="shared" si="32"/>
        <v>0.78820269109377739</v>
      </c>
    </row>
    <row r="673" spans="2:4" x14ac:dyDescent="0.25">
      <c r="B673">
        <f t="shared" si="30"/>
        <v>666</v>
      </c>
      <c r="C673" s="4">
        <f t="shared" si="31"/>
        <v>16.625000000000124</v>
      </c>
      <c r="D673">
        <f t="shared" si="32"/>
        <v>0.78958325344291591</v>
      </c>
    </row>
    <row r="674" spans="2:4" x14ac:dyDescent="0.25">
      <c r="B674">
        <f t="shared" si="30"/>
        <v>667</v>
      </c>
      <c r="C674" s="4">
        <f t="shared" si="31"/>
        <v>16.650000000000123</v>
      </c>
      <c r="D674">
        <f t="shared" si="32"/>
        <v>0.79096623389138521</v>
      </c>
    </row>
    <row r="675" spans="2:4" x14ac:dyDescent="0.25">
      <c r="B675">
        <f t="shared" si="30"/>
        <v>668</v>
      </c>
      <c r="C675" s="4">
        <f t="shared" si="31"/>
        <v>16.675000000000122</v>
      </c>
      <c r="D675">
        <f t="shared" si="32"/>
        <v>0.79235163667456399</v>
      </c>
    </row>
    <row r="676" spans="2:4" x14ac:dyDescent="0.25">
      <c r="B676">
        <f t="shared" si="30"/>
        <v>669</v>
      </c>
      <c r="C676" s="4">
        <f t="shared" si="31"/>
        <v>16.70000000000012</v>
      </c>
      <c r="D676">
        <f t="shared" si="32"/>
        <v>0.79373946603524936</v>
      </c>
    </row>
    <row r="677" spans="2:4" x14ac:dyDescent="0.25">
      <c r="B677">
        <f t="shared" si="30"/>
        <v>670</v>
      </c>
      <c r="C677" s="4">
        <f t="shared" si="31"/>
        <v>16.725000000000119</v>
      </c>
      <c r="D677">
        <f t="shared" si="32"/>
        <v>0.79512972622366995</v>
      </c>
    </row>
    <row r="678" spans="2:4" x14ac:dyDescent="0.25">
      <c r="B678">
        <f t="shared" si="30"/>
        <v>671</v>
      </c>
      <c r="C678" s="4">
        <f t="shared" si="31"/>
        <v>16.750000000000117</v>
      </c>
      <c r="D678">
        <f t="shared" si="32"/>
        <v>0.79652242149749841</v>
      </c>
    </row>
    <row r="679" spans="2:4" x14ac:dyDescent="0.25">
      <c r="B679">
        <f t="shared" si="30"/>
        <v>672</v>
      </c>
      <c r="C679" s="4">
        <f t="shared" si="31"/>
        <v>16.775000000000116</v>
      </c>
      <c r="D679">
        <f t="shared" si="32"/>
        <v>0.79791755612186532</v>
      </c>
    </row>
    <row r="680" spans="2:4" x14ac:dyDescent="0.25">
      <c r="B680">
        <f t="shared" si="30"/>
        <v>673</v>
      </c>
      <c r="C680" s="4">
        <f t="shared" si="31"/>
        <v>16.800000000000114</v>
      </c>
      <c r="D680">
        <f t="shared" si="32"/>
        <v>0.79931513436937152</v>
      </c>
    </row>
    <row r="681" spans="2:4" x14ac:dyDescent="0.25">
      <c r="B681">
        <f t="shared" si="30"/>
        <v>674</v>
      </c>
      <c r="C681" s="4">
        <f t="shared" si="31"/>
        <v>16.825000000000113</v>
      </c>
      <c r="D681">
        <f t="shared" si="32"/>
        <v>0.80071516052010139</v>
      </c>
    </row>
    <row r="682" spans="2:4" x14ac:dyDescent="0.25">
      <c r="B682">
        <f t="shared" si="30"/>
        <v>675</v>
      </c>
      <c r="C682" s="4">
        <f t="shared" si="31"/>
        <v>16.850000000000112</v>
      </c>
      <c r="D682">
        <f t="shared" si="32"/>
        <v>0.80211763886163623</v>
      </c>
    </row>
    <row r="683" spans="2:4" x14ac:dyDescent="0.25">
      <c r="B683">
        <f t="shared" si="30"/>
        <v>676</v>
      </c>
      <c r="C683" s="4">
        <f t="shared" si="31"/>
        <v>16.87500000000011</v>
      </c>
      <c r="D683">
        <f t="shared" si="32"/>
        <v>0.80352257368906688</v>
      </c>
    </row>
    <row r="684" spans="2:4" x14ac:dyDescent="0.25">
      <c r="B684">
        <f t="shared" si="30"/>
        <v>677</v>
      </c>
      <c r="C684" s="4">
        <f t="shared" si="31"/>
        <v>16.900000000000109</v>
      </c>
      <c r="D684">
        <f t="shared" si="32"/>
        <v>0.8049299693050076</v>
      </c>
    </row>
    <row r="685" spans="2:4" x14ac:dyDescent="0.25">
      <c r="B685">
        <f t="shared" si="30"/>
        <v>678</v>
      </c>
      <c r="C685" s="4">
        <f t="shared" si="31"/>
        <v>16.925000000000107</v>
      </c>
      <c r="D685">
        <f t="shared" si="32"/>
        <v>0.80633983001960841</v>
      </c>
    </row>
    <row r="686" spans="2:4" x14ac:dyDescent="0.25">
      <c r="B686">
        <f t="shared" si="30"/>
        <v>679</v>
      </c>
      <c r="C686" s="4">
        <f t="shared" si="31"/>
        <v>16.950000000000106</v>
      </c>
      <c r="D686">
        <f t="shared" si="32"/>
        <v>0.80775216015056872</v>
      </c>
    </row>
    <row r="687" spans="2:4" x14ac:dyDescent="0.25">
      <c r="B687">
        <f t="shared" si="30"/>
        <v>680</v>
      </c>
      <c r="C687" s="4">
        <f t="shared" si="31"/>
        <v>16.975000000000104</v>
      </c>
      <c r="D687">
        <f t="shared" si="32"/>
        <v>0.80916696402315091</v>
      </c>
    </row>
    <row r="688" spans="2:4" x14ac:dyDescent="0.25">
      <c r="B688">
        <f t="shared" si="30"/>
        <v>681</v>
      </c>
      <c r="C688" s="4">
        <f t="shared" si="31"/>
        <v>17.000000000000103</v>
      </c>
      <c r="D688">
        <f t="shared" si="32"/>
        <v>0.81058424597019296</v>
      </c>
    </row>
    <row r="689" spans="2:4" x14ac:dyDescent="0.25">
      <c r="B689">
        <f t="shared" si="30"/>
        <v>682</v>
      </c>
      <c r="C689" s="4">
        <f t="shared" si="31"/>
        <v>17.025000000000102</v>
      </c>
      <c r="D689">
        <f t="shared" si="32"/>
        <v>0.81200401033212166</v>
      </c>
    </row>
    <row r="690" spans="2:4" x14ac:dyDescent="0.25">
      <c r="B690">
        <f t="shared" si="30"/>
        <v>683</v>
      </c>
      <c r="C690" s="4">
        <f t="shared" si="31"/>
        <v>17.0500000000001</v>
      </c>
      <c r="D690">
        <f t="shared" si="32"/>
        <v>0.81342626145696673</v>
      </c>
    </row>
    <row r="691" spans="2:4" x14ac:dyDescent="0.25">
      <c r="B691">
        <f t="shared" si="30"/>
        <v>684</v>
      </c>
      <c r="C691" s="4">
        <f t="shared" si="31"/>
        <v>17.075000000000099</v>
      </c>
      <c r="D691">
        <f t="shared" si="32"/>
        <v>0.81485100370037322</v>
      </c>
    </row>
    <row r="692" spans="2:4" x14ac:dyDescent="0.25">
      <c r="B692">
        <f t="shared" si="30"/>
        <v>685</v>
      </c>
      <c r="C692" s="4">
        <f t="shared" si="31"/>
        <v>17.100000000000097</v>
      </c>
      <c r="D692">
        <f t="shared" si="32"/>
        <v>0.81627824142561545</v>
      </c>
    </row>
    <row r="693" spans="2:4" x14ac:dyDescent="0.25">
      <c r="B693">
        <f t="shared" si="30"/>
        <v>686</v>
      </c>
      <c r="C693" s="4">
        <f t="shared" si="31"/>
        <v>17.125000000000096</v>
      </c>
      <c r="D693">
        <f t="shared" si="32"/>
        <v>0.81770797900361003</v>
      </c>
    </row>
    <row r="694" spans="2:4" x14ac:dyDescent="0.25">
      <c r="B694">
        <f t="shared" si="30"/>
        <v>687</v>
      </c>
      <c r="C694" s="4">
        <f t="shared" si="31"/>
        <v>17.150000000000095</v>
      </c>
      <c r="D694">
        <f t="shared" si="32"/>
        <v>0.81914022081292936</v>
      </c>
    </row>
    <row r="695" spans="2:4" x14ac:dyDescent="0.25">
      <c r="B695">
        <f t="shared" si="30"/>
        <v>688</v>
      </c>
      <c r="C695" s="4">
        <f t="shared" si="31"/>
        <v>17.175000000000093</v>
      </c>
      <c r="D695">
        <f t="shared" si="32"/>
        <v>0.82057497123981527</v>
      </c>
    </row>
    <row r="696" spans="2:4" x14ac:dyDescent="0.25">
      <c r="B696">
        <f t="shared" si="30"/>
        <v>689</v>
      </c>
      <c r="C696" s="4">
        <f t="shared" si="31"/>
        <v>17.200000000000092</v>
      </c>
      <c r="D696">
        <f t="shared" si="32"/>
        <v>0.82201223467819184</v>
      </c>
    </row>
    <row r="697" spans="2:4" x14ac:dyDescent="0.25">
      <c r="B697">
        <f t="shared" si="30"/>
        <v>690</v>
      </c>
      <c r="C697" s="4">
        <f t="shared" si="31"/>
        <v>17.22500000000009</v>
      </c>
      <c r="D697">
        <f t="shared" si="32"/>
        <v>0.82345201552967962</v>
      </c>
    </row>
    <row r="698" spans="2:4" x14ac:dyDescent="0.25">
      <c r="B698">
        <f t="shared" si="30"/>
        <v>691</v>
      </c>
      <c r="C698" s="4">
        <f t="shared" si="31"/>
        <v>17.250000000000089</v>
      </c>
      <c r="D698">
        <f t="shared" si="32"/>
        <v>0.82489431820360848</v>
      </c>
    </row>
    <row r="699" spans="2:4" x14ac:dyDescent="0.25">
      <c r="B699">
        <f t="shared" si="30"/>
        <v>692</v>
      </c>
      <c r="C699" s="4">
        <f t="shared" si="31"/>
        <v>17.275000000000087</v>
      </c>
      <c r="D699">
        <f t="shared" si="32"/>
        <v>0.8263391471170316</v>
      </c>
    </row>
    <row r="700" spans="2:4" x14ac:dyDescent="0.25">
      <c r="B700">
        <f t="shared" si="30"/>
        <v>693</v>
      </c>
      <c r="C700" s="4">
        <f t="shared" si="31"/>
        <v>17.300000000000086</v>
      </c>
      <c r="D700">
        <f t="shared" si="32"/>
        <v>0.82778650669473863</v>
      </c>
    </row>
    <row r="701" spans="2:4" x14ac:dyDescent="0.25">
      <c r="B701">
        <f t="shared" si="30"/>
        <v>694</v>
      </c>
      <c r="C701" s="4">
        <f t="shared" si="31"/>
        <v>17.325000000000085</v>
      </c>
      <c r="D701">
        <f t="shared" si="32"/>
        <v>0.82923640136926935</v>
      </c>
    </row>
    <row r="702" spans="2:4" x14ac:dyDescent="0.25">
      <c r="B702">
        <f t="shared" si="30"/>
        <v>695</v>
      </c>
      <c r="C702" s="4">
        <f t="shared" si="31"/>
        <v>17.350000000000083</v>
      </c>
      <c r="D702">
        <f t="shared" si="32"/>
        <v>0.83068883558092743</v>
      </c>
    </row>
    <row r="703" spans="2:4" x14ac:dyDescent="0.25">
      <c r="B703">
        <f t="shared" si="30"/>
        <v>696</v>
      </c>
      <c r="C703" s="4">
        <f t="shared" si="31"/>
        <v>17.375000000000082</v>
      </c>
      <c r="D703">
        <f t="shared" si="32"/>
        <v>0.83214381377779367</v>
      </c>
    </row>
    <row r="704" spans="2:4" x14ac:dyDescent="0.25">
      <c r="B704">
        <f t="shared" si="30"/>
        <v>697</v>
      </c>
      <c r="C704" s="4">
        <f t="shared" si="31"/>
        <v>17.40000000000008</v>
      </c>
      <c r="D704">
        <f t="shared" si="32"/>
        <v>0.83360134041573997</v>
      </c>
    </row>
    <row r="705" spans="2:4" x14ac:dyDescent="0.25">
      <c r="B705">
        <f t="shared" si="30"/>
        <v>698</v>
      </c>
      <c r="C705" s="4">
        <f t="shared" si="31"/>
        <v>17.425000000000079</v>
      </c>
      <c r="D705">
        <f t="shared" si="32"/>
        <v>0.83506141995844285</v>
      </c>
    </row>
    <row r="706" spans="2:4" x14ac:dyDescent="0.25">
      <c r="B706">
        <f t="shared" si="30"/>
        <v>699</v>
      </c>
      <c r="C706" s="4">
        <f t="shared" si="31"/>
        <v>17.450000000000077</v>
      </c>
      <c r="D706">
        <f t="shared" si="32"/>
        <v>0.83652405687739706</v>
      </c>
    </row>
    <row r="707" spans="2:4" x14ac:dyDescent="0.25">
      <c r="B707">
        <f t="shared" si="30"/>
        <v>700</v>
      </c>
      <c r="C707" s="4">
        <f t="shared" si="31"/>
        <v>17.475000000000076</v>
      </c>
      <c r="D707">
        <f t="shared" si="32"/>
        <v>0.83798925565192917</v>
      </c>
    </row>
    <row r="708" spans="2:4" x14ac:dyDescent="0.25">
      <c r="B708">
        <f t="shared" si="30"/>
        <v>701</v>
      </c>
      <c r="C708" s="4">
        <f t="shared" si="31"/>
        <v>17.500000000000075</v>
      </c>
      <c r="D708">
        <f t="shared" si="32"/>
        <v>0.83945702076921169</v>
      </c>
    </row>
    <row r="709" spans="2:4" x14ac:dyDescent="0.25">
      <c r="B709">
        <f t="shared" si="30"/>
        <v>702</v>
      </c>
      <c r="C709" s="4">
        <f t="shared" si="31"/>
        <v>17.525000000000073</v>
      </c>
      <c r="D709">
        <f t="shared" si="32"/>
        <v>0.84092735672427654</v>
      </c>
    </row>
    <row r="710" spans="2:4" x14ac:dyDescent="0.25">
      <c r="B710">
        <f t="shared" si="30"/>
        <v>703</v>
      </c>
      <c r="C710" s="4">
        <f t="shared" si="31"/>
        <v>17.550000000000072</v>
      </c>
      <c r="D710">
        <f t="shared" si="32"/>
        <v>0.84240026802002843</v>
      </c>
    </row>
    <row r="711" spans="2:4" x14ac:dyDescent="0.25">
      <c r="B711">
        <f t="shared" si="30"/>
        <v>704</v>
      </c>
      <c r="C711" s="4">
        <f t="shared" si="31"/>
        <v>17.57500000000007</v>
      </c>
      <c r="D711">
        <f t="shared" si="32"/>
        <v>0.84387575916725965</v>
      </c>
    </row>
    <row r="712" spans="2:4" x14ac:dyDescent="0.25">
      <c r="B712">
        <f t="shared" si="30"/>
        <v>705</v>
      </c>
      <c r="C712" s="4">
        <f t="shared" si="31"/>
        <v>17.600000000000069</v>
      </c>
      <c r="D712">
        <f t="shared" si="32"/>
        <v>0.84535383468466285</v>
      </c>
    </row>
    <row r="713" spans="2:4" x14ac:dyDescent="0.25">
      <c r="B713">
        <f t="shared" si="30"/>
        <v>706</v>
      </c>
      <c r="C713" s="4">
        <f t="shared" si="31"/>
        <v>17.625000000000068</v>
      </c>
      <c r="D713">
        <f t="shared" si="32"/>
        <v>0.84683449909884545</v>
      </c>
    </row>
    <row r="714" spans="2:4" x14ac:dyDescent="0.25">
      <c r="B714">
        <f t="shared" ref="B714:B777" si="33">B713+1</f>
        <v>707</v>
      </c>
      <c r="C714" s="4">
        <f t="shared" ref="C714:C777" si="34">C713+$C$5</f>
        <v>17.650000000000066</v>
      </c>
      <c r="D714">
        <f t="shared" ref="D714:D777" si="35">EXP(0.07*(C714-20))</f>
        <v>0.8483177569443433</v>
      </c>
    </row>
    <row r="715" spans="2:4" x14ac:dyDescent="0.25">
      <c r="B715">
        <f t="shared" si="33"/>
        <v>708</v>
      </c>
      <c r="C715" s="4">
        <f t="shared" si="34"/>
        <v>17.675000000000065</v>
      </c>
      <c r="D715">
        <f t="shared" si="35"/>
        <v>0.84980361276363503</v>
      </c>
    </row>
    <row r="716" spans="2:4" x14ac:dyDescent="0.25">
      <c r="B716">
        <f t="shared" si="33"/>
        <v>709</v>
      </c>
      <c r="C716" s="4">
        <f t="shared" si="34"/>
        <v>17.700000000000063</v>
      </c>
      <c r="D716">
        <f t="shared" si="35"/>
        <v>0.85129207110715488</v>
      </c>
    </row>
    <row r="717" spans="2:4" x14ac:dyDescent="0.25">
      <c r="B717">
        <f t="shared" si="33"/>
        <v>710</v>
      </c>
      <c r="C717" s="4">
        <f t="shared" si="34"/>
        <v>17.725000000000062</v>
      </c>
      <c r="D717">
        <f t="shared" si="35"/>
        <v>0.85278313653330795</v>
      </c>
    </row>
    <row r="718" spans="2:4" x14ac:dyDescent="0.25">
      <c r="B718">
        <f t="shared" si="33"/>
        <v>711</v>
      </c>
      <c r="C718" s="4">
        <f t="shared" si="34"/>
        <v>17.75000000000006</v>
      </c>
      <c r="D718">
        <f t="shared" si="35"/>
        <v>0.85427681360848307</v>
      </c>
    </row>
    <row r="719" spans="2:4" x14ac:dyDescent="0.25">
      <c r="B719">
        <f t="shared" si="33"/>
        <v>712</v>
      </c>
      <c r="C719" s="4">
        <f t="shared" si="34"/>
        <v>17.775000000000059</v>
      </c>
      <c r="D719">
        <f t="shared" si="35"/>
        <v>0.85577310690706765</v>
      </c>
    </row>
    <row r="720" spans="2:4" x14ac:dyDescent="0.25">
      <c r="B720">
        <f t="shared" si="33"/>
        <v>713</v>
      </c>
      <c r="C720" s="4">
        <f t="shared" si="34"/>
        <v>17.800000000000058</v>
      </c>
      <c r="D720">
        <f t="shared" si="35"/>
        <v>0.85727202101146094</v>
      </c>
    </row>
    <row r="721" spans="2:4" x14ac:dyDescent="0.25">
      <c r="B721">
        <f t="shared" si="33"/>
        <v>714</v>
      </c>
      <c r="C721" s="4">
        <f t="shared" si="34"/>
        <v>17.825000000000056</v>
      </c>
      <c r="D721">
        <f t="shared" si="35"/>
        <v>0.85877356051208853</v>
      </c>
    </row>
    <row r="722" spans="2:4" x14ac:dyDescent="0.25">
      <c r="B722">
        <f t="shared" si="33"/>
        <v>715</v>
      </c>
      <c r="C722" s="4">
        <f t="shared" si="34"/>
        <v>17.850000000000055</v>
      </c>
      <c r="D722">
        <f t="shared" si="35"/>
        <v>0.86027773000741647</v>
      </c>
    </row>
    <row r="723" spans="2:4" x14ac:dyDescent="0.25">
      <c r="B723">
        <f t="shared" si="33"/>
        <v>716</v>
      </c>
      <c r="C723" s="4">
        <f t="shared" si="34"/>
        <v>17.875000000000053</v>
      </c>
      <c r="D723">
        <f t="shared" si="35"/>
        <v>0.86178453410396483</v>
      </c>
    </row>
    <row r="724" spans="2:4" x14ac:dyDescent="0.25">
      <c r="B724">
        <f t="shared" si="33"/>
        <v>717</v>
      </c>
      <c r="C724" s="4">
        <f t="shared" si="34"/>
        <v>17.900000000000052</v>
      </c>
      <c r="D724">
        <f t="shared" si="35"/>
        <v>0.86329397741632252</v>
      </c>
    </row>
    <row r="725" spans="2:4" x14ac:dyDescent="0.25">
      <c r="B725">
        <f t="shared" si="33"/>
        <v>718</v>
      </c>
      <c r="C725" s="4">
        <f t="shared" si="34"/>
        <v>17.92500000000005</v>
      </c>
      <c r="D725">
        <f t="shared" si="35"/>
        <v>0.8648060645671608</v>
      </c>
    </row>
    <row r="726" spans="2:4" x14ac:dyDescent="0.25">
      <c r="B726">
        <f t="shared" si="33"/>
        <v>719</v>
      </c>
      <c r="C726" s="4">
        <f t="shared" si="34"/>
        <v>17.950000000000049</v>
      </c>
      <c r="D726">
        <f t="shared" si="35"/>
        <v>0.86632080018724766</v>
      </c>
    </row>
    <row r="727" spans="2:4" x14ac:dyDescent="0.25">
      <c r="B727">
        <f t="shared" si="33"/>
        <v>720</v>
      </c>
      <c r="C727" s="4">
        <f t="shared" si="34"/>
        <v>17.975000000000048</v>
      </c>
      <c r="D727">
        <f t="shared" si="35"/>
        <v>0.86783818891546227</v>
      </c>
    </row>
    <row r="728" spans="2:4" x14ac:dyDescent="0.25">
      <c r="B728">
        <f t="shared" si="33"/>
        <v>721</v>
      </c>
      <c r="C728" s="4">
        <f t="shared" si="34"/>
        <v>18.000000000000046</v>
      </c>
      <c r="D728">
        <f t="shared" si="35"/>
        <v>0.86935823539880863</v>
      </c>
    </row>
    <row r="729" spans="2:4" x14ac:dyDescent="0.25">
      <c r="B729">
        <f t="shared" si="33"/>
        <v>722</v>
      </c>
      <c r="C729" s="4">
        <f t="shared" si="34"/>
        <v>18.025000000000045</v>
      </c>
      <c r="D729">
        <f t="shared" si="35"/>
        <v>0.87088094429243035</v>
      </c>
    </row>
    <row r="730" spans="2:4" x14ac:dyDescent="0.25">
      <c r="B730">
        <f t="shared" si="33"/>
        <v>723</v>
      </c>
      <c r="C730" s="4">
        <f t="shared" si="34"/>
        <v>18.050000000000043</v>
      </c>
      <c r="D730">
        <f t="shared" si="35"/>
        <v>0.87240632025962472</v>
      </c>
    </row>
    <row r="731" spans="2:4" x14ac:dyDescent="0.25">
      <c r="B731">
        <f t="shared" si="33"/>
        <v>724</v>
      </c>
      <c r="C731" s="4">
        <f t="shared" si="34"/>
        <v>18.075000000000042</v>
      </c>
      <c r="D731">
        <f t="shared" si="35"/>
        <v>0.87393436797185664</v>
      </c>
    </row>
    <row r="732" spans="2:4" x14ac:dyDescent="0.25">
      <c r="B732">
        <f t="shared" si="33"/>
        <v>725</v>
      </c>
      <c r="C732" s="4">
        <f t="shared" si="34"/>
        <v>18.100000000000041</v>
      </c>
      <c r="D732">
        <f t="shared" si="35"/>
        <v>0.87546509210877366</v>
      </c>
    </row>
    <row r="733" spans="2:4" x14ac:dyDescent="0.25">
      <c r="B733">
        <f t="shared" si="33"/>
        <v>726</v>
      </c>
      <c r="C733" s="4">
        <f t="shared" si="34"/>
        <v>18.125000000000039</v>
      </c>
      <c r="D733">
        <f t="shared" si="35"/>
        <v>0.87699849735821933</v>
      </c>
    </row>
    <row r="734" spans="2:4" x14ac:dyDescent="0.25">
      <c r="B734">
        <f t="shared" si="33"/>
        <v>727</v>
      </c>
      <c r="C734" s="4">
        <f t="shared" si="34"/>
        <v>18.150000000000038</v>
      </c>
      <c r="D734">
        <f t="shared" si="35"/>
        <v>0.87853458841624876</v>
      </c>
    </row>
    <row r="735" spans="2:4" x14ac:dyDescent="0.25">
      <c r="B735">
        <f t="shared" si="33"/>
        <v>728</v>
      </c>
      <c r="C735" s="4">
        <f t="shared" si="34"/>
        <v>18.175000000000036</v>
      </c>
      <c r="D735">
        <f t="shared" si="35"/>
        <v>0.8800733699871417</v>
      </c>
    </row>
    <row r="736" spans="2:4" x14ac:dyDescent="0.25">
      <c r="B736">
        <f t="shared" si="33"/>
        <v>729</v>
      </c>
      <c r="C736" s="4">
        <f t="shared" si="34"/>
        <v>18.200000000000035</v>
      </c>
      <c r="D736">
        <f t="shared" si="35"/>
        <v>0.88161484678341817</v>
      </c>
    </row>
    <row r="737" spans="2:4" x14ac:dyDescent="0.25">
      <c r="B737">
        <f t="shared" si="33"/>
        <v>730</v>
      </c>
      <c r="C737" s="4">
        <f t="shared" si="34"/>
        <v>18.225000000000033</v>
      </c>
      <c r="D737">
        <f t="shared" si="35"/>
        <v>0.88315902352585196</v>
      </c>
    </row>
    <row r="738" spans="2:4" x14ac:dyDescent="0.25">
      <c r="B738">
        <f t="shared" si="33"/>
        <v>731</v>
      </c>
      <c r="C738" s="4">
        <f t="shared" si="34"/>
        <v>18.250000000000032</v>
      </c>
      <c r="D738">
        <f t="shared" si="35"/>
        <v>0.88470590494348555</v>
      </c>
    </row>
    <row r="739" spans="2:4" x14ac:dyDescent="0.25">
      <c r="B739">
        <f t="shared" si="33"/>
        <v>732</v>
      </c>
      <c r="C739" s="4">
        <f t="shared" si="34"/>
        <v>18.275000000000031</v>
      </c>
      <c r="D739">
        <f t="shared" si="35"/>
        <v>0.88625549577364449</v>
      </c>
    </row>
    <row r="740" spans="2:4" x14ac:dyDescent="0.25">
      <c r="B740">
        <f t="shared" si="33"/>
        <v>733</v>
      </c>
      <c r="C740" s="4">
        <f t="shared" si="34"/>
        <v>18.300000000000029</v>
      </c>
      <c r="D740">
        <f t="shared" si="35"/>
        <v>0.88780780076195187</v>
      </c>
    </row>
    <row r="741" spans="2:4" x14ac:dyDescent="0.25">
      <c r="B741">
        <f t="shared" si="33"/>
        <v>734</v>
      </c>
      <c r="C741" s="4">
        <f t="shared" si="34"/>
        <v>18.325000000000028</v>
      </c>
      <c r="D741">
        <f t="shared" si="35"/>
        <v>0.88936282466234295</v>
      </c>
    </row>
    <row r="742" spans="2:4" x14ac:dyDescent="0.25">
      <c r="B742">
        <f t="shared" si="33"/>
        <v>735</v>
      </c>
      <c r="C742" s="4">
        <f t="shared" si="34"/>
        <v>18.350000000000026</v>
      </c>
      <c r="D742">
        <f t="shared" si="35"/>
        <v>0.89092057223707977</v>
      </c>
    </row>
    <row r="743" spans="2:4" x14ac:dyDescent="0.25">
      <c r="B743">
        <f t="shared" si="33"/>
        <v>736</v>
      </c>
      <c r="C743" s="4">
        <f t="shared" si="34"/>
        <v>18.375000000000025</v>
      </c>
      <c r="D743">
        <f t="shared" si="35"/>
        <v>0.89248104825676533</v>
      </c>
    </row>
    <row r="744" spans="2:4" x14ac:dyDescent="0.25">
      <c r="B744">
        <f t="shared" si="33"/>
        <v>737</v>
      </c>
      <c r="C744" s="4">
        <f t="shared" si="34"/>
        <v>18.400000000000023</v>
      </c>
      <c r="D744">
        <f t="shared" si="35"/>
        <v>0.89404425750035876</v>
      </c>
    </row>
    <row r="745" spans="2:4" x14ac:dyDescent="0.25">
      <c r="B745">
        <f t="shared" si="33"/>
        <v>738</v>
      </c>
      <c r="C745" s="4">
        <f t="shared" si="34"/>
        <v>18.425000000000022</v>
      </c>
      <c r="D745">
        <f t="shared" si="35"/>
        <v>0.89561020475518949</v>
      </c>
    </row>
    <row r="746" spans="2:4" x14ac:dyDescent="0.25">
      <c r="B746">
        <f t="shared" si="33"/>
        <v>739</v>
      </c>
      <c r="C746" s="4">
        <f t="shared" si="34"/>
        <v>18.450000000000021</v>
      </c>
      <c r="D746">
        <f t="shared" si="35"/>
        <v>0.89717889481697222</v>
      </c>
    </row>
    <row r="747" spans="2:4" x14ac:dyDescent="0.25">
      <c r="B747">
        <f t="shared" si="33"/>
        <v>740</v>
      </c>
      <c r="C747" s="4">
        <f t="shared" si="34"/>
        <v>18.475000000000019</v>
      </c>
      <c r="D747">
        <f t="shared" si="35"/>
        <v>0.89875033248982161</v>
      </c>
    </row>
    <row r="748" spans="2:4" x14ac:dyDescent="0.25">
      <c r="B748">
        <f t="shared" si="33"/>
        <v>741</v>
      </c>
      <c r="C748" s="4">
        <f t="shared" si="34"/>
        <v>18.500000000000018</v>
      </c>
      <c r="D748">
        <f t="shared" si="35"/>
        <v>0.90032452258626672</v>
      </c>
    </row>
    <row r="749" spans="2:4" x14ac:dyDescent="0.25">
      <c r="B749">
        <f t="shared" si="33"/>
        <v>742</v>
      </c>
      <c r="C749" s="4">
        <f t="shared" si="34"/>
        <v>18.525000000000016</v>
      </c>
      <c r="D749">
        <f t="shared" si="35"/>
        <v>0.90190146992726594</v>
      </c>
    </row>
    <row r="750" spans="2:4" x14ac:dyDescent="0.25">
      <c r="B750">
        <f t="shared" si="33"/>
        <v>743</v>
      </c>
      <c r="C750" s="4">
        <f t="shared" si="34"/>
        <v>18.550000000000015</v>
      </c>
      <c r="D750">
        <f t="shared" si="35"/>
        <v>0.90348117934222161</v>
      </c>
    </row>
    <row r="751" spans="2:4" x14ac:dyDescent="0.25">
      <c r="B751">
        <f t="shared" si="33"/>
        <v>744</v>
      </c>
      <c r="C751" s="4">
        <f t="shared" si="34"/>
        <v>18.575000000000014</v>
      </c>
      <c r="D751">
        <f t="shared" si="35"/>
        <v>0.90506365566899527</v>
      </c>
    </row>
    <row r="752" spans="2:4" x14ac:dyDescent="0.25">
      <c r="B752">
        <f t="shared" si="33"/>
        <v>745</v>
      </c>
      <c r="C752" s="4">
        <f t="shared" si="34"/>
        <v>18.600000000000012</v>
      </c>
      <c r="D752">
        <f t="shared" si="35"/>
        <v>0.90664890375392171</v>
      </c>
    </row>
    <row r="753" spans="2:4" x14ac:dyDescent="0.25">
      <c r="B753">
        <f t="shared" si="33"/>
        <v>746</v>
      </c>
      <c r="C753" s="4">
        <f t="shared" si="34"/>
        <v>18.625000000000011</v>
      </c>
      <c r="D753">
        <f t="shared" si="35"/>
        <v>0.90823692845182447</v>
      </c>
    </row>
    <row r="754" spans="2:4" x14ac:dyDescent="0.25">
      <c r="B754">
        <f t="shared" si="33"/>
        <v>747</v>
      </c>
      <c r="C754" s="4">
        <f t="shared" si="34"/>
        <v>18.650000000000009</v>
      </c>
      <c r="D754">
        <f t="shared" si="35"/>
        <v>0.90982773462603062</v>
      </c>
    </row>
    <row r="755" spans="2:4" x14ac:dyDescent="0.25">
      <c r="B755">
        <f t="shared" si="33"/>
        <v>748</v>
      </c>
      <c r="C755" s="4">
        <f t="shared" si="34"/>
        <v>18.675000000000008</v>
      </c>
      <c r="D755">
        <f t="shared" si="35"/>
        <v>0.91142132714838497</v>
      </c>
    </row>
    <row r="756" spans="2:4" x14ac:dyDescent="0.25">
      <c r="B756">
        <f t="shared" si="33"/>
        <v>749</v>
      </c>
      <c r="C756" s="4">
        <f t="shared" si="34"/>
        <v>18.700000000000006</v>
      </c>
      <c r="D756">
        <f t="shared" si="35"/>
        <v>0.9130177108992662</v>
      </c>
    </row>
    <row r="757" spans="2:4" x14ac:dyDescent="0.25">
      <c r="B757">
        <f t="shared" si="33"/>
        <v>750</v>
      </c>
      <c r="C757" s="4">
        <f t="shared" si="34"/>
        <v>18.725000000000005</v>
      </c>
      <c r="D757">
        <f t="shared" si="35"/>
        <v>0.91461689076760067</v>
      </c>
    </row>
    <row r="758" spans="2:4" x14ac:dyDescent="0.25">
      <c r="B758">
        <f t="shared" si="33"/>
        <v>751</v>
      </c>
      <c r="C758" s="4">
        <f t="shared" si="34"/>
        <v>18.750000000000004</v>
      </c>
      <c r="D758">
        <f t="shared" si="35"/>
        <v>0.91621887165087779</v>
      </c>
    </row>
    <row r="759" spans="2:4" x14ac:dyDescent="0.25">
      <c r="B759">
        <f t="shared" si="33"/>
        <v>752</v>
      </c>
      <c r="C759" s="4">
        <f t="shared" si="34"/>
        <v>18.775000000000002</v>
      </c>
      <c r="D759">
        <f t="shared" si="35"/>
        <v>0.91782365845516556</v>
      </c>
    </row>
    <row r="760" spans="2:4" x14ac:dyDescent="0.25">
      <c r="B760">
        <f t="shared" si="33"/>
        <v>753</v>
      </c>
      <c r="C760" s="4">
        <f t="shared" si="34"/>
        <v>18.8</v>
      </c>
      <c r="D760">
        <f t="shared" si="35"/>
        <v>0.91943125609512466</v>
      </c>
    </row>
    <row r="761" spans="2:4" x14ac:dyDescent="0.25">
      <c r="B761">
        <f t="shared" si="33"/>
        <v>754</v>
      </c>
      <c r="C761" s="4">
        <f t="shared" si="34"/>
        <v>18.824999999999999</v>
      </c>
      <c r="D761">
        <f t="shared" si="35"/>
        <v>0.92104166949402422</v>
      </c>
    </row>
    <row r="762" spans="2:4" x14ac:dyDescent="0.25">
      <c r="B762">
        <f t="shared" si="33"/>
        <v>755</v>
      </c>
      <c r="C762" s="4">
        <f t="shared" si="34"/>
        <v>18.849999999999998</v>
      </c>
      <c r="D762">
        <f t="shared" si="35"/>
        <v>0.92265490358375646</v>
      </c>
    </row>
    <row r="763" spans="2:4" x14ac:dyDescent="0.25">
      <c r="B763">
        <f t="shared" si="33"/>
        <v>756</v>
      </c>
      <c r="C763" s="4">
        <f t="shared" si="34"/>
        <v>18.874999999999996</v>
      </c>
      <c r="D763">
        <f t="shared" si="35"/>
        <v>0.92427096330485203</v>
      </c>
    </row>
    <row r="764" spans="2:4" x14ac:dyDescent="0.25">
      <c r="B764">
        <f t="shared" si="33"/>
        <v>757</v>
      </c>
      <c r="C764" s="4">
        <f t="shared" si="34"/>
        <v>18.899999999999995</v>
      </c>
      <c r="D764">
        <f t="shared" si="35"/>
        <v>0.92588985360649501</v>
      </c>
    </row>
    <row r="765" spans="2:4" x14ac:dyDescent="0.25">
      <c r="B765">
        <f t="shared" si="33"/>
        <v>758</v>
      </c>
      <c r="C765" s="4">
        <f t="shared" si="34"/>
        <v>18.924999999999994</v>
      </c>
      <c r="D765">
        <f t="shared" si="35"/>
        <v>0.92751157944653839</v>
      </c>
    </row>
    <row r="766" spans="2:4" x14ac:dyDescent="0.25">
      <c r="B766">
        <f t="shared" si="33"/>
        <v>759</v>
      </c>
      <c r="C766" s="4">
        <f t="shared" si="34"/>
        <v>18.949999999999992</v>
      </c>
      <c r="D766">
        <f t="shared" si="35"/>
        <v>0.92913614579151882</v>
      </c>
    </row>
    <row r="767" spans="2:4" x14ac:dyDescent="0.25">
      <c r="B767">
        <f t="shared" si="33"/>
        <v>760</v>
      </c>
      <c r="C767" s="4">
        <f t="shared" si="34"/>
        <v>18.974999999999991</v>
      </c>
      <c r="D767">
        <f t="shared" si="35"/>
        <v>0.93076355761667184</v>
      </c>
    </row>
    <row r="768" spans="2:4" x14ac:dyDescent="0.25">
      <c r="B768">
        <f t="shared" si="33"/>
        <v>761</v>
      </c>
      <c r="C768" s="4">
        <f t="shared" si="34"/>
        <v>18.999999999999989</v>
      </c>
      <c r="D768">
        <f t="shared" si="35"/>
        <v>0.9323938199059475</v>
      </c>
    </row>
    <row r="769" spans="2:4" x14ac:dyDescent="0.25">
      <c r="B769">
        <f t="shared" si="33"/>
        <v>762</v>
      </c>
      <c r="C769" s="4">
        <f t="shared" si="34"/>
        <v>19.024999999999988</v>
      </c>
      <c r="D769">
        <f t="shared" si="35"/>
        <v>0.93402693765202538</v>
      </c>
    </row>
    <row r="770" spans="2:4" x14ac:dyDescent="0.25">
      <c r="B770">
        <f t="shared" si="33"/>
        <v>763</v>
      </c>
      <c r="C770" s="4">
        <f t="shared" si="34"/>
        <v>19.049999999999986</v>
      </c>
      <c r="D770">
        <f t="shared" si="35"/>
        <v>0.93566291585632988</v>
      </c>
    </row>
    <row r="771" spans="2:4" x14ac:dyDescent="0.25">
      <c r="B771">
        <f t="shared" si="33"/>
        <v>764</v>
      </c>
      <c r="C771" s="4">
        <f t="shared" si="34"/>
        <v>19.074999999999985</v>
      </c>
      <c r="D771">
        <f t="shared" si="35"/>
        <v>0.93730175952904549</v>
      </c>
    </row>
    <row r="772" spans="2:4" x14ac:dyDescent="0.25">
      <c r="B772">
        <f t="shared" si="33"/>
        <v>765</v>
      </c>
      <c r="C772" s="4">
        <f t="shared" si="34"/>
        <v>19.099999999999984</v>
      </c>
      <c r="D772">
        <f t="shared" si="35"/>
        <v>0.93894347368913211</v>
      </c>
    </row>
    <row r="773" spans="2:4" x14ac:dyDescent="0.25">
      <c r="B773">
        <f t="shared" si="33"/>
        <v>766</v>
      </c>
      <c r="C773" s="4">
        <f t="shared" si="34"/>
        <v>19.124999999999982</v>
      </c>
      <c r="D773">
        <f t="shared" si="35"/>
        <v>0.94058806336434087</v>
      </c>
    </row>
    <row r="774" spans="2:4" x14ac:dyDescent="0.25">
      <c r="B774">
        <f t="shared" si="33"/>
        <v>767</v>
      </c>
      <c r="C774" s="4">
        <f t="shared" si="34"/>
        <v>19.149999999999981</v>
      </c>
      <c r="D774">
        <f t="shared" si="35"/>
        <v>0.9422355335912288</v>
      </c>
    </row>
    <row r="775" spans="2:4" x14ac:dyDescent="0.25">
      <c r="B775">
        <f t="shared" si="33"/>
        <v>768</v>
      </c>
      <c r="C775" s="4">
        <f t="shared" si="34"/>
        <v>19.174999999999979</v>
      </c>
      <c r="D775">
        <f t="shared" si="35"/>
        <v>0.94388588941517482</v>
      </c>
    </row>
    <row r="776" spans="2:4" x14ac:dyDescent="0.25">
      <c r="B776">
        <f t="shared" si="33"/>
        <v>769</v>
      </c>
      <c r="C776" s="4">
        <f t="shared" si="34"/>
        <v>19.199999999999978</v>
      </c>
      <c r="D776">
        <f t="shared" si="35"/>
        <v>0.94553913589039484</v>
      </c>
    </row>
    <row r="777" spans="2:4" x14ac:dyDescent="0.25">
      <c r="B777">
        <f t="shared" si="33"/>
        <v>770</v>
      </c>
      <c r="C777" s="4">
        <f t="shared" si="34"/>
        <v>19.224999999999977</v>
      </c>
      <c r="D777">
        <f t="shared" si="35"/>
        <v>0.94719527807995751</v>
      </c>
    </row>
    <row r="778" spans="2:4" x14ac:dyDescent="0.25">
      <c r="B778">
        <f t="shared" ref="B778:B841" si="36">B777+1</f>
        <v>771</v>
      </c>
      <c r="C778" s="4">
        <f t="shared" ref="C778:C841" si="37">C777+$C$5</f>
        <v>19.249999999999975</v>
      </c>
      <c r="D778">
        <f t="shared" ref="D778:D841" si="38">EXP(0.07*(C778-20))</f>
        <v>0.94885432105579959</v>
      </c>
    </row>
    <row r="779" spans="2:4" x14ac:dyDescent="0.25">
      <c r="B779">
        <f t="shared" si="36"/>
        <v>772</v>
      </c>
      <c r="C779" s="4">
        <f t="shared" si="37"/>
        <v>19.274999999999974</v>
      </c>
      <c r="D779">
        <f t="shared" si="38"/>
        <v>0.95051626989874161</v>
      </c>
    </row>
    <row r="780" spans="2:4" x14ac:dyDescent="0.25">
      <c r="B780">
        <f t="shared" si="36"/>
        <v>773</v>
      </c>
      <c r="C780" s="4">
        <f t="shared" si="37"/>
        <v>19.299999999999972</v>
      </c>
      <c r="D780">
        <f t="shared" si="38"/>
        <v>0.95218112969850299</v>
      </c>
    </row>
    <row r="781" spans="2:4" x14ac:dyDescent="0.25">
      <c r="B781">
        <f t="shared" si="36"/>
        <v>774</v>
      </c>
      <c r="C781" s="4">
        <f t="shared" si="37"/>
        <v>19.324999999999971</v>
      </c>
      <c r="D781">
        <f t="shared" si="38"/>
        <v>0.95384890555371837</v>
      </c>
    </row>
    <row r="782" spans="2:4" x14ac:dyDescent="0.25">
      <c r="B782">
        <f t="shared" si="36"/>
        <v>775</v>
      </c>
      <c r="C782" s="4">
        <f t="shared" si="37"/>
        <v>19.349999999999969</v>
      </c>
      <c r="D782">
        <f t="shared" si="38"/>
        <v>0.95551960257195245</v>
      </c>
    </row>
    <row r="783" spans="2:4" x14ac:dyDescent="0.25">
      <c r="B783">
        <f t="shared" si="36"/>
        <v>776</v>
      </c>
      <c r="C783" s="4">
        <f t="shared" si="37"/>
        <v>19.374999999999968</v>
      </c>
      <c r="D783">
        <f t="shared" si="38"/>
        <v>0.95719322586971622</v>
      </c>
    </row>
    <row r="784" spans="2:4" x14ac:dyDescent="0.25">
      <c r="B784">
        <f t="shared" si="36"/>
        <v>777</v>
      </c>
      <c r="C784" s="4">
        <f t="shared" si="37"/>
        <v>19.399999999999967</v>
      </c>
      <c r="D784">
        <f t="shared" si="38"/>
        <v>0.95886978057248229</v>
      </c>
    </row>
    <row r="785" spans="2:4" x14ac:dyDescent="0.25">
      <c r="B785">
        <f t="shared" si="36"/>
        <v>778</v>
      </c>
      <c r="C785" s="4">
        <f t="shared" si="37"/>
        <v>19.424999999999965</v>
      </c>
      <c r="D785">
        <f t="shared" si="38"/>
        <v>0.96054927181470084</v>
      </c>
    </row>
    <row r="786" spans="2:4" x14ac:dyDescent="0.25">
      <c r="B786">
        <f t="shared" si="36"/>
        <v>779</v>
      </c>
      <c r="C786" s="4">
        <f t="shared" si="37"/>
        <v>19.449999999999964</v>
      </c>
      <c r="D786">
        <f t="shared" si="38"/>
        <v>0.96223170473981512</v>
      </c>
    </row>
    <row r="787" spans="2:4" x14ac:dyDescent="0.25">
      <c r="B787">
        <f t="shared" si="36"/>
        <v>780</v>
      </c>
      <c r="C787" s="4">
        <f t="shared" si="37"/>
        <v>19.474999999999962</v>
      </c>
      <c r="D787">
        <f t="shared" si="38"/>
        <v>0.96391708450027713</v>
      </c>
    </row>
    <row r="788" spans="2:4" x14ac:dyDescent="0.25">
      <c r="B788">
        <f t="shared" si="36"/>
        <v>781</v>
      </c>
      <c r="C788" s="4">
        <f t="shared" si="37"/>
        <v>19.499999999999961</v>
      </c>
      <c r="D788">
        <f t="shared" si="38"/>
        <v>0.9656054162575638</v>
      </c>
    </row>
    <row r="789" spans="2:4" x14ac:dyDescent="0.25">
      <c r="B789">
        <f t="shared" si="36"/>
        <v>782</v>
      </c>
      <c r="C789" s="4">
        <f t="shared" si="37"/>
        <v>19.524999999999959</v>
      </c>
      <c r="D789">
        <f t="shared" si="38"/>
        <v>0.96729670518219246</v>
      </c>
    </row>
    <row r="790" spans="2:4" x14ac:dyDescent="0.25">
      <c r="B790">
        <f t="shared" si="36"/>
        <v>783</v>
      </c>
      <c r="C790" s="4">
        <f t="shared" si="37"/>
        <v>19.549999999999958</v>
      </c>
      <c r="D790">
        <f t="shared" si="38"/>
        <v>0.9689909564537369</v>
      </c>
    </row>
    <row r="791" spans="2:4" x14ac:dyDescent="0.25">
      <c r="B791">
        <f t="shared" si="36"/>
        <v>784</v>
      </c>
      <c r="C791" s="4">
        <f t="shared" si="37"/>
        <v>19.574999999999957</v>
      </c>
      <c r="D791">
        <f t="shared" si="38"/>
        <v>0.97068817526084261</v>
      </c>
    </row>
    <row r="792" spans="2:4" x14ac:dyDescent="0.25">
      <c r="B792">
        <f t="shared" si="36"/>
        <v>785</v>
      </c>
      <c r="C792" s="4">
        <f t="shared" si="37"/>
        <v>19.599999999999955</v>
      </c>
      <c r="D792">
        <f t="shared" si="38"/>
        <v>0.97238836680124385</v>
      </c>
    </row>
    <row r="793" spans="2:4" x14ac:dyDescent="0.25">
      <c r="B793">
        <f t="shared" si="36"/>
        <v>786</v>
      </c>
      <c r="C793" s="4">
        <f t="shared" si="37"/>
        <v>19.624999999999954</v>
      </c>
      <c r="D793">
        <f t="shared" si="38"/>
        <v>0.97409153628177836</v>
      </c>
    </row>
    <row r="794" spans="2:4" x14ac:dyDescent="0.25">
      <c r="B794">
        <f t="shared" si="36"/>
        <v>787</v>
      </c>
      <c r="C794" s="4">
        <f t="shared" si="37"/>
        <v>19.649999999999952</v>
      </c>
      <c r="D794">
        <f t="shared" si="38"/>
        <v>0.97579768891840413</v>
      </c>
    </row>
    <row r="795" spans="2:4" x14ac:dyDescent="0.25">
      <c r="B795">
        <f t="shared" si="36"/>
        <v>788</v>
      </c>
      <c r="C795" s="4">
        <f t="shared" si="37"/>
        <v>19.674999999999951</v>
      </c>
      <c r="D795">
        <f t="shared" si="38"/>
        <v>0.97750682993621474</v>
      </c>
    </row>
    <row r="796" spans="2:4" x14ac:dyDescent="0.25">
      <c r="B796">
        <f t="shared" si="36"/>
        <v>789</v>
      </c>
      <c r="C796" s="4">
        <f t="shared" si="37"/>
        <v>19.69999999999995</v>
      </c>
      <c r="D796">
        <f t="shared" si="38"/>
        <v>0.97921896456945612</v>
      </c>
    </row>
    <row r="797" spans="2:4" x14ac:dyDescent="0.25">
      <c r="B797">
        <f t="shared" si="36"/>
        <v>790</v>
      </c>
      <c r="C797" s="4">
        <f t="shared" si="37"/>
        <v>19.724999999999948</v>
      </c>
      <c r="D797">
        <f t="shared" si="38"/>
        <v>0.98093409806154186</v>
      </c>
    </row>
    <row r="798" spans="2:4" x14ac:dyDescent="0.25">
      <c r="B798">
        <f t="shared" si="36"/>
        <v>791</v>
      </c>
      <c r="C798" s="4">
        <f t="shared" si="37"/>
        <v>19.749999999999947</v>
      </c>
      <c r="D798">
        <f t="shared" si="38"/>
        <v>0.98265223566506954</v>
      </c>
    </row>
    <row r="799" spans="2:4" x14ac:dyDescent="0.25">
      <c r="B799">
        <f t="shared" si="36"/>
        <v>792</v>
      </c>
      <c r="C799" s="4">
        <f t="shared" si="37"/>
        <v>19.774999999999945</v>
      </c>
      <c r="D799">
        <f t="shared" si="38"/>
        <v>0.98437338264183694</v>
      </c>
    </row>
    <row r="800" spans="2:4" x14ac:dyDescent="0.25">
      <c r="B800">
        <f t="shared" si="36"/>
        <v>793</v>
      </c>
      <c r="C800" s="4">
        <f t="shared" si="37"/>
        <v>19.799999999999944</v>
      </c>
      <c r="D800">
        <f t="shared" si="38"/>
        <v>0.98609754426285801</v>
      </c>
    </row>
    <row r="801" spans="2:4" x14ac:dyDescent="0.25">
      <c r="B801">
        <f t="shared" si="36"/>
        <v>794</v>
      </c>
      <c r="C801" s="4">
        <f t="shared" si="37"/>
        <v>19.824999999999942</v>
      </c>
      <c r="D801">
        <f t="shared" si="38"/>
        <v>0.98782472580837921</v>
      </c>
    </row>
    <row r="802" spans="2:4" x14ac:dyDescent="0.25">
      <c r="B802">
        <f t="shared" si="36"/>
        <v>795</v>
      </c>
      <c r="C802" s="4">
        <f t="shared" si="37"/>
        <v>19.849999999999941</v>
      </c>
      <c r="D802">
        <f t="shared" si="38"/>
        <v>0.98955493256789517</v>
      </c>
    </row>
    <row r="803" spans="2:4" x14ac:dyDescent="0.25">
      <c r="B803">
        <f t="shared" si="36"/>
        <v>796</v>
      </c>
      <c r="C803" s="4">
        <f t="shared" si="37"/>
        <v>19.87499999999994</v>
      </c>
      <c r="D803">
        <f t="shared" si="38"/>
        <v>0.99128816984016555</v>
      </c>
    </row>
    <row r="804" spans="2:4" x14ac:dyDescent="0.25">
      <c r="B804">
        <f t="shared" si="36"/>
        <v>797</v>
      </c>
      <c r="C804" s="4">
        <f t="shared" si="37"/>
        <v>19.899999999999938</v>
      </c>
      <c r="D804">
        <f t="shared" si="38"/>
        <v>0.99302444293323078</v>
      </c>
    </row>
    <row r="805" spans="2:4" x14ac:dyDescent="0.25">
      <c r="B805">
        <f t="shared" si="36"/>
        <v>798</v>
      </c>
      <c r="C805" s="4">
        <f t="shared" si="37"/>
        <v>19.924999999999937</v>
      </c>
      <c r="D805">
        <f t="shared" si="38"/>
        <v>0.99476375716442866</v>
      </c>
    </row>
    <row r="806" spans="2:4" x14ac:dyDescent="0.25">
      <c r="B806">
        <f t="shared" si="36"/>
        <v>799</v>
      </c>
      <c r="C806" s="4">
        <f t="shared" si="37"/>
        <v>19.949999999999935</v>
      </c>
      <c r="D806">
        <f t="shared" si="38"/>
        <v>0.99650611786041043</v>
      </c>
    </row>
    <row r="807" spans="2:4" x14ac:dyDescent="0.25">
      <c r="B807">
        <f t="shared" si="36"/>
        <v>800</v>
      </c>
      <c r="C807" s="4">
        <f t="shared" si="37"/>
        <v>19.974999999999934</v>
      </c>
      <c r="D807">
        <f t="shared" si="38"/>
        <v>0.99825153035715686</v>
      </c>
    </row>
    <row r="808" spans="2:4" x14ac:dyDescent="0.25">
      <c r="B808">
        <f t="shared" si="36"/>
        <v>801</v>
      </c>
      <c r="C808" s="4">
        <f t="shared" si="37"/>
        <v>19.999999999999932</v>
      </c>
      <c r="D808">
        <f t="shared" si="38"/>
        <v>0.99999999999999523</v>
      </c>
    </row>
    <row r="809" spans="2:4" x14ac:dyDescent="0.25">
      <c r="B809">
        <f t="shared" si="36"/>
        <v>802</v>
      </c>
      <c r="C809" s="4">
        <f t="shared" si="37"/>
        <v>20.024999999999931</v>
      </c>
      <c r="D809">
        <f t="shared" si="38"/>
        <v>1.0017515321436152</v>
      </c>
    </row>
    <row r="810" spans="2:4" x14ac:dyDescent="0.25">
      <c r="B810">
        <f t="shared" si="36"/>
        <v>803</v>
      </c>
      <c r="C810" s="4">
        <f t="shared" si="37"/>
        <v>20.04999999999993</v>
      </c>
      <c r="D810">
        <f t="shared" si="38"/>
        <v>1.0035061321520853</v>
      </c>
    </row>
    <row r="811" spans="2:4" x14ac:dyDescent="0.25">
      <c r="B811">
        <f t="shared" si="36"/>
        <v>804</v>
      </c>
      <c r="C811" s="4">
        <f t="shared" si="37"/>
        <v>20.074999999999928</v>
      </c>
      <c r="D811">
        <f t="shared" si="38"/>
        <v>1.0052638053988696</v>
      </c>
    </row>
    <row r="812" spans="2:4" x14ac:dyDescent="0.25">
      <c r="B812">
        <f t="shared" si="36"/>
        <v>805</v>
      </c>
      <c r="C812" s="4">
        <f t="shared" si="37"/>
        <v>20.099999999999927</v>
      </c>
      <c r="D812">
        <f t="shared" si="38"/>
        <v>1.0070245572668435</v>
      </c>
    </row>
    <row r="813" spans="2:4" x14ac:dyDescent="0.25">
      <c r="B813">
        <f t="shared" si="36"/>
        <v>806</v>
      </c>
      <c r="C813" s="4">
        <f t="shared" si="37"/>
        <v>20.124999999999925</v>
      </c>
      <c r="D813">
        <f t="shared" si="38"/>
        <v>1.008788393148311</v>
      </c>
    </row>
    <row r="814" spans="2:4" x14ac:dyDescent="0.25">
      <c r="B814">
        <f t="shared" si="36"/>
        <v>807</v>
      </c>
      <c r="C814" s="4">
        <f t="shared" si="37"/>
        <v>20.149999999999924</v>
      </c>
      <c r="D814">
        <f t="shared" si="38"/>
        <v>1.0105553184450209</v>
      </c>
    </row>
    <row r="815" spans="2:4" x14ac:dyDescent="0.25">
      <c r="B815">
        <f t="shared" si="36"/>
        <v>808</v>
      </c>
      <c r="C815" s="4">
        <f t="shared" si="37"/>
        <v>20.174999999999923</v>
      </c>
      <c r="D815">
        <f t="shared" si="38"/>
        <v>1.0123253385681836</v>
      </c>
    </row>
    <row r="816" spans="2:4" x14ac:dyDescent="0.25">
      <c r="B816">
        <f t="shared" si="36"/>
        <v>809</v>
      </c>
      <c r="C816" s="4">
        <f t="shared" si="37"/>
        <v>20.199999999999921</v>
      </c>
      <c r="D816">
        <f t="shared" si="38"/>
        <v>1.0140984589384867</v>
      </c>
    </row>
    <row r="817" spans="2:4" x14ac:dyDescent="0.25">
      <c r="B817">
        <f t="shared" si="36"/>
        <v>810</v>
      </c>
      <c r="C817" s="4">
        <f t="shared" si="37"/>
        <v>20.22499999999992</v>
      </c>
      <c r="D817">
        <f t="shared" si="38"/>
        <v>1.0158746849861131</v>
      </c>
    </row>
    <row r="818" spans="2:4" x14ac:dyDescent="0.25">
      <c r="B818">
        <f t="shared" si="36"/>
        <v>811</v>
      </c>
      <c r="C818" s="4">
        <f t="shared" si="37"/>
        <v>20.249999999999918</v>
      </c>
      <c r="D818">
        <f t="shared" si="38"/>
        <v>1.017654022150756</v>
      </c>
    </row>
    <row r="819" spans="2:4" x14ac:dyDescent="0.25">
      <c r="B819">
        <f t="shared" si="36"/>
        <v>812</v>
      </c>
      <c r="C819" s="4">
        <f t="shared" si="37"/>
        <v>20.274999999999917</v>
      </c>
      <c r="D819">
        <f t="shared" si="38"/>
        <v>1.0194364758816372</v>
      </c>
    </row>
    <row r="820" spans="2:4" x14ac:dyDescent="0.25">
      <c r="B820">
        <f t="shared" si="36"/>
        <v>813</v>
      </c>
      <c r="C820" s="4">
        <f t="shared" si="37"/>
        <v>20.299999999999915</v>
      </c>
      <c r="D820">
        <f t="shared" si="38"/>
        <v>1.0212220516375226</v>
      </c>
    </row>
    <row r="821" spans="2:4" x14ac:dyDescent="0.25">
      <c r="B821">
        <f t="shared" si="36"/>
        <v>814</v>
      </c>
      <c r="C821" s="4">
        <f t="shared" si="37"/>
        <v>20.324999999999914</v>
      </c>
      <c r="D821">
        <f t="shared" si="38"/>
        <v>1.0230107548867393</v>
      </c>
    </row>
    <row r="822" spans="2:4" x14ac:dyDescent="0.25">
      <c r="B822">
        <f t="shared" si="36"/>
        <v>815</v>
      </c>
      <c r="C822" s="4">
        <f t="shared" si="37"/>
        <v>20.349999999999913</v>
      </c>
      <c r="D822">
        <f t="shared" si="38"/>
        <v>1.0248025911071923</v>
      </c>
    </row>
    <row r="823" spans="2:4" x14ac:dyDescent="0.25">
      <c r="B823">
        <f t="shared" si="36"/>
        <v>816</v>
      </c>
      <c r="C823" s="4">
        <f t="shared" si="37"/>
        <v>20.374999999999911</v>
      </c>
      <c r="D823">
        <f t="shared" si="38"/>
        <v>1.0265975657863817</v>
      </c>
    </row>
    <row r="824" spans="2:4" x14ac:dyDescent="0.25">
      <c r="B824">
        <f t="shared" si="36"/>
        <v>817</v>
      </c>
      <c r="C824" s="4">
        <f t="shared" si="37"/>
        <v>20.39999999999991</v>
      </c>
      <c r="D824">
        <f t="shared" si="38"/>
        <v>1.0283956844214186</v>
      </c>
    </row>
    <row r="825" spans="2:4" x14ac:dyDescent="0.25">
      <c r="B825">
        <f t="shared" si="36"/>
        <v>818</v>
      </c>
      <c r="C825" s="4">
        <f t="shared" si="37"/>
        <v>20.424999999999908</v>
      </c>
      <c r="D825">
        <f t="shared" si="38"/>
        <v>1.0301969525190426</v>
      </c>
    </row>
    <row r="826" spans="2:4" x14ac:dyDescent="0.25">
      <c r="B826">
        <f t="shared" si="36"/>
        <v>819</v>
      </c>
      <c r="C826" s="4">
        <f t="shared" si="37"/>
        <v>20.449999999999907</v>
      </c>
      <c r="D826">
        <f t="shared" si="38"/>
        <v>1.0320013755956392</v>
      </c>
    </row>
    <row r="827" spans="2:4" x14ac:dyDescent="0.25">
      <c r="B827">
        <f t="shared" si="36"/>
        <v>820</v>
      </c>
      <c r="C827" s="4">
        <f t="shared" si="37"/>
        <v>20.474999999999905</v>
      </c>
      <c r="D827">
        <f t="shared" si="38"/>
        <v>1.033808959177255</v>
      </c>
    </row>
    <row r="828" spans="2:4" x14ac:dyDescent="0.25">
      <c r="B828">
        <f t="shared" si="36"/>
        <v>821</v>
      </c>
      <c r="C828" s="4">
        <f t="shared" si="37"/>
        <v>20.499999999999904</v>
      </c>
      <c r="D828">
        <f t="shared" si="38"/>
        <v>1.0356197087996164</v>
      </c>
    </row>
    <row r="829" spans="2:4" x14ac:dyDescent="0.25">
      <c r="B829">
        <f t="shared" si="36"/>
        <v>822</v>
      </c>
      <c r="C829" s="4">
        <f t="shared" si="37"/>
        <v>20.524999999999903</v>
      </c>
      <c r="D829">
        <f t="shared" si="38"/>
        <v>1.0374336300081453</v>
      </c>
    </row>
    <row r="830" spans="2:4" x14ac:dyDescent="0.25">
      <c r="B830">
        <f t="shared" si="36"/>
        <v>823</v>
      </c>
      <c r="C830" s="4">
        <f t="shared" si="37"/>
        <v>20.549999999999901</v>
      </c>
      <c r="D830">
        <f t="shared" si="38"/>
        <v>1.0392507283579768</v>
      </c>
    </row>
    <row r="831" spans="2:4" x14ac:dyDescent="0.25">
      <c r="B831">
        <f t="shared" si="36"/>
        <v>824</v>
      </c>
      <c r="C831" s="4">
        <f t="shared" si="37"/>
        <v>20.5749999999999</v>
      </c>
      <c r="D831">
        <f t="shared" si="38"/>
        <v>1.0410710094139763</v>
      </c>
    </row>
    <row r="832" spans="2:4" x14ac:dyDescent="0.25">
      <c r="B832">
        <f t="shared" si="36"/>
        <v>825</v>
      </c>
      <c r="C832" s="4">
        <f t="shared" si="37"/>
        <v>20.599999999999898</v>
      </c>
      <c r="D832">
        <f t="shared" si="38"/>
        <v>1.0428944787507559</v>
      </c>
    </row>
    <row r="833" spans="2:4" x14ac:dyDescent="0.25">
      <c r="B833">
        <f t="shared" si="36"/>
        <v>826</v>
      </c>
      <c r="C833" s="4">
        <f t="shared" si="37"/>
        <v>20.624999999999897</v>
      </c>
      <c r="D833">
        <f t="shared" si="38"/>
        <v>1.0447211419526916</v>
      </c>
    </row>
    <row r="834" spans="2:4" x14ac:dyDescent="0.25">
      <c r="B834">
        <f t="shared" si="36"/>
        <v>827</v>
      </c>
      <c r="C834" s="4">
        <f t="shared" si="37"/>
        <v>20.649999999999896</v>
      </c>
      <c r="D834">
        <f t="shared" si="38"/>
        <v>1.046551004613941</v>
      </c>
    </row>
    <row r="835" spans="2:4" x14ac:dyDescent="0.25">
      <c r="B835">
        <f t="shared" si="36"/>
        <v>828</v>
      </c>
      <c r="C835" s="4">
        <f t="shared" si="37"/>
        <v>20.674999999999894</v>
      </c>
      <c r="D835">
        <f t="shared" si="38"/>
        <v>1.0483840723384603</v>
      </c>
    </row>
    <row r="836" spans="2:4" x14ac:dyDescent="0.25">
      <c r="B836">
        <f t="shared" si="36"/>
        <v>829</v>
      </c>
      <c r="C836" s="4">
        <f t="shared" si="37"/>
        <v>20.699999999999893</v>
      </c>
      <c r="D836">
        <f t="shared" si="38"/>
        <v>1.0502203507400203</v>
      </c>
    </row>
    <row r="837" spans="2:4" x14ac:dyDescent="0.25">
      <c r="B837">
        <f t="shared" si="36"/>
        <v>830</v>
      </c>
      <c r="C837" s="4">
        <f t="shared" si="37"/>
        <v>20.724999999999891</v>
      </c>
      <c r="D837">
        <f t="shared" si="38"/>
        <v>1.0520598454422252</v>
      </c>
    </row>
    <row r="838" spans="2:4" x14ac:dyDescent="0.25">
      <c r="B838">
        <f t="shared" si="36"/>
        <v>831</v>
      </c>
      <c r="C838" s="4">
        <f t="shared" si="37"/>
        <v>20.74999999999989</v>
      </c>
      <c r="D838">
        <f t="shared" si="38"/>
        <v>1.0539025620785292</v>
      </c>
    </row>
    <row r="839" spans="2:4" x14ac:dyDescent="0.25">
      <c r="B839">
        <f t="shared" si="36"/>
        <v>832</v>
      </c>
      <c r="C839" s="4">
        <f t="shared" si="37"/>
        <v>20.774999999999888</v>
      </c>
      <c r="D839">
        <f t="shared" si="38"/>
        <v>1.0557485062922531</v>
      </c>
    </row>
    <row r="840" spans="2:4" x14ac:dyDescent="0.25">
      <c r="B840">
        <f t="shared" si="36"/>
        <v>833</v>
      </c>
      <c r="C840" s="4">
        <f t="shared" si="37"/>
        <v>20.799999999999887</v>
      </c>
      <c r="D840">
        <f t="shared" si="38"/>
        <v>1.0575976837366028</v>
      </c>
    </row>
    <row r="841" spans="2:4" x14ac:dyDescent="0.25">
      <c r="B841">
        <f t="shared" si="36"/>
        <v>834</v>
      </c>
      <c r="C841" s="4">
        <f t="shared" si="37"/>
        <v>20.824999999999886</v>
      </c>
      <c r="D841">
        <f t="shared" si="38"/>
        <v>1.0594501000746857</v>
      </c>
    </row>
    <row r="842" spans="2:4" x14ac:dyDescent="0.25">
      <c r="B842">
        <f t="shared" ref="B842:B905" si="39">B841+1</f>
        <v>835</v>
      </c>
      <c r="C842" s="4">
        <f t="shared" ref="C842:C905" si="40">C841+$C$5</f>
        <v>20.849999999999884</v>
      </c>
      <c r="D842">
        <f t="shared" ref="D842:D905" si="41">EXP(0.07*(C842-20))</f>
        <v>1.0613057609795278</v>
      </c>
    </row>
    <row r="843" spans="2:4" x14ac:dyDescent="0.25">
      <c r="B843">
        <f t="shared" si="39"/>
        <v>836</v>
      </c>
      <c r="C843" s="4">
        <f t="shared" si="40"/>
        <v>20.874999999999883</v>
      </c>
      <c r="D843">
        <f t="shared" si="41"/>
        <v>1.0631646721340926</v>
      </c>
    </row>
    <row r="844" spans="2:4" x14ac:dyDescent="0.25">
      <c r="B844">
        <f t="shared" si="39"/>
        <v>837</v>
      </c>
      <c r="C844" s="4">
        <f t="shared" si="40"/>
        <v>20.899999999999881</v>
      </c>
      <c r="D844">
        <f t="shared" si="41"/>
        <v>1.0650268392312967</v>
      </c>
    </row>
    <row r="845" spans="2:4" x14ac:dyDescent="0.25">
      <c r="B845">
        <f t="shared" si="39"/>
        <v>838</v>
      </c>
      <c r="C845" s="4">
        <f t="shared" si="40"/>
        <v>20.92499999999988</v>
      </c>
      <c r="D845">
        <f t="shared" si="41"/>
        <v>1.0668922679740283</v>
      </c>
    </row>
    <row r="846" spans="2:4" x14ac:dyDescent="0.25">
      <c r="B846">
        <f t="shared" si="39"/>
        <v>839</v>
      </c>
      <c r="C846" s="4">
        <f t="shared" si="40"/>
        <v>20.949999999999878</v>
      </c>
      <c r="D846">
        <f t="shared" si="41"/>
        <v>1.0687609640751643</v>
      </c>
    </row>
    <row r="847" spans="2:4" x14ac:dyDescent="0.25">
      <c r="B847">
        <f t="shared" si="39"/>
        <v>840</v>
      </c>
      <c r="C847" s="4">
        <f t="shared" si="40"/>
        <v>20.974999999999877</v>
      </c>
      <c r="D847">
        <f t="shared" si="41"/>
        <v>1.0706329332575883</v>
      </c>
    </row>
    <row r="848" spans="2:4" x14ac:dyDescent="0.25">
      <c r="B848">
        <f t="shared" si="39"/>
        <v>841</v>
      </c>
      <c r="C848" s="4">
        <f t="shared" si="40"/>
        <v>20.999999999999876</v>
      </c>
      <c r="D848">
        <f t="shared" si="41"/>
        <v>1.0725081812542072</v>
      </c>
    </row>
    <row r="849" spans="2:4" x14ac:dyDescent="0.25">
      <c r="B849">
        <f t="shared" si="39"/>
        <v>842</v>
      </c>
      <c r="C849" s="4">
        <f t="shared" si="40"/>
        <v>21.024999999999874</v>
      </c>
      <c r="D849">
        <f t="shared" si="41"/>
        <v>1.0743867138079692</v>
      </c>
    </row>
    <row r="850" spans="2:4" x14ac:dyDescent="0.25">
      <c r="B850">
        <f t="shared" si="39"/>
        <v>843</v>
      </c>
      <c r="C850" s="4">
        <f t="shared" si="40"/>
        <v>21.049999999999873</v>
      </c>
      <c r="D850">
        <f t="shared" si="41"/>
        <v>1.0762685366718823</v>
      </c>
    </row>
    <row r="851" spans="2:4" x14ac:dyDescent="0.25">
      <c r="B851">
        <f t="shared" si="39"/>
        <v>844</v>
      </c>
      <c r="C851" s="4">
        <f t="shared" si="40"/>
        <v>21.074999999999871</v>
      </c>
      <c r="D851">
        <f t="shared" si="41"/>
        <v>1.0781536556090299</v>
      </c>
    </row>
    <row r="852" spans="2:4" x14ac:dyDescent="0.25">
      <c r="B852">
        <f t="shared" si="39"/>
        <v>845</v>
      </c>
      <c r="C852" s="4">
        <f t="shared" si="40"/>
        <v>21.09999999999987</v>
      </c>
      <c r="D852">
        <f t="shared" si="41"/>
        <v>1.0800420763925904</v>
      </c>
    </row>
    <row r="853" spans="2:4" x14ac:dyDescent="0.25">
      <c r="B853">
        <f t="shared" si="39"/>
        <v>846</v>
      </c>
      <c r="C853" s="4">
        <f t="shared" si="40"/>
        <v>21.124999999999869</v>
      </c>
      <c r="D853">
        <f t="shared" si="41"/>
        <v>1.0819338048058542</v>
      </c>
    </row>
    <row r="854" spans="2:4" x14ac:dyDescent="0.25">
      <c r="B854">
        <f t="shared" si="39"/>
        <v>847</v>
      </c>
      <c r="C854" s="4">
        <f t="shared" si="40"/>
        <v>21.149999999999867</v>
      </c>
      <c r="D854">
        <f t="shared" si="41"/>
        <v>1.0838288466422408</v>
      </c>
    </row>
    <row r="855" spans="2:4" x14ac:dyDescent="0.25">
      <c r="B855">
        <f t="shared" si="39"/>
        <v>848</v>
      </c>
      <c r="C855" s="4">
        <f t="shared" si="40"/>
        <v>21.174999999999866</v>
      </c>
      <c r="D855">
        <f t="shared" si="41"/>
        <v>1.0857272077053173</v>
      </c>
    </row>
    <row r="856" spans="2:4" x14ac:dyDescent="0.25">
      <c r="B856">
        <f t="shared" si="39"/>
        <v>849</v>
      </c>
      <c r="C856" s="4">
        <f t="shared" si="40"/>
        <v>21.199999999999864</v>
      </c>
      <c r="D856">
        <f t="shared" si="41"/>
        <v>1.0876288938088159</v>
      </c>
    </row>
    <row r="857" spans="2:4" x14ac:dyDescent="0.25">
      <c r="B857">
        <f t="shared" si="39"/>
        <v>850</v>
      </c>
      <c r="C857" s="4">
        <f t="shared" si="40"/>
        <v>21.224999999999863</v>
      </c>
      <c r="D857">
        <f t="shared" si="41"/>
        <v>1.0895339107766517</v>
      </c>
    </row>
    <row r="858" spans="2:4" x14ac:dyDescent="0.25">
      <c r="B858">
        <f t="shared" si="39"/>
        <v>851</v>
      </c>
      <c r="C858" s="4">
        <f t="shared" si="40"/>
        <v>21.249999999999861</v>
      </c>
      <c r="D858">
        <f t="shared" si="41"/>
        <v>1.0914422644429411</v>
      </c>
    </row>
    <row r="859" spans="2:4" x14ac:dyDescent="0.25">
      <c r="B859">
        <f t="shared" si="39"/>
        <v>852</v>
      </c>
      <c r="C859" s="4">
        <f t="shared" si="40"/>
        <v>21.27499999999986</v>
      </c>
      <c r="D859">
        <f t="shared" si="41"/>
        <v>1.0933539606520184</v>
      </c>
    </row>
    <row r="860" spans="2:4" x14ac:dyDescent="0.25">
      <c r="B860">
        <f t="shared" si="39"/>
        <v>853</v>
      </c>
      <c r="C860" s="4">
        <f t="shared" si="40"/>
        <v>21.299999999999859</v>
      </c>
      <c r="D860">
        <f t="shared" si="41"/>
        <v>1.0952690052584546</v>
      </c>
    </row>
    <row r="861" spans="2:4" x14ac:dyDescent="0.25">
      <c r="B861">
        <f t="shared" si="39"/>
        <v>854</v>
      </c>
      <c r="C861" s="4">
        <f t="shared" si="40"/>
        <v>21.324999999999857</v>
      </c>
      <c r="D861">
        <f t="shared" si="41"/>
        <v>1.0971874041270755</v>
      </c>
    </row>
    <row r="862" spans="2:4" x14ac:dyDescent="0.25">
      <c r="B862">
        <f t="shared" si="39"/>
        <v>855</v>
      </c>
      <c r="C862" s="4">
        <f t="shared" si="40"/>
        <v>21.349999999999856</v>
      </c>
      <c r="D862">
        <f t="shared" si="41"/>
        <v>1.099109163132979</v>
      </c>
    </row>
    <row r="863" spans="2:4" x14ac:dyDescent="0.25">
      <c r="B863">
        <f t="shared" si="39"/>
        <v>856</v>
      </c>
      <c r="C863" s="4">
        <f t="shared" si="40"/>
        <v>21.374999999999854</v>
      </c>
      <c r="D863">
        <f t="shared" si="41"/>
        <v>1.1010342881615536</v>
      </c>
    </row>
    <row r="864" spans="2:4" x14ac:dyDescent="0.25">
      <c r="B864">
        <f t="shared" si="39"/>
        <v>857</v>
      </c>
      <c r="C864" s="4">
        <f t="shared" si="40"/>
        <v>21.399999999999853</v>
      </c>
      <c r="D864">
        <f t="shared" si="41"/>
        <v>1.1029627851084964</v>
      </c>
    </row>
    <row r="865" spans="2:4" x14ac:dyDescent="0.25">
      <c r="B865">
        <f t="shared" si="39"/>
        <v>858</v>
      </c>
      <c r="C865" s="4">
        <f t="shared" si="40"/>
        <v>21.424999999999851</v>
      </c>
      <c r="D865">
        <f t="shared" si="41"/>
        <v>1.1048946598798306</v>
      </c>
    </row>
    <row r="866" spans="2:4" x14ac:dyDescent="0.25">
      <c r="B866">
        <f t="shared" si="39"/>
        <v>859</v>
      </c>
      <c r="C866" s="4">
        <f t="shared" si="40"/>
        <v>21.44999999999985</v>
      </c>
      <c r="D866">
        <f t="shared" si="41"/>
        <v>1.1068299183919241</v>
      </c>
    </row>
    <row r="867" spans="2:4" x14ac:dyDescent="0.25">
      <c r="B867">
        <f t="shared" si="39"/>
        <v>860</v>
      </c>
      <c r="C867" s="4">
        <f t="shared" si="40"/>
        <v>21.474999999999849</v>
      </c>
      <c r="D867">
        <f t="shared" si="41"/>
        <v>1.1087685665715079</v>
      </c>
    </row>
    <row r="868" spans="2:4" x14ac:dyDescent="0.25">
      <c r="B868">
        <f t="shared" si="39"/>
        <v>861</v>
      </c>
      <c r="C868" s="4">
        <f t="shared" si="40"/>
        <v>21.499999999999847</v>
      </c>
      <c r="D868">
        <f t="shared" si="41"/>
        <v>1.1107106103556934</v>
      </c>
    </row>
    <row r="869" spans="2:4" x14ac:dyDescent="0.25">
      <c r="B869">
        <f t="shared" si="39"/>
        <v>862</v>
      </c>
      <c r="C869" s="4">
        <f t="shared" si="40"/>
        <v>21.524999999999846</v>
      </c>
      <c r="D869">
        <f t="shared" si="41"/>
        <v>1.1126560556919911</v>
      </c>
    </row>
    <row r="870" spans="2:4" x14ac:dyDescent="0.25">
      <c r="B870">
        <f t="shared" si="39"/>
        <v>863</v>
      </c>
      <c r="C870" s="4">
        <f t="shared" si="40"/>
        <v>21.549999999999844</v>
      </c>
      <c r="D870">
        <f t="shared" si="41"/>
        <v>1.1146049085383292</v>
      </c>
    </row>
    <row r="871" spans="2:4" x14ac:dyDescent="0.25">
      <c r="B871">
        <f t="shared" si="39"/>
        <v>864</v>
      </c>
      <c r="C871" s="4">
        <f t="shared" si="40"/>
        <v>21.574999999999843</v>
      </c>
      <c r="D871">
        <f t="shared" si="41"/>
        <v>1.1165571748630707</v>
      </c>
    </row>
    <row r="872" spans="2:4" x14ac:dyDescent="0.25">
      <c r="B872">
        <f t="shared" si="39"/>
        <v>865</v>
      </c>
      <c r="C872" s="4">
        <f t="shared" si="40"/>
        <v>21.599999999999842</v>
      </c>
      <c r="D872">
        <f t="shared" si="41"/>
        <v>1.1185128606450327</v>
      </c>
    </row>
    <row r="873" spans="2:4" x14ac:dyDescent="0.25">
      <c r="B873">
        <f t="shared" si="39"/>
        <v>866</v>
      </c>
      <c r="C873" s="4">
        <f t="shared" si="40"/>
        <v>21.62499999999984</v>
      </c>
      <c r="D873">
        <f t="shared" si="41"/>
        <v>1.120471971873505</v>
      </c>
    </row>
    <row r="874" spans="2:4" x14ac:dyDescent="0.25">
      <c r="B874">
        <f t="shared" si="39"/>
        <v>867</v>
      </c>
      <c r="C874" s="4">
        <f t="shared" si="40"/>
        <v>21.649999999999839</v>
      </c>
      <c r="D874">
        <f t="shared" si="41"/>
        <v>1.1224345145482666</v>
      </c>
    </row>
    <row r="875" spans="2:4" x14ac:dyDescent="0.25">
      <c r="B875">
        <f t="shared" si="39"/>
        <v>868</v>
      </c>
      <c r="C875" s="4">
        <f t="shared" si="40"/>
        <v>21.674999999999837</v>
      </c>
      <c r="D875">
        <f t="shared" si="41"/>
        <v>1.1244004946796065</v>
      </c>
    </row>
    <row r="876" spans="2:4" x14ac:dyDescent="0.25">
      <c r="B876">
        <f t="shared" si="39"/>
        <v>869</v>
      </c>
      <c r="C876" s="4">
        <f t="shared" si="40"/>
        <v>21.699999999999836</v>
      </c>
      <c r="D876">
        <f t="shared" si="41"/>
        <v>1.12636991828834</v>
      </c>
    </row>
    <row r="877" spans="2:4" x14ac:dyDescent="0.25">
      <c r="B877">
        <f t="shared" si="39"/>
        <v>870</v>
      </c>
      <c r="C877" s="4">
        <f t="shared" si="40"/>
        <v>21.724999999999834</v>
      </c>
      <c r="D877">
        <f t="shared" si="41"/>
        <v>1.1283427914058286</v>
      </c>
    </row>
    <row r="878" spans="2:4" x14ac:dyDescent="0.25">
      <c r="B878">
        <f t="shared" si="39"/>
        <v>871</v>
      </c>
      <c r="C878" s="4">
        <f t="shared" si="40"/>
        <v>21.749999999999833</v>
      </c>
      <c r="D878">
        <f t="shared" si="41"/>
        <v>1.1303191200739979</v>
      </c>
    </row>
    <row r="879" spans="2:4" x14ac:dyDescent="0.25">
      <c r="B879">
        <f t="shared" si="39"/>
        <v>872</v>
      </c>
      <c r="C879" s="4">
        <f t="shared" si="40"/>
        <v>21.774999999999832</v>
      </c>
      <c r="D879">
        <f t="shared" si="41"/>
        <v>1.1322989103453558</v>
      </c>
    </row>
    <row r="880" spans="2:4" x14ac:dyDescent="0.25">
      <c r="B880">
        <f t="shared" si="39"/>
        <v>873</v>
      </c>
      <c r="C880" s="4">
        <f t="shared" si="40"/>
        <v>21.79999999999983</v>
      </c>
      <c r="D880">
        <f t="shared" si="41"/>
        <v>1.1342821682830115</v>
      </c>
    </row>
    <row r="881" spans="2:4" x14ac:dyDescent="0.25">
      <c r="B881">
        <f t="shared" si="39"/>
        <v>874</v>
      </c>
      <c r="C881" s="4">
        <f t="shared" si="40"/>
        <v>21.824999999999829</v>
      </c>
      <c r="D881">
        <f t="shared" si="41"/>
        <v>1.1362688999606942</v>
      </c>
    </row>
    <row r="882" spans="2:4" x14ac:dyDescent="0.25">
      <c r="B882">
        <f t="shared" si="39"/>
        <v>875</v>
      </c>
      <c r="C882" s="4">
        <f t="shared" si="40"/>
        <v>21.849999999999827</v>
      </c>
      <c r="D882">
        <f t="shared" si="41"/>
        <v>1.1382591114627711</v>
      </c>
    </row>
    <row r="883" spans="2:4" x14ac:dyDescent="0.25">
      <c r="B883">
        <f t="shared" si="39"/>
        <v>876</v>
      </c>
      <c r="C883" s="4">
        <f t="shared" si="40"/>
        <v>21.874999999999826</v>
      </c>
      <c r="D883">
        <f t="shared" si="41"/>
        <v>1.1402528088842665</v>
      </c>
    </row>
    <row r="884" spans="2:4" x14ac:dyDescent="0.25">
      <c r="B884">
        <f t="shared" si="39"/>
        <v>877</v>
      </c>
      <c r="C884" s="4">
        <f t="shared" si="40"/>
        <v>21.899999999999824</v>
      </c>
      <c r="D884">
        <f t="shared" si="41"/>
        <v>1.1422499983308803</v>
      </c>
    </row>
    <row r="885" spans="2:4" x14ac:dyDescent="0.25">
      <c r="B885">
        <f t="shared" si="39"/>
        <v>878</v>
      </c>
      <c r="C885" s="4">
        <f t="shared" si="40"/>
        <v>21.924999999999823</v>
      </c>
      <c r="D885">
        <f t="shared" si="41"/>
        <v>1.1442506859190067</v>
      </c>
    </row>
    <row r="886" spans="2:4" x14ac:dyDescent="0.25">
      <c r="B886">
        <f t="shared" si="39"/>
        <v>879</v>
      </c>
      <c r="C886" s="4">
        <f t="shared" si="40"/>
        <v>21.949999999999822</v>
      </c>
      <c r="D886">
        <f t="shared" si="41"/>
        <v>1.1462548777757531</v>
      </c>
    </row>
    <row r="887" spans="2:4" x14ac:dyDescent="0.25">
      <c r="B887">
        <f t="shared" si="39"/>
        <v>880</v>
      </c>
      <c r="C887" s="4">
        <f t="shared" si="40"/>
        <v>21.97499999999982</v>
      </c>
      <c r="D887">
        <f t="shared" si="41"/>
        <v>1.1482625800389585</v>
      </c>
    </row>
    <row r="888" spans="2:4" x14ac:dyDescent="0.25">
      <c r="B888">
        <f t="shared" si="39"/>
        <v>881</v>
      </c>
      <c r="C888" s="4">
        <f t="shared" si="40"/>
        <v>21.999999999999819</v>
      </c>
      <c r="D888">
        <f t="shared" si="41"/>
        <v>1.1502737988572127</v>
      </c>
    </row>
    <row r="889" spans="2:4" x14ac:dyDescent="0.25">
      <c r="B889">
        <f t="shared" si="39"/>
        <v>882</v>
      </c>
      <c r="C889" s="4">
        <f t="shared" si="40"/>
        <v>22.024999999999817</v>
      </c>
      <c r="D889">
        <f t="shared" si="41"/>
        <v>1.152288540389875</v>
      </c>
    </row>
    <row r="890" spans="2:4" x14ac:dyDescent="0.25">
      <c r="B890">
        <f t="shared" si="39"/>
        <v>883</v>
      </c>
      <c r="C890" s="4">
        <f t="shared" si="40"/>
        <v>22.049999999999816</v>
      </c>
      <c r="D890">
        <f t="shared" si="41"/>
        <v>1.1543068108070929</v>
      </c>
    </row>
    <row r="891" spans="2:4" x14ac:dyDescent="0.25">
      <c r="B891">
        <f t="shared" si="39"/>
        <v>884</v>
      </c>
      <c r="C891" s="4">
        <f t="shared" si="40"/>
        <v>22.074999999999815</v>
      </c>
      <c r="D891">
        <f t="shared" si="41"/>
        <v>1.156328616289821</v>
      </c>
    </row>
    <row r="892" spans="2:4" x14ac:dyDescent="0.25">
      <c r="B892">
        <f t="shared" si="39"/>
        <v>885</v>
      </c>
      <c r="C892" s="4">
        <f t="shared" si="40"/>
        <v>22.099999999999813</v>
      </c>
      <c r="D892">
        <f t="shared" si="41"/>
        <v>1.1583539630298403</v>
      </c>
    </row>
    <row r="893" spans="2:4" x14ac:dyDescent="0.25">
      <c r="B893">
        <f t="shared" si="39"/>
        <v>886</v>
      </c>
      <c r="C893" s="4">
        <f t="shared" si="40"/>
        <v>22.124999999999812</v>
      </c>
      <c r="D893">
        <f t="shared" si="41"/>
        <v>1.1603828572297765</v>
      </c>
    </row>
    <row r="894" spans="2:4" x14ac:dyDescent="0.25">
      <c r="B894">
        <f t="shared" si="39"/>
        <v>887</v>
      </c>
      <c r="C894" s="4">
        <f t="shared" si="40"/>
        <v>22.14999999999981</v>
      </c>
      <c r="D894">
        <f t="shared" si="41"/>
        <v>1.1624153051031201</v>
      </c>
    </row>
    <row r="895" spans="2:4" x14ac:dyDescent="0.25">
      <c r="B895">
        <f t="shared" si="39"/>
        <v>888</v>
      </c>
      <c r="C895" s="4">
        <f t="shared" si="40"/>
        <v>22.174999999999809</v>
      </c>
      <c r="D895">
        <f t="shared" si="41"/>
        <v>1.164451312874244</v>
      </c>
    </row>
    <row r="896" spans="2:4" x14ac:dyDescent="0.25">
      <c r="B896">
        <f t="shared" si="39"/>
        <v>889</v>
      </c>
      <c r="C896" s="4">
        <f t="shared" si="40"/>
        <v>22.199999999999807</v>
      </c>
      <c r="D896">
        <f t="shared" si="41"/>
        <v>1.1664908867784238</v>
      </c>
    </row>
    <row r="897" spans="2:4" x14ac:dyDescent="0.25">
      <c r="B897">
        <f t="shared" si="39"/>
        <v>890</v>
      </c>
      <c r="C897" s="4">
        <f t="shared" si="40"/>
        <v>22.224999999999806</v>
      </c>
      <c r="D897">
        <f t="shared" si="41"/>
        <v>1.1685340330618559</v>
      </c>
    </row>
    <row r="898" spans="2:4" x14ac:dyDescent="0.25">
      <c r="B898">
        <f t="shared" si="39"/>
        <v>891</v>
      </c>
      <c r="C898" s="4">
        <f t="shared" si="40"/>
        <v>22.249999999999805</v>
      </c>
      <c r="D898">
        <f t="shared" si="41"/>
        <v>1.1705807579816778</v>
      </c>
    </row>
    <row r="899" spans="2:4" x14ac:dyDescent="0.25">
      <c r="B899">
        <f t="shared" si="39"/>
        <v>892</v>
      </c>
      <c r="C899" s="4">
        <f t="shared" si="40"/>
        <v>22.274999999999803</v>
      </c>
      <c r="D899">
        <f t="shared" si="41"/>
        <v>1.1726310678059857</v>
      </c>
    </row>
    <row r="900" spans="2:4" x14ac:dyDescent="0.25">
      <c r="B900">
        <f t="shared" si="39"/>
        <v>893</v>
      </c>
      <c r="C900" s="4">
        <f t="shared" si="40"/>
        <v>22.299999999999802</v>
      </c>
      <c r="D900">
        <f t="shared" si="41"/>
        <v>1.1746849688138552</v>
      </c>
    </row>
    <row r="901" spans="2:4" x14ac:dyDescent="0.25">
      <c r="B901">
        <f t="shared" si="39"/>
        <v>894</v>
      </c>
      <c r="C901" s="4">
        <f t="shared" si="40"/>
        <v>22.3249999999998</v>
      </c>
      <c r="D901">
        <f t="shared" si="41"/>
        <v>1.1767424672953601</v>
      </c>
    </row>
    <row r="902" spans="2:4" x14ac:dyDescent="0.25">
      <c r="B902">
        <f t="shared" si="39"/>
        <v>895</v>
      </c>
      <c r="C902" s="4">
        <f t="shared" si="40"/>
        <v>22.349999999999799</v>
      </c>
      <c r="D902">
        <f t="shared" si="41"/>
        <v>1.1788035695515906</v>
      </c>
    </row>
    <row r="903" spans="2:4" x14ac:dyDescent="0.25">
      <c r="B903">
        <f t="shared" si="39"/>
        <v>896</v>
      </c>
      <c r="C903" s="4">
        <f t="shared" si="40"/>
        <v>22.374999999999797</v>
      </c>
      <c r="D903">
        <f t="shared" si="41"/>
        <v>1.1808682818946741</v>
      </c>
    </row>
    <row r="904" spans="2:4" x14ac:dyDescent="0.25">
      <c r="B904">
        <f t="shared" si="39"/>
        <v>897</v>
      </c>
      <c r="C904" s="4">
        <f t="shared" si="40"/>
        <v>22.399999999999796</v>
      </c>
      <c r="D904">
        <f t="shared" si="41"/>
        <v>1.1829366106477939</v>
      </c>
    </row>
    <row r="905" spans="2:4" x14ac:dyDescent="0.25">
      <c r="B905">
        <f t="shared" si="39"/>
        <v>898</v>
      </c>
      <c r="C905" s="4">
        <f t="shared" si="40"/>
        <v>22.424999999999795</v>
      </c>
      <c r="D905">
        <f t="shared" si="41"/>
        <v>1.1850085621452084</v>
      </c>
    </row>
    <row r="906" spans="2:4" x14ac:dyDescent="0.25">
      <c r="B906">
        <f t="shared" ref="B906:B969" si="42">B905+1</f>
        <v>899</v>
      </c>
      <c r="C906" s="4">
        <f t="shared" ref="C906:C969" si="43">C905+$C$5</f>
        <v>22.449999999999793</v>
      </c>
      <c r="D906">
        <f t="shared" ref="D906:D969" si="44">EXP(0.07*(C906-20))</f>
        <v>1.1870841427322707</v>
      </c>
    </row>
    <row r="907" spans="2:4" x14ac:dyDescent="0.25">
      <c r="B907">
        <f t="shared" si="42"/>
        <v>900</v>
      </c>
      <c r="C907" s="4">
        <f t="shared" si="43"/>
        <v>22.474999999999792</v>
      </c>
      <c r="D907">
        <f t="shared" si="44"/>
        <v>1.1891633587654478</v>
      </c>
    </row>
    <row r="908" spans="2:4" x14ac:dyDescent="0.25">
      <c r="B908">
        <f t="shared" si="42"/>
        <v>901</v>
      </c>
      <c r="C908" s="4">
        <f t="shared" si="43"/>
        <v>22.49999999999979</v>
      </c>
      <c r="D908">
        <f t="shared" si="44"/>
        <v>1.1912462166123408</v>
      </c>
    </row>
    <row r="909" spans="2:4" x14ac:dyDescent="0.25">
      <c r="B909">
        <f t="shared" si="42"/>
        <v>902</v>
      </c>
      <c r="C909" s="4">
        <f t="shared" si="43"/>
        <v>22.524999999999789</v>
      </c>
      <c r="D909">
        <f t="shared" si="44"/>
        <v>1.193332722651703</v>
      </c>
    </row>
    <row r="910" spans="2:4" x14ac:dyDescent="0.25">
      <c r="B910">
        <f t="shared" si="42"/>
        <v>903</v>
      </c>
      <c r="C910" s="4">
        <f t="shared" si="43"/>
        <v>22.549999999999788</v>
      </c>
      <c r="D910">
        <f t="shared" si="44"/>
        <v>1.1954228832734608</v>
      </c>
    </row>
    <row r="911" spans="2:4" x14ac:dyDescent="0.25">
      <c r="B911">
        <f t="shared" si="42"/>
        <v>904</v>
      </c>
      <c r="C911" s="4">
        <f t="shared" si="43"/>
        <v>22.574999999999786</v>
      </c>
      <c r="D911">
        <f t="shared" si="44"/>
        <v>1.1975167048787332</v>
      </c>
    </row>
    <row r="912" spans="2:4" x14ac:dyDescent="0.25">
      <c r="B912">
        <f t="shared" si="42"/>
        <v>905</v>
      </c>
      <c r="C912" s="4">
        <f t="shared" si="43"/>
        <v>22.599999999999785</v>
      </c>
      <c r="D912">
        <f t="shared" si="44"/>
        <v>1.1996141938798504</v>
      </c>
    </row>
    <row r="913" spans="2:4" x14ac:dyDescent="0.25">
      <c r="B913">
        <f t="shared" si="42"/>
        <v>906</v>
      </c>
      <c r="C913" s="4">
        <f t="shared" si="43"/>
        <v>22.624999999999783</v>
      </c>
      <c r="D913">
        <f t="shared" si="44"/>
        <v>1.2017153567003735</v>
      </c>
    </row>
    <row r="914" spans="2:4" x14ac:dyDescent="0.25">
      <c r="B914">
        <f t="shared" si="42"/>
        <v>907</v>
      </c>
      <c r="C914" s="4">
        <f t="shared" si="43"/>
        <v>22.649999999999782</v>
      </c>
      <c r="D914">
        <f t="shared" si="44"/>
        <v>1.2038201997751161</v>
      </c>
    </row>
    <row r="915" spans="2:4" x14ac:dyDescent="0.25">
      <c r="B915">
        <f t="shared" si="42"/>
        <v>908</v>
      </c>
      <c r="C915" s="4">
        <f t="shared" si="43"/>
        <v>22.67499999999978</v>
      </c>
      <c r="D915">
        <f t="shared" si="44"/>
        <v>1.2059287295501613</v>
      </c>
    </row>
    <row r="916" spans="2:4" x14ac:dyDescent="0.25">
      <c r="B916">
        <f t="shared" si="42"/>
        <v>909</v>
      </c>
      <c r="C916" s="4">
        <f t="shared" si="43"/>
        <v>22.699999999999779</v>
      </c>
      <c r="D916">
        <f t="shared" si="44"/>
        <v>1.2080409524828832</v>
      </c>
    </row>
    <row r="917" spans="2:4" x14ac:dyDescent="0.25">
      <c r="B917">
        <f t="shared" si="42"/>
        <v>910</v>
      </c>
      <c r="C917" s="4">
        <f t="shared" si="43"/>
        <v>22.724999999999778</v>
      </c>
      <c r="D917">
        <f t="shared" si="44"/>
        <v>1.2101568750419662</v>
      </c>
    </row>
    <row r="918" spans="2:4" x14ac:dyDescent="0.25">
      <c r="B918">
        <f t="shared" si="42"/>
        <v>911</v>
      </c>
      <c r="C918" s="4">
        <f t="shared" si="43"/>
        <v>22.749999999999776</v>
      </c>
      <c r="D918">
        <f t="shared" si="44"/>
        <v>1.212276503707425</v>
      </c>
    </row>
    <row r="919" spans="2:4" x14ac:dyDescent="0.25">
      <c r="B919">
        <f t="shared" si="42"/>
        <v>912</v>
      </c>
      <c r="C919" s="4">
        <f t="shared" si="43"/>
        <v>22.774999999999775</v>
      </c>
      <c r="D919">
        <f t="shared" si="44"/>
        <v>1.2143998449706237</v>
      </c>
    </row>
    <row r="920" spans="2:4" x14ac:dyDescent="0.25">
      <c r="B920">
        <f t="shared" si="42"/>
        <v>913</v>
      </c>
      <c r="C920" s="4">
        <f t="shared" si="43"/>
        <v>22.799999999999773</v>
      </c>
      <c r="D920">
        <f t="shared" si="44"/>
        <v>1.2165269053342969</v>
      </c>
    </row>
    <row r="921" spans="2:4" x14ac:dyDescent="0.25">
      <c r="B921">
        <f t="shared" si="42"/>
        <v>914</v>
      </c>
      <c r="C921" s="4">
        <f t="shared" si="43"/>
        <v>22.824999999999772</v>
      </c>
      <c r="D921">
        <f t="shared" si="44"/>
        <v>1.2186576913125686</v>
      </c>
    </row>
    <row r="922" spans="2:4" x14ac:dyDescent="0.25">
      <c r="B922">
        <f t="shared" si="42"/>
        <v>915</v>
      </c>
      <c r="C922" s="4">
        <f t="shared" si="43"/>
        <v>22.84999999999977</v>
      </c>
      <c r="D922">
        <f t="shared" si="44"/>
        <v>1.2207922094309722</v>
      </c>
    </row>
    <row r="923" spans="2:4" x14ac:dyDescent="0.25">
      <c r="B923">
        <f t="shared" si="42"/>
        <v>916</v>
      </c>
      <c r="C923" s="4">
        <f t="shared" si="43"/>
        <v>22.874999999999769</v>
      </c>
      <c r="D923">
        <f t="shared" si="44"/>
        <v>1.2229304662264715</v>
      </c>
    </row>
    <row r="924" spans="2:4" x14ac:dyDescent="0.25">
      <c r="B924">
        <f t="shared" si="42"/>
        <v>917</v>
      </c>
      <c r="C924" s="4">
        <f t="shared" si="43"/>
        <v>22.899999999999768</v>
      </c>
      <c r="D924">
        <f t="shared" si="44"/>
        <v>1.2250724682474792</v>
      </c>
    </row>
    <row r="925" spans="2:4" x14ac:dyDescent="0.25">
      <c r="B925">
        <f t="shared" si="42"/>
        <v>918</v>
      </c>
      <c r="C925" s="4">
        <f t="shared" si="43"/>
        <v>22.924999999999766</v>
      </c>
      <c r="D925">
        <f t="shared" si="44"/>
        <v>1.2272182220538785</v>
      </c>
    </row>
    <row r="926" spans="2:4" x14ac:dyDescent="0.25">
      <c r="B926">
        <f t="shared" si="42"/>
        <v>919</v>
      </c>
      <c r="C926" s="4">
        <f t="shared" si="43"/>
        <v>22.949999999999765</v>
      </c>
      <c r="D926">
        <f t="shared" si="44"/>
        <v>1.2293677342170422</v>
      </c>
    </row>
    <row r="927" spans="2:4" x14ac:dyDescent="0.25">
      <c r="B927">
        <f t="shared" si="42"/>
        <v>920</v>
      </c>
      <c r="C927" s="4">
        <f t="shared" si="43"/>
        <v>22.974999999999763</v>
      </c>
      <c r="D927">
        <f t="shared" si="44"/>
        <v>1.2315210113198525</v>
      </c>
    </row>
    <row r="928" spans="2:4" x14ac:dyDescent="0.25">
      <c r="B928">
        <f t="shared" si="42"/>
        <v>921</v>
      </c>
      <c r="C928" s="4">
        <f t="shared" si="43"/>
        <v>22.999999999999762</v>
      </c>
      <c r="D928">
        <f t="shared" si="44"/>
        <v>1.2336780599567228</v>
      </c>
    </row>
    <row r="929" spans="2:4" x14ac:dyDescent="0.25">
      <c r="B929">
        <f t="shared" si="42"/>
        <v>922</v>
      </c>
      <c r="C929" s="4">
        <f t="shared" si="43"/>
        <v>23.024999999999761</v>
      </c>
      <c r="D929">
        <f t="shared" si="44"/>
        <v>1.2358388867336156</v>
      </c>
    </row>
    <row r="930" spans="2:4" x14ac:dyDescent="0.25">
      <c r="B930">
        <f t="shared" si="42"/>
        <v>923</v>
      </c>
      <c r="C930" s="4">
        <f t="shared" si="43"/>
        <v>23.049999999999759</v>
      </c>
      <c r="D930">
        <f t="shared" si="44"/>
        <v>1.2380034982680652</v>
      </c>
    </row>
    <row r="931" spans="2:4" x14ac:dyDescent="0.25">
      <c r="B931">
        <f t="shared" si="42"/>
        <v>924</v>
      </c>
      <c r="C931" s="4">
        <f t="shared" si="43"/>
        <v>23.074999999999758</v>
      </c>
      <c r="D931">
        <f t="shared" si="44"/>
        <v>1.2401719011891956</v>
      </c>
    </row>
    <row r="932" spans="2:4" x14ac:dyDescent="0.25">
      <c r="B932">
        <f t="shared" si="42"/>
        <v>925</v>
      </c>
      <c r="C932" s="4">
        <f t="shared" si="43"/>
        <v>23.099999999999756</v>
      </c>
      <c r="D932">
        <f t="shared" si="44"/>
        <v>1.2423441021377428</v>
      </c>
    </row>
    <row r="933" spans="2:4" x14ac:dyDescent="0.25">
      <c r="B933">
        <f t="shared" si="42"/>
        <v>926</v>
      </c>
      <c r="C933" s="4">
        <f t="shared" si="43"/>
        <v>23.124999999999755</v>
      </c>
      <c r="D933">
        <f t="shared" si="44"/>
        <v>1.2445201077660739</v>
      </c>
    </row>
    <row r="934" spans="2:4" x14ac:dyDescent="0.25">
      <c r="B934">
        <f t="shared" si="42"/>
        <v>927</v>
      </c>
      <c r="C934" s="4">
        <f t="shared" si="43"/>
        <v>23.149999999999753</v>
      </c>
      <c r="D934">
        <f t="shared" si="44"/>
        <v>1.2466999247382076</v>
      </c>
    </row>
    <row r="935" spans="2:4" x14ac:dyDescent="0.25">
      <c r="B935">
        <f t="shared" si="42"/>
        <v>928</v>
      </c>
      <c r="C935" s="4">
        <f t="shared" si="43"/>
        <v>23.174999999999752</v>
      </c>
      <c r="D935">
        <f t="shared" si="44"/>
        <v>1.2488835597298351</v>
      </c>
    </row>
    <row r="936" spans="2:4" x14ac:dyDescent="0.25">
      <c r="B936">
        <f t="shared" si="42"/>
        <v>929</v>
      </c>
      <c r="C936" s="4">
        <f t="shared" si="43"/>
        <v>23.199999999999751</v>
      </c>
      <c r="D936">
        <f t="shared" si="44"/>
        <v>1.2510710194283405</v>
      </c>
    </row>
    <row r="937" spans="2:4" x14ac:dyDescent="0.25">
      <c r="B937">
        <f t="shared" si="42"/>
        <v>930</v>
      </c>
      <c r="C937" s="4">
        <f t="shared" si="43"/>
        <v>23.224999999999749</v>
      </c>
      <c r="D937">
        <f t="shared" si="44"/>
        <v>1.2532623105328207</v>
      </c>
    </row>
    <row r="938" spans="2:4" x14ac:dyDescent="0.25">
      <c r="B938">
        <f t="shared" si="42"/>
        <v>931</v>
      </c>
      <c r="C938" s="4">
        <f t="shared" si="43"/>
        <v>23.249999999999748</v>
      </c>
      <c r="D938">
        <f t="shared" si="44"/>
        <v>1.2554574397541063</v>
      </c>
    </row>
    <row r="939" spans="2:4" x14ac:dyDescent="0.25">
      <c r="B939">
        <f t="shared" si="42"/>
        <v>932</v>
      </c>
      <c r="C939" s="4">
        <f t="shared" si="43"/>
        <v>23.274999999999746</v>
      </c>
      <c r="D939">
        <f t="shared" si="44"/>
        <v>1.2576564138147825</v>
      </c>
    </row>
    <row r="940" spans="2:4" x14ac:dyDescent="0.25">
      <c r="B940">
        <f t="shared" si="42"/>
        <v>933</v>
      </c>
      <c r="C940" s="4">
        <f t="shared" si="43"/>
        <v>23.299999999999745</v>
      </c>
      <c r="D940">
        <f t="shared" si="44"/>
        <v>1.259859239449209</v>
      </c>
    </row>
    <row r="941" spans="2:4" x14ac:dyDescent="0.25">
      <c r="B941">
        <f t="shared" si="42"/>
        <v>934</v>
      </c>
      <c r="C941" s="4">
        <f t="shared" si="43"/>
        <v>23.324999999999743</v>
      </c>
      <c r="D941">
        <f t="shared" si="44"/>
        <v>1.262065923403541</v>
      </c>
    </row>
    <row r="942" spans="2:4" x14ac:dyDescent="0.25">
      <c r="B942">
        <f t="shared" si="42"/>
        <v>935</v>
      </c>
      <c r="C942" s="4">
        <f t="shared" si="43"/>
        <v>23.349999999999742</v>
      </c>
      <c r="D942">
        <f t="shared" si="44"/>
        <v>1.2642764724357496</v>
      </c>
    </row>
    <row r="943" spans="2:4" x14ac:dyDescent="0.25">
      <c r="B943">
        <f t="shared" si="42"/>
        <v>936</v>
      </c>
      <c r="C943" s="4">
        <f t="shared" si="43"/>
        <v>23.374999999999741</v>
      </c>
      <c r="D943">
        <f t="shared" si="44"/>
        <v>1.2664908933156434</v>
      </c>
    </row>
    <row r="944" spans="2:4" x14ac:dyDescent="0.25">
      <c r="B944">
        <f t="shared" si="42"/>
        <v>937</v>
      </c>
      <c r="C944" s="4">
        <f t="shared" si="43"/>
        <v>23.399999999999739</v>
      </c>
      <c r="D944">
        <f t="shared" si="44"/>
        <v>1.2687091928248877</v>
      </c>
    </row>
    <row r="945" spans="2:4" x14ac:dyDescent="0.25">
      <c r="B945">
        <f t="shared" si="42"/>
        <v>938</v>
      </c>
      <c r="C945" s="4">
        <f t="shared" si="43"/>
        <v>23.424999999999738</v>
      </c>
      <c r="D945">
        <f t="shared" si="44"/>
        <v>1.2709313777570266</v>
      </c>
    </row>
    <row r="946" spans="2:4" x14ac:dyDescent="0.25">
      <c r="B946">
        <f t="shared" si="42"/>
        <v>939</v>
      </c>
      <c r="C946" s="4">
        <f t="shared" si="43"/>
        <v>23.449999999999736</v>
      </c>
      <c r="D946">
        <f t="shared" si="44"/>
        <v>1.2731574549175033</v>
      </c>
    </row>
    <row r="947" spans="2:4" x14ac:dyDescent="0.25">
      <c r="B947">
        <f t="shared" si="42"/>
        <v>940</v>
      </c>
      <c r="C947" s="4">
        <f t="shared" si="43"/>
        <v>23.474999999999735</v>
      </c>
      <c r="D947">
        <f t="shared" si="44"/>
        <v>1.2753874311236808</v>
      </c>
    </row>
    <row r="948" spans="2:4" x14ac:dyDescent="0.25">
      <c r="B948">
        <f t="shared" si="42"/>
        <v>941</v>
      </c>
      <c r="C948" s="4">
        <f t="shared" si="43"/>
        <v>23.499999999999734</v>
      </c>
      <c r="D948">
        <f t="shared" si="44"/>
        <v>1.2776213132048628</v>
      </c>
    </row>
    <row r="949" spans="2:4" x14ac:dyDescent="0.25">
      <c r="B949">
        <f t="shared" si="42"/>
        <v>942</v>
      </c>
      <c r="C949" s="4">
        <f t="shared" si="43"/>
        <v>23.524999999999732</v>
      </c>
      <c r="D949">
        <f t="shared" si="44"/>
        <v>1.2798591080023152</v>
      </c>
    </row>
    <row r="950" spans="2:4" x14ac:dyDescent="0.25">
      <c r="B950">
        <f t="shared" si="42"/>
        <v>943</v>
      </c>
      <c r="C950" s="4">
        <f t="shared" si="43"/>
        <v>23.549999999999731</v>
      </c>
      <c r="D950">
        <f t="shared" si="44"/>
        <v>1.282100822369286</v>
      </c>
    </row>
    <row r="951" spans="2:4" x14ac:dyDescent="0.25">
      <c r="B951">
        <f t="shared" si="42"/>
        <v>944</v>
      </c>
      <c r="C951" s="4">
        <f t="shared" si="43"/>
        <v>23.574999999999729</v>
      </c>
      <c r="D951">
        <f t="shared" si="44"/>
        <v>1.2843464631710275</v>
      </c>
    </row>
    <row r="952" spans="2:4" x14ac:dyDescent="0.25">
      <c r="B952">
        <f t="shared" si="42"/>
        <v>945</v>
      </c>
      <c r="C952" s="4">
        <f t="shared" si="43"/>
        <v>23.599999999999728</v>
      </c>
      <c r="D952">
        <f t="shared" si="44"/>
        <v>1.2865960372848162</v>
      </c>
    </row>
    <row r="953" spans="2:4" x14ac:dyDescent="0.25">
      <c r="B953">
        <f t="shared" si="42"/>
        <v>946</v>
      </c>
      <c r="C953" s="4">
        <f t="shared" si="43"/>
        <v>23.624999999999726</v>
      </c>
      <c r="D953">
        <f t="shared" si="44"/>
        <v>1.2888495515999745</v>
      </c>
    </row>
    <row r="954" spans="2:4" x14ac:dyDescent="0.25">
      <c r="B954">
        <f t="shared" si="42"/>
        <v>947</v>
      </c>
      <c r="C954" s="4">
        <f t="shared" si="43"/>
        <v>23.649999999999725</v>
      </c>
      <c r="D954">
        <f t="shared" si="44"/>
        <v>1.2911070130178921</v>
      </c>
    </row>
    <row r="955" spans="2:4" x14ac:dyDescent="0.25">
      <c r="B955">
        <f t="shared" si="42"/>
        <v>948</v>
      </c>
      <c r="C955" s="4">
        <f t="shared" si="43"/>
        <v>23.674999999999724</v>
      </c>
      <c r="D955">
        <f t="shared" si="44"/>
        <v>1.2933684284520461</v>
      </c>
    </row>
    <row r="956" spans="2:4" x14ac:dyDescent="0.25">
      <c r="B956">
        <f t="shared" si="42"/>
        <v>949</v>
      </c>
      <c r="C956" s="4">
        <f t="shared" si="43"/>
        <v>23.699999999999722</v>
      </c>
      <c r="D956">
        <f t="shared" si="44"/>
        <v>1.2956338048280232</v>
      </c>
    </row>
    <row r="957" spans="2:4" x14ac:dyDescent="0.25">
      <c r="B957">
        <f t="shared" si="42"/>
        <v>950</v>
      </c>
      <c r="C957" s="4">
        <f t="shared" si="43"/>
        <v>23.724999999999721</v>
      </c>
      <c r="D957">
        <f t="shared" si="44"/>
        <v>1.2979031490835402</v>
      </c>
    </row>
    <row r="958" spans="2:4" x14ac:dyDescent="0.25">
      <c r="B958">
        <f t="shared" si="42"/>
        <v>951</v>
      </c>
      <c r="C958" s="4">
        <f t="shared" si="43"/>
        <v>23.749999999999719</v>
      </c>
      <c r="D958">
        <f t="shared" si="44"/>
        <v>1.3001764681684655</v>
      </c>
    </row>
    <row r="959" spans="2:4" x14ac:dyDescent="0.25">
      <c r="B959">
        <f t="shared" si="42"/>
        <v>952</v>
      </c>
      <c r="C959" s="4">
        <f t="shared" si="43"/>
        <v>23.774999999999718</v>
      </c>
      <c r="D959">
        <f t="shared" si="44"/>
        <v>1.302453769044841</v>
      </c>
    </row>
    <row r="960" spans="2:4" x14ac:dyDescent="0.25">
      <c r="B960">
        <f t="shared" si="42"/>
        <v>953</v>
      </c>
      <c r="C960" s="4">
        <f t="shared" si="43"/>
        <v>23.799999999999716</v>
      </c>
      <c r="D960">
        <f t="shared" si="44"/>
        <v>1.304735058686902</v>
      </c>
    </row>
    <row r="961" spans="2:4" x14ac:dyDescent="0.25">
      <c r="B961">
        <f t="shared" si="42"/>
        <v>954</v>
      </c>
      <c r="C961" s="4">
        <f t="shared" si="43"/>
        <v>23.824999999999715</v>
      </c>
      <c r="D961">
        <f t="shared" si="44"/>
        <v>1.3070203440811001</v>
      </c>
    </row>
    <row r="962" spans="2:4" x14ac:dyDescent="0.25">
      <c r="B962">
        <f t="shared" si="42"/>
        <v>955</v>
      </c>
      <c r="C962" s="4">
        <f t="shared" si="43"/>
        <v>23.849999999999714</v>
      </c>
      <c r="D962">
        <f t="shared" si="44"/>
        <v>1.3093096322261233</v>
      </c>
    </row>
    <row r="963" spans="2:4" x14ac:dyDescent="0.25">
      <c r="B963">
        <f t="shared" si="42"/>
        <v>956</v>
      </c>
      <c r="C963" s="4">
        <f t="shared" si="43"/>
        <v>23.874999999999712</v>
      </c>
      <c r="D963">
        <f t="shared" si="44"/>
        <v>1.3116029301329186</v>
      </c>
    </row>
    <row r="964" spans="2:4" x14ac:dyDescent="0.25">
      <c r="B964">
        <f t="shared" si="42"/>
        <v>957</v>
      </c>
      <c r="C964" s="4">
        <f t="shared" si="43"/>
        <v>23.899999999999711</v>
      </c>
      <c r="D964">
        <f t="shared" si="44"/>
        <v>1.3139002448247126</v>
      </c>
    </row>
    <row r="965" spans="2:4" x14ac:dyDescent="0.25">
      <c r="B965">
        <f t="shared" si="42"/>
        <v>958</v>
      </c>
      <c r="C965" s="4">
        <f t="shared" si="43"/>
        <v>23.924999999999709</v>
      </c>
      <c r="D965">
        <f t="shared" si="44"/>
        <v>1.3162015833370333</v>
      </c>
    </row>
    <row r="966" spans="2:4" x14ac:dyDescent="0.25">
      <c r="B966">
        <f t="shared" si="42"/>
        <v>959</v>
      </c>
      <c r="C966" s="4">
        <f t="shared" si="43"/>
        <v>23.949999999999708</v>
      </c>
      <c r="D966">
        <f t="shared" si="44"/>
        <v>1.3185069527177318</v>
      </c>
    </row>
    <row r="967" spans="2:4" x14ac:dyDescent="0.25">
      <c r="B967">
        <f t="shared" si="42"/>
        <v>960</v>
      </c>
      <c r="C967" s="4">
        <f t="shared" si="43"/>
        <v>23.974999999999707</v>
      </c>
      <c r="D967">
        <f t="shared" si="44"/>
        <v>1.3208163600270031</v>
      </c>
    </row>
    <row r="968" spans="2:4" x14ac:dyDescent="0.25">
      <c r="B968">
        <f t="shared" si="42"/>
        <v>961</v>
      </c>
      <c r="C968" s="4">
        <f t="shared" si="43"/>
        <v>23.999999999999705</v>
      </c>
      <c r="D968">
        <f t="shared" si="44"/>
        <v>1.3231298123374096</v>
      </c>
    </row>
    <row r="969" spans="2:4" x14ac:dyDescent="0.25">
      <c r="B969">
        <f t="shared" si="42"/>
        <v>962</v>
      </c>
      <c r="C969" s="4">
        <f t="shared" si="43"/>
        <v>24.024999999999704</v>
      </c>
      <c r="D969">
        <f t="shared" si="44"/>
        <v>1.3254473167339005</v>
      </c>
    </row>
    <row r="970" spans="2:4" x14ac:dyDescent="0.25">
      <c r="B970">
        <f t="shared" ref="B970:B1033" si="45">B969+1</f>
        <v>963</v>
      </c>
      <c r="C970" s="4">
        <f t="shared" ref="C970:C1033" si="46">C969+$C$5</f>
        <v>24.049999999999702</v>
      </c>
      <c r="D970">
        <f t="shared" ref="D970:D1033" si="47">EXP(0.07*(C970-20))</f>
        <v>1.3277688803138348</v>
      </c>
    </row>
    <row r="971" spans="2:4" x14ac:dyDescent="0.25">
      <c r="B971">
        <f t="shared" si="45"/>
        <v>964</v>
      </c>
      <c r="C971" s="4">
        <f t="shared" si="46"/>
        <v>24.074999999999701</v>
      </c>
      <c r="D971">
        <f t="shared" si="47"/>
        <v>1.3300945101870028</v>
      </c>
    </row>
    <row r="972" spans="2:4" x14ac:dyDescent="0.25">
      <c r="B972">
        <f t="shared" si="45"/>
        <v>965</v>
      </c>
      <c r="C972" s="4">
        <f t="shared" si="46"/>
        <v>24.099999999999699</v>
      </c>
      <c r="D972">
        <f t="shared" si="47"/>
        <v>1.3324242134756479</v>
      </c>
    </row>
    <row r="973" spans="2:4" x14ac:dyDescent="0.25">
      <c r="B973">
        <f t="shared" si="45"/>
        <v>966</v>
      </c>
      <c r="C973" s="4">
        <f t="shared" si="46"/>
        <v>24.124999999999698</v>
      </c>
      <c r="D973">
        <f t="shared" si="47"/>
        <v>1.3347579973144881</v>
      </c>
    </row>
    <row r="974" spans="2:4" x14ac:dyDescent="0.25">
      <c r="B974">
        <f t="shared" si="45"/>
        <v>967</v>
      </c>
      <c r="C974" s="4">
        <f t="shared" si="46"/>
        <v>24.149999999999697</v>
      </c>
      <c r="D974">
        <f t="shared" si="47"/>
        <v>1.3370958688507382</v>
      </c>
    </row>
    <row r="975" spans="2:4" x14ac:dyDescent="0.25">
      <c r="B975">
        <f t="shared" si="45"/>
        <v>968</v>
      </c>
      <c r="C975" s="4">
        <f t="shared" si="46"/>
        <v>24.174999999999695</v>
      </c>
      <c r="D975">
        <f t="shared" si="47"/>
        <v>1.3394378352441318</v>
      </c>
    </row>
    <row r="976" spans="2:4" x14ac:dyDescent="0.25">
      <c r="B976">
        <f t="shared" si="45"/>
        <v>969</v>
      </c>
      <c r="C976" s="4">
        <f t="shared" si="46"/>
        <v>24.199999999999694</v>
      </c>
      <c r="D976">
        <f t="shared" si="47"/>
        <v>1.3417839036669428</v>
      </c>
    </row>
    <row r="977" spans="2:4" x14ac:dyDescent="0.25">
      <c r="B977">
        <f t="shared" si="45"/>
        <v>970</v>
      </c>
      <c r="C977" s="4">
        <f t="shared" si="46"/>
        <v>24.224999999999692</v>
      </c>
      <c r="D977">
        <f t="shared" si="47"/>
        <v>1.3441340813040072</v>
      </c>
    </row>
    <row r="978" spans="2:4" x14ac:dyDescent="0.25">
      <c r="B978">
        <f t="shared" si="45"/>
        <v>971</v>
      </c>
      <c r="C978" s="4">
        <f t="shared" si="46"/>
        <v>24.249999999999691</v>
      </c>
      <c r="D978">
        <f t="shared" si="47"/>
        <v>1.3464883753527463</v>
      </c>
    </row>
    <row r="979" spans="2:4" x14ac:dyDescent="0.25">
      <c r="B979">
        <f t="shared" si="45"/>
        <v>972</v>
      </c>
      <c r="C979" s="4">
        <f t="shared" si="46"/>
        <v>24.274999999999689</v>
      </c>
      <c r="D979">
        <f t="shared" si="47"/>
        <v>1.3488467930231873</v>
      </c>
    </row>
    <row r="980" spans="2:4" x14ac:dyDescent="0.25">
      <c r="B980">
        <f t="shared" si="45"/>
        <v>973</v>
      </c>
      <c r="C980" s="4">
        <f t="shared" si="46"/>
        <v>24.299999999999688</v>
      </c>
      <c r="D980">
        <f t="shared" si="47"/>
        <v>1.3512093415379862</v>
      </c>
    </row>
    <row r="981" spans="2:4" x14ac:dyDescent="0.25">
      <c r="B981">
        <f t="shared" si="45"/>
        <v>974</v>
      </c>
      <c r="C981" s="4">
        <f t="shared" si="46"/>
        <v>24.324999999999687</v>
      </c>
      <c r="D981">
        <f t="shared" si="47"/>
        <v>1.3535760281324496</v>
      </c>
    </row>
    <row r="982" spans="2:4" x14ac:dyDescent="0.25">
      <c r="B982">
        <f t="shared" si="45"/>
        <v>975</v>
      </c>
      <c r="C982" s="4">
        <f t="shared" si="46"/>
        <v>24.349999999999685</v>
      </c>
      <c r="D982">
        <f t="shared" si="47"/>
        <v>1.355946860054557</v>
      </c>
    </row>
    <row r="983" spans="2:4" x14ac:dyDescent="0.25">
      <c r="B983">
        <f t="shared" si="45"/>
        <v>976</v>
      </c>
      <c r="C983" s="4">
        <f t="shared" si="46"/>
        <v>24.374999999999684</v>
      </c>
      <c r="D983">
        <f t="shared" si="47"/>
        <v>1.3583218445649832</v>
      </c>
    </row>
    <row r="984" spans="2:4" x14ac:dyDescent="0.25">
      <c r="B984">
        <f t="shared" si="45"/>
        <v>977</v>
      </c>
      <c r="C984" s="4">
        <f t="shared" si="46"/>
        <v>24.399999999999682</v>
      </c>
      <c r="D984">
        <f t="shared" si="47"/>
        <v>1.36070098893712</v>
      </c>
    </row>
    <row r="985" spans="2:4" x14ac:dyDescent="0.25">
      <c r="B985">
        <f t="shared" si="45"/>
        <v>978</v>
      </c>
      <c r="C985" s="4">
        <f t="shared" si="46"/>
        <v>24.424999999999681</v>
      </c>
      <c r="D985">
        <f t="shared" si="47"/>
        <v>1.3630843004570987</v>
      </c>
    </row>
    <row r="986" spans="2:4" x14ac:dyDescent="0.25">
      <c r="B986">
        <f t="shared" si="45"/>
        <v>979</v>
      </c>
      <c r="C986" s="4">
        <f t="shared" si="46"/>
        <v>24.44999999999968</v>
      </c>
      <c r="D986">
        <f t="shared" si="47"/>
        <v>1.3654717864238131</v>
      </c>
    </row>
    <row r="987" spans="2:4" x14ac:dyDescent="0.25">
      <c r="B987">
        <f t="shared" si="45"/>
        <v>980</v>
      </c>
      <c r="C987" s="4">
        <f t="shared" si="46"/>
        <v>24.474999999999678</v>
      </c>
      <c r="D987">
        <f t="shared" si="47"/>
        <v>1.3678634541489407</v>
      </c>
    </row>
    <row r="988" spans="2:4" x14ac:dyDescent="0.25">
      <c r="B988">
        <f t="shared" si="45"/>
        <v>981</v>
      </c>
      <c r="C988" s="4">
        <f t="shared" si="46"/>
        <v>24.499999999999677</v>
      </c>
      <c r="D988">
        <f t="shared" si="47"/>
        <v>1.3702593109569656</v>
      </c>
    </row>
    <row r="989" spans="2:4" x14ac:dyDescent="0.25">
      <c r="B989">
        <f t="shared" si="45"/>
        <v>982</v>
      </c>
      <c r="C989" s="4">
        <f t="shared" si="46"/>
        <v>24.524999999999675</v>
      </c>
      <c r="D989">
        <f t="shared" si="47"/>
        <v>1.3726593641852014</v>
      </c>
    </row>
    <row r="990" spans="2:4" x14ac:dyDescent="0.25">
      <c r="B990">
        <f t="shared" si="45"/>
        <v>983</v>
      </c>
      <c r="C990" s="4">
        <f t="shared" si="46"/>
        <v>24.549999999999674</v>
      </c>
      <c r="D990">
        <f t="shared" si="47"/>
        <v>1.3750636211838128</v>
      </c>
    </row>
    <row r="991" spans="2:4" x14ac:dyDescent="0.25">
      <c r="B991">
        <f t="shared" si="45"/>
        <v>984</v>
      </c>
      <c r="C991" s="4">
        <f t="shared" si="46"/>
        <v>24.574999999999672</v>
      </c>
      <c r="D991">
        <f t="shared" si="47"/>
        <v>1.3774720893158388</v>
      </c>
    </row>
    <row r="992" spans="2:4" x14ac:dyDescent="0.25">
      <c r="B992">
        <f t="shared" si="45"/>
        <v>985</v>
      </c>
      <c r="C992" s="4">
        <f t="shared" si="46"/>
        <v>24.599999999999671</v>
      </c>
      <c r="D992">
        <f t="shared" si="47"/>
        <v>1.3798847759572148</v>
      </c>
    </row>
    <row r="993" spans="2:4" x14ac:dyDescent="0.25">
      <c r="B993">
        <f t="shared" si="45"/>
        <v>986</v>
      </c>
      <c r="C993" s="4">
        <f t="shared" si="46"/>
        <v>24.62499999999967</v>
      </c>
      <c r="D993">
        <f t="shared" si="47"/>
        <v>1.3823016884967956</v>
      </c>
    </row>
    <row r="994" spans="2:4" x14ac:dyDescent="0.25">
      <c r="B994">
        <f t="shared" si="45"/>
        <v>987</v>
      </c>
      <c r="C994" s="4">
        <f t="shared" si="46"/>
        <v>24.649999999999668</v>
      </c>
      <c r="D994">
        <f t="shared" si="47"/>
        <v>1.384722834336378</v>
      </c>
    </row>
    <row r="995" spans="2:4" x14ac:dyDescent="0.25">
      <c r="B995">
        <f t="shared" si="45"/>
        <v>988</v>
      </c>
      <c r="C995" s="4">
        <f t="shared" si="46"/>
        <v>24.674999999999667</v>
      </c>
      <c r="D995">
        <f t="shared" si="47"/>
        <v>1.3871482208907229</v>
      </c>
    </row>
    <row r="996" spans="2:4" x14ac:dyDescent="0.25">
      <c r="B996">
        <f t="shared" si="45"/>
        <v>989</v>
      </c>
      <c r="C996" s="4">
        <f t="shared" si="46"/>
        <v>24.699999999999665</v>
      </c>
      <c r="D996">
        <f t="shared" si="47"/>
        <v>1.3895778555875782</v>
      </c>
    </row>
    <row r="997" spans="2:4" x14ac:dyDescent="0.25">
      <c r="B997">
        <f t="shared" si="45"/>
        <v>990</v>
      </c>
      <c r="C997" s="4">
        <f t="shared" si="46"/>
        <v>24.724999999999664</v>
      </c>
      <c r="D997">
        <f t="shared" si="47"/>
        <v>1.3920117458677024</v>
      </c>
    </row>
    <row r="998" spans="2:4" x14ac:dyDescent="0.25">
      <c r="B998">
        <f t="shared" si="45"/>
        <v>991</v>
      </c>
      <c r="C998" s="4">
        <f t="shared" si="46"/>
        <v>24.749999999999662</v>
      </c>
      <c r="D998">
        <f t="shared" si="47"/>
        <v>1.3944498991848862</v>
      </c>
    </row>
    <row r="999" spans="2:4" x14ac:dyDescent="0.25">
      <c r="B999">
        <f t="shared" si="45"/>
        <v>992</v>
      </c>
      <c r="C999" s="4">
        <f t="shared" si="46"/>
        <v>24.774999999999661</v>
      </c>
      <c r="D999">
        <f t="shared" si="47"/>
        <v>1.3968923230059762</v>
      </c>
    </row>
    <row r="1000" spans="2:4" x14ac:dyDescent="0.25">
      <c r="B1000">
        <f t="shared" si="45"/>
        <v>993</v>
      </c>
      <c r="C1000" s="4">
        <f t="shared" si="46"/>
        <v>24.79999999999966</v>
      </c>
      <c r="D1000">
        <f t="shared" si="47"/>
        <v>1.3993390248108972</v>
      </c>
    </row>
    <row r="1001" spans="2:4" x14ac:dyDescent="0.25">
      <c r="B1001">
        <f t="shared" si="45"/>
        <v>994</v>
      </c>
      <c r="C1001" s="4">
        <f t="shared" si="46"/>
        <v>24.824999999999658</v>
      </c>
      <c r="D1001">
        <f t="shared" si="47"/>
        <v>1.4017900120926754</v>
      </c>
    </row>
    <row r="1002" spans="2:4" x14ac:dyDescent="0.25">
      <c r="B1002">
        <f t="shared" si="45"/>
        <v>995</v>
      </c>
      <c r="C1002" s="4">
        <f t="shared" si="46"/>
        <v>24.849999999999657</v>
      </c>
      <c r="D1002">
        <f t="shared" si="47"/>
        <v>1.4042452923574611</v>
      </c>
    </row>
    <row r="1003" spans="2:4" x14ac:dyDescent="0.25">
      <c r="B1003">
        <f t="shared" si="45"/>
        <v>996</v>
      </c>
      <c r="C1003" s="4">
        <f t="shared" si="46"/>
        <v>24.874999999999655</v>
      </c>
      <c r="D1003">
        <f t="shared" si="47"/>
        <v>1.4067048731245522</v>
      </c>
    </row>
    <row r="1004" spans="2:4" x14ac:dyDescent="0.25">
      <c r="B1004">
        <f t="shared" si="45"/>
        <v>997</v>
      </c>
      <c r="C1004" s="4">
        <f t="shared" si="46"/>
        <v>24.899999999999654</v>
      </c>
      <c r="D1004">
        <f t="shared" si="47"/>
        <v>1.4091687619264168</v>
      </c>
    </row>
    <row r="1005" spans="2:4" x14ac:dyDescent="0.25">
      <c r="B1005">
        <f t="shared" si="45"/>
        <v>998</v>
      </c>
      <c r="C1005" s="4">
        <f t="shared" si="46"/>
        <v>24.924999999999653</v>
      </c>
      <c r="D1005">
        <f t="shared" si="47"/>
        <v>1.411636966308716</v>
      </c>
    </row>
    <row r="1006" spans="2:4" x14ac:dyDescent="0.25">
      <c r="B1006">
        <f t="shared" si="45"/>
        <v>999</v>
      </c>
      <c r="C1006" s="4">
        <f t="shared" si="46"/>
        <v>24.949999999999651</v>
      </c>
      <c r="D1006">
        <f t="shared" si="47"/>
        <v>1.414109493830328</v>
      </c>
    </row>
    <row r="1007" spans="2:4" x14ac:dyDescent="0.25">
      <c r="B1007">
        <f t="shared" si="45"/>
        <v>1000</v>
      </c>
      <c r="C1007" s="4">
        <f t="shared" si="46"/>
        <v>24.97499999999965</v>
      </c>
      <c r="D1007">
        <f t="shared" si="47"/>
        <v>1.4165863520633699</v>
      </c>
    </row>
    <row r="1008" spans="2:4" x14ac:dyDescent="0.25">
      <c r="B1008">
        <f t="shared" si="45"/>
        <v>1001</v>
      </c>
      <c r="C1008" s="4">
        <f t="shared" si="46"/>
        <v>24.999999999999648</v>
      </c>
      <c r="D1008">
        <f t="shared" si="47"/>
        <v>1.4190675485932223</v>
      </c>
    </row>
    <row r="1009" spans="2:4" x14ac:dyDescent="0.25">
      <c r="B1009">
        <f t="shared" si="45"/>
        <v>1002</v>
      </c>
      <c r="C1009" s="4">
        <f t="shared" si="46"/>
        <v>25.024999999999647</v>
      </c>
      <c r="D1009">
        <f t="shared" si="47"/>
        <v>1.4215530910185514</v>
      </c>
    </row>
    <row r="1010" spans="2:4" x14ac:dyDescent="0.25">
      <c r="B1010">
        <f t="shared" si="45"/>
        <v>1003</v>
      </c>
      <c r="C1010" s="4">
        <f t="shared" si="46"/>
        <v>25.049999999999645</v>
      </c>
      <c r="D1010">
        <f t="shared" si="47"/>
        <v>1.4240429869513327</v>
      </c>
    </row>
    <row r="1011" spans="2:4" x14ac:dyDescent="0.25">
      <c r="B1011">
        <f t="shared" si="45"/>
        <v>1004</v>
      </c>
      <c r="C1011" s="4">
        <f t="shared" si="46"/>
        <v>25.074999999999644</v>
      </c>
      <c r="D1011">
        <f t="shared" si="47"/>
        <v>1.4265372440168747</v>
      </c>
    </row>
    <row r="1012" spans="2:4" x14ac:dyDescent="0.25">
      <c r="B1012">
        <f t="shared" si="45"/>
        <v>1005</v>
      </c>
      <c r="C1012" s="4">
        <f t="shared" si="46"/>
        <v>25.099999999999643</v>
      </c>
      <c r="D1012">
        <f t="shared" si="47"/>
        <v>1.4290358698538412</v>
      </c>
    </row>
    <row r="1013" spans="2:4" x14ac:dyDescent="0.25">
      <c r="B1013">
        <f t="shared" si="45"/>
        <v>1006</v>
      </c>
      <c r="C1013" s="4">
        <f t="shared" si="46"/>
        <v>25.124999999999641</v>
      </c>
      <c r="D1013">
        <f t="shared" si="47"/>
        <v>1.4315388721142763</v>
      </c>
    </row>
    <row r="1014" spans="2:4" x14ac:dyDescent="0.25">
      <c r="B1014">
        <f t="shared" si="45"/>
        <v>1007</v>
      </c>
      <c r="C1014" s="4">
        <f t="shared" si="46"/>
        <v>25.14999999999964</v>
      </c>
      <c r="D1014">
        <f t="shared" si="47"/>
        <v>1.434046258463626</v>
      </c>
    </row>
    <row r="1015" spans="2:4" x14ac:dyDescent="0.25">
      <c r="B1015">
        <f t="shared" si="45"/>
        <v>1008</v>
      </c>
      <c r="C1015" s="4">
        <f t="shared" si="46"/>
        <v>25.174999999999638</v>
      </c>
      <c r="D1015">
        <f t="shared" si="47"/>
        <v>1.4365580365807629</v>
      </c>
    </row>
    <row r="1016" spans="2:4" x14ac:dyDescent="0.25">
      <c r="B1016">
        <f t="shared" si="45"/>
        <v>1009</v>
      </c>
      <c r="C1016" s="4">
        <f t="shared" si="46"/>
        <v>25.199999999999637</v>
      </c>
      <c r="D1016">
        <f t="shared" si="47"/>
        <v>1.4390742141580097</v>
      </c>
    </row>
    <row r="1017" spans="2:4" x14ac:dyDescent="0.25">
      <c r="B1017">
        <f t="shared" si="45"/>
        <v>1010</v>
      </c>
      <c r="C1017" s="4">
        <f t="shared" si="46"/>
        <v>25.224999999999635</v>
      </c>
      <c r="D1017">
        <f t="shared" si="47"/>
        <v>1.4415947989011622</v>
      </c>
    </row>
    <row r="1018" spans="2:4" x14ac:dyDescent="0.25">
      <c r="B1018">
        <f t="shared" si="45"/>
        <v>1011</v>
      </c>
      <c r="C1018" s="4">
        <f t="shared" si="46"/>
        <v>25.249999999999634</v>
      </c>
      <c r="D1018">
        <f t="shared" si="47"/>
        <v>1.4441197985295129</v>
      </c>
    </row>
    <row r="1019" spans="2:4" x14ac:dyDescent="0.25">
      <c r="B1019">
        <f t="shared" si="45"/>
        <v>1012</v>
      </c>
      <c r="C1019" s="4">
        <f t="shared" si="46"/>
        <v>25.274999999999633</v>
      </c>
      <c r="D1019">
        <f t="shared" si="47"/>
        <v>1.4466492207758754</v>
      </c>
    </row>
    <row r="1020" spans="2:4" x14ac:dyDescent="0.25">
      <c r="B1020">
        <f t="shared" si="45"/>
        <v>1013</v>
      </c>
      <c r="C1020" s="4">
        <f t="shared" si="46"/>
        <v>25.299999999999631</v>
      </c>
      <c r="D1020">
        <f t="shared" si="47"/>
        <v>1.4491830733866071</v>
      </c>
    </row>
    <row r="1021" spans="2:4" x14ac:dyDescent="0.25">
      <c r="B1021">
        <f t="shared" si="45"/>
        <v>1014</v>
      </c>
      <c r="C1021" s="4">
        <f t="shared" si="46"/>
        <v>25.32499999999963</v>
      </c>
      <c r="D1021">
        <f t="shared" si="47"/>
        <v>1.4517213641216338</v>
      </c>
    </row>
    <row r="1022" spans="2:4" x14ac:dyDescent="0.25">
      <c r="B1022">
        <f t="shared" si="45"/>
        <v>1015</v>
      </c>
      <c r="C1022" s="4">
        <f t="shared" si="46"/>
        <v>25.349999999999628</v>
      </c>
      <c r="D1022">
        <f t="shared" si="47"/>
        <v>1.4542641007544728</v>
      </c>
    </row>
    <row r="1023" spans="2:4" x14ac:dyDescent="0.25">
      <c r="B1023">
        <f t="shared" si="45"/>
        <v>1016</v>
      </c>
      <c r="C1023" s="4">
        <f t="shared" si="46"/>
        <v>25.374999999999627</v>
      </c>
      <c r="D1023">
        <f t="shared" si="47"/>
        <v>1.4568112910722568</v>
      </c>
    </row>
    <row r="1024" spans="2:4" x14ac:dyDescent="0.25">
      <c r="B1024">
        <f t="shared" si="45"/>
        <v>1017</v>
      </c>
      <c r="C1024" s="4">
        <f t="shared" si="46"/>
        <v>25.399999999999626</v>
      </c>
      <c r="D1024">
        <f t="shared" si="47"/>
        <v>1.4593629428757584</v>
      </c>
    </row>
    <row r="1025" spans="2:4" x14ac:dyDescent="0.25">
      <c r="B1025">
        <f t="shared" si="45"/>
        <v>1018</v>
      </c>
      <c r="C1025" s="4">
        <f t="shared" si="46"/>
        <v>25.424999999999624</v>
      </c>
      <c r="D1025">
        <f t="shared" si="47"/>
        <v>1.4619190639794133</v>
      </c>
    </row>
    <row r="1026" spans="2:4" x14ac:dyDescent="0.25">
      <c r="B1026">
        <f t="shared" si="45"/>
        <v>1019</v>
      </c>
      <c r="C1026" s="4">
        <f t="shared" si="46"/>
        <v>25.449999999999623</v>
      </c>
      <c r="D1026">
        <f t="shared" si="47"/>
        <v>1.4644796622113441</v>
      </c>
    </row>
    <row r="1027" spans="2:4" x14ac:dyDescent="0.25">
      <c r="B1027">
        <f t="shared" si="45"/>
        <v>1020</v>
      </c>
      <c r="C1027" s="4">
        <f t="shared" si="46"/>
        <v>25.474999999999621</v>
      </c>
      <c r="D1027">
        <f t="shared" si="47"/>
        <v>1.4670447454133848</v>
      </c>
    </row>
    <row r="1028" spans="2:4" x14ac:dyDescent="0.25">
      <c r="B1028">
        <f t="shared" si="45"/>
        <v>1021</v>
      </c>
      <c r="C1028" s="4">
        <f t="shared" si="46"/>
        <v>25.49999999999962</v>
      </c>
      <c r="D1028">
        <f t="shared" si="47"/>
        <v>1.4696143214411053</v>
      </c>
    </row>
    <row r="1029" spans="2:4" x14ac:dyDescent="0.25">
      <c r="B1029">
        <f t="shared" si="45"/>
        <v>1022</v>
      </c>
      <c r="C1029" s="4">
        <f t="shared" si="46"/>
        <v>25.524999999999618</v>
      </c>
      <c r="D1029">
        <f t="shared" si="47"/>
        <v>1.4721883981638337</v>
      </c>
    </row>
    <row r="1030" spans="2:4" x14ac:dyDescent="0.25">
      <c r="B1030">
        <f t="shared" si="45"/>
        <v>1023</v>
      </c>
      <c r="C1030" s="4">
        <f t="shared" si="46"/>
        <v>25.549999999999617</v>
      </c>
      <c r="D1030">
        <f t="shared" si="47"/>
        <v>1.4747669834646822</v>
      </c>
    </row>
    <row r="1031" spans="2:4" x14ac:dyDescent="0.25">
      <c r="B1031">
        <f t="shared" si="45"/>
        <v>1024</v>
      </c>
      <c r="C1031" s="4">
        <f t="shared" si="46"/>
        <v>25.574999999999616</v>
      </c>
      <c r="D1031">
        <f t="shared" si="47"/>
        <v>1.4773500852405699</v>
      </c>
    </row>
    <row r="1032" spans="2:4" x14ac:dyDescent="0.25">
      <c r="B1032">
        <f t="shared" si="45"/>
        <v>1025</v>
      </c>
      <c r="C1032" s="4">
        <f t="shared" si="46"/>
        <v>25.599999999999614</v>
      </c>
      <c r="D1032">
        <f t="shared" si="47"/>
        <v>1.4799377114022485</v>
      </c>
    </row>
    <row r="1033" spans="2:4" x14ac:dyDescent="0.25">
      <c r="B1033">
        <f t="shared" si="45"/>
        <v>1026</v>
      </c>
      <c r="C1033" s="4">
        <f t="shared" si="46"/>
        <v>25.624999999999613</v>
      </c>
      <c r="D1033">
        <f t="shared" si="47"/>
        <v>1.482529869874325</v>
      </c>
    </row>
    <row r="1034" spans="2:4" x14ac:dyDescent="0.25">
      <c r="B1034">
        <f t="shared" ref="B1034:B1097" si="48">B1033+1</f>
        <v>1027</v>
      </c>
      <c r="C1034" s="4">
        <f t="shared" ref="C1034:C1097" si="49">C1033+$C$5</f>
        <v>25.649999999999611</v>
      </c>
      <c r="D1034">
        <f t="shared" ref="D1034:D1097" si="50">EXP(0.07*(C1034-20))</f>
        <v>1.4851265685952866</v>
      </c>
    </row>
    <row r="1035" spans="2:4" x14ac:dyDescent="0.25">
      <c r="B1035">
        <f t="shared" si="48"/>
        <v>1028</v>
      </c>
      <c r="C1035" s="4">
        <f t="shared" si="49"/>
        <v>25.67499999999961</v>
      </c>
      <c r="D1035">
        <f t="shared" si="50"/>
        <v>1.4877278155175253</v>
      </c>
    </row>
    <row r="1036" spans="2:4" x14ac:dyDescent="0.25">
      <c r="B1036">
        <f t="shared" si="48"/>
        <v>1029</v>
      </c>
      <c r="C1036" s="4">
        <f t="shared" si="49"/>
        <v>25.699999999999608</v>
      </c>
      <c r="D1036">
        <f t="shared" si="50"/>
        <v>1.4903336186073619</v>
      </c>
    </row>
    <row r="1037" spans="2:4" x14ac:dyDescent="0.25">
      <c r="B1037">
        <f t="shared" si="48"/>
        <v>1030</v>
      </c>
      <c r="C1037" s="4">
        <f t="shared" si="49"/>
        <v>25.724999999999607</v>
      </c>
      <c r="D1037">
        <f t="shared" si="50"/>
        <v>1.4929439858450702</v>
      </c>
    </row>
    <row r="1038" spans="2:4" x14ac:dyDescent="0.25">
      <c r="B1038">
        <f t="shared" si="48"/>
        <v>1031</v>
      </c>
      <c r="C1038" s="4">
        <f t="shared" si="49"/>
        <v>25.749999999999606</v>
      </c>
      <c r="D1038">
        <f t="shared" si="50"/>
        <v>1.495558925224902</v>
      </c>
    </row>
    <row r="1039" spans="2:4" x14ac:dyDescent="0.25">
      <c r="B1039">
        <f t="shared" si="48"/>
        <v>1032</v>
      </c>
      <c r="C1039" s="4">
        <f t="shared" si="49"/>
        <v>25.774999999999604</v>
      </c>
      <c r="D1039">
        <f t="shared" si="50"/>
        <v>1.498178444755111</v>
      </c>
    </row>
    <row r="1040" spans="2:4" x14ac:dyDescent="0.25">
      <c r="B1040">
        <f t="shared" si="48"/>
        <v>1033</v>
      </c>
      <c r="C1040" s="4">
        <f t="shared" si="49"/>
        <v>25.799999999999603</v>
      </c>
      <c r="D1040">
        <f t="shared" si="50"/>
        <v>1.5008025524579782</v>
      </c>
    </row>
    <row r="1041" spans="2:4" x14ac:dyDescent="0.25">
      <c r="B1041">
        <f t="shared" si="48"/>
        <v>1034</v>
      </c>
      <c r="C1041" s="4">
        <f t="shared" si="49"/>
        <v>25.824999999999601</v>
      </c>
      <c r="D1041">
        <f t="shared" si="50"/>
        <v>1.5034312563698353</v>
      </c>
    </row>
    <row r="1042" spans="2:4" x14ac:dyDescent="0.25">
      <c r="B1042">
        <f t="shared" si="48"/>
        <v>1035</v>
      </c>
      <c r="C1042" s="4">
        <f t="shared" si="49"/>
        <v>25.8499999999996</v>
      </c>
      <c r="D1042">
        <f t="shared" si="50"/>
        <v>1.5060645645410902</v>
      </c>
    </row>
    <row r="1043" spans="2:4" x14ac:dyDescent="0.25">
      <c r="B1043">
        <f t="shared" si="48"/>
        <v>1036</v>
      </c>
      <c r="C1043" s="4">
        <f t="shared" si="49"/>
        <v>25.874999999999599</v>
      </c>
      <c r="D1043">
        <f t="shared" si="50"/>
        <v>1.5087024850362507</v>
      </c>
    </row>
    <row r="1044" spans="2:4" x14ac:dyDescent="0.25">
      <c r="B1044">
        <f t="shared" si="48"/>
        <v>1037</v>
      </c>
      <c r="C1044" s="4">
        <f t="shared" si="49"/>
        <v>25.899999999999597</v>
      </c>
      <c r="D1044">
        <f t="shared" si="50"/>
        <v>1.5113450259339511</v>
      </c>
    </row>
    <row r="1045" spans="2:4" x14ac:dyDescent="0.25">
      <c r="B1045">
        <f t="shared" si="48"/>
        <v>1038</v>
      </c>
      <c r="C1045" s="4">
        <f t="shared" si="49"/>
        <v>25.924999999999596</v>
      </c>
      <c r="D1045">
        <f t="shared" si="50"/>
        <v>1.5139921953269746</v>
      </c>
    </row>
    <row r="1046" spans="2:4" x14ac:dyDescent="0.25">
      <c r="B1046">
        <f t="shared" si="48"/>
        <v>1039</v>
      </c>
      <c r="C1046" s="4">
        <f t="shared" si="49"/>
        <v>25.949999999999594</v>
      </c>
      <c r="D1046">
        <f t="shared" si="50"/>
        <v>1.5166440013222797</v>
      </c>
    </row>
    <row r="1047" spans="2:4" x14ac:dyDescent="0.25">
      <c r="B1047">
        <f t="shared" si="48"/>
        <v>1040</v>
      </c>
      <c r="C1047" s="4">
        <f t="shared" si="49"/>
        <v>25.974999999999593</v>
      </c>
      <c r="D1047">
        <f t="shared" si="50"/>
        <v>1.519300452041024</v>
      </c>
    </row>
    <row r="1048" spans="2:4" x14ac:dyDescent="0.25">
      <c r="B1048">
        <f t="shared" si="48"/>
        <v>1041</v>
      </c>
      <c r="C1048" s="4">
        <f t="shared" si="49"/>
        <v>25.999999999999591</v>
      </c>
      <c r="D1048">
        <f t="shared" si="50"/>
        <v>1.5219615556185904</v>
      </c>
    </row>
    <row r="1049" spans="2:4" x14ac:dyDescent="0.25">
      <c r="B1049">
        <f t="shared" si="48"/>
        <v>1042</v>
      </c>
      <c r="C1049" s="4">
        <f t="shared" si="49"/>
        <v>26.02499999999959</v>
      </c>
      <c r="D1049">
        <f t="shared" si="50"/>
        <v>1.5246273202046101</v>
      </c>
    </row>
    <row r="1050" spans="2:4" x14ac:dyDescent="0.25">
      <c r="B1050">
        <f t="shared" si="48"/>
        <v>1043</v>
      </c>
      <c r="C1050" s="4">
        <f t="shared" si="49"/>
        <v>26.049999999999589</v>
      </c>
      <c r="D1050">
        <f t="shared" si="50"/>
        <v>1.5272977539629897</v>
      </c>
    </row>
    <row r="1051" spans="2:4" x14ac:dyDescent="0.25">
      <c r="B1051">
        <f t="shared" si="48"/>
        <v>1044</v>
      </c>
      <c r="C1051" s="4">
        <f t="shared" si="49"/>
        <v>26.074999999999587</v>
      </c>
      <c r="D1051">
        <f t="shared" si="50"/>
        <v>1.5299728650719346</v>
      </c>
    </row>
    <row r="1052" spans="2:4" x14ac:dyDescent="0.25">
      <c r="B1052">
        <f t="shared" si="48"/>
        <v>1045</v>
      </c>
      <c r="C1052" s="4">
        <f t="shared" si="49"/>
        <v>26.099999999999586</v>
      </c>
      <c r="D1052">
        <f t="shared" si="50"/>
        <v>1.5326526617239744</v>
      </c>
    </row>
    <row r="1053" spans="2:4" x14ac:dyDescent="0.25">
      <c r="B1053">
        <f t="shared" si="48"/>
        <v>1046</v>
      </c>
      <c r="C1053" s="4">
        <f t="shared" si="49"/>
        <v>26.124999999999584</v>
      </c>
      <c r="D1053">
        <f t="shared" si="50"/>
        <v>1.5353371521259886</v>
      </c>
    </row>
    <row r="1054" spans="2:4" x14ac:dyDescent="0.25">
      <c r="B1054">
        <f t="shared" si="48"/>
        <v>1047</v>
      </c>
      <c r="C1054" s="4">
        <f t="shared" si="49"/>
        <v>26.149999999999583</v>
      </c>
      <c r="D1054">
        <f t="shared" si="50"/>
        <v>1.5380263444992313</v>
      </c>
    </row>
    <row r="1055" spans="2:4" x14ac:dyDescent="0.25">
      <c r="B1055">
        <f t="shared" si="48"/>
        <v>1048</v>
      </c>
      <c r="C1055" s="4">
        <f t="shared" si="49"/>
        <v>26.174999999999581</v>
      </c>
      <c r="D1055">
        <f t="shared" si="50"/>
        <v>1.5407202470793562</v>
      </c>
    </row>
    <row r="1056" spans="2:4" x14ac:dyDescent="0.25">
      <c r="B1056">
        <f t="shared" si="48"/>
        <v>1049</v>
      </c>
      <c r="C1056" s="4">
        <f t="shared" si="49"/>
        <v>26.19999999999958</v>
      </c>
      <c r="D1056">
        <f t="shared" si="50"/>
        <v>1.5434188681164418</v>
      </c>
    </row>
    <row r="1057" spans="2:4" x14ac:dyDescent="0.25">
      <c r="B1057">
        <f t="shared" si="48"/>
        <v>1050</v>
      </c>
      <c r="C1057" s="4">
        <f t="shared" si="49"/>
        <v>26.224999999999579</v>
      </c>
      <c r="D1057">
        <f t="shared" si="50"/>
        <v>1.5461222158750172</v>
      </c>
    </row>
    <row r="1058" spans="2:4" x14ac:dyDescent="0.25">
      <c r="B1058">
        <f t="shared" si="48"/>
        <v>1051</v>
      </c>
      <c r="C1058" s="4">
        <f t="shared" si="49"/>
        <v>26.249999999999577</v>
      </c>
      <c r="D1058">
        <f t="shared" si="50"/>
        <v>1.5488302986340874</v>
      </c>
    </row>
    <row r="1059" spans="2:4" x14ac:dyDescent="0.25">
      <c r="B1059">
        <f t="shared" si="48"/>
        <v>1052</v>
      </c>
      <c r="C1059" s="4">
        <f t="shared" si="49"/>
        <v>26.274999999999576</v>
      </c>
      <c r="D1059">
        <f t="shared" si="50"/>
        <v>1.5515431246871574</v>
      </c>
    </row>
    <row r="1060" spans="2:4" x14ac:dyDescent="0.25">
      <c r="B1060">
        <f t="shared" si="48"/>
        <v>1053</v>
      </c>
      <c r="C1060" s="4">
        <f t="shared" si="49"/>
        <v>26.299999999999574</v>
      </c>
      <c r="D1060">
        <f t="shared" si="50"/>
        <v>1.5542607023422597</v>
      </c>
    </row>
    <row r="1061" spans="2:4" x14ac:dyDescent="0.25">
      <c r="B1061">
        <f t="shared" si="48"/>
        <v>1054</v>
      </c>
      <c r="C1061" s="4">
        <f t="shared" si="49"/>
        <v>26.324999999999573</v>
      </c>
      <c r="D1061">
        <f t="shared" si="50"/>
        <v>1.5569830399219775</v>
      </c>
    </row>
    <row r="1062" spans="2:4" x14ac:dyDescent="0.25">
      <c r="B1062">
        <f t="shared" si="48"/>
        <v>1055</v>
      </c>
      <c r="C1062" s="4">
        <f t="shared" si="49"/>
        <v>26.349999999999572</v>
      </c>
      <c r="D1062">
        <f t="shared" si="50"/>
        <v>1.5597101457634719</v>
      </c>
    </row>
    <row r="1063" spans="2:4" x14ac:dyDescent="0.25">
      <c r="B1063">
        <f t="shared" si="48"/>
        <v>1056</v>
      </c>
      <c r="C1063" s="4">
        <f t="shared" si="49"/>
        <v>26.37499999999957</v>
      </c>
      <c r="D1063">
        <f t="shared" si="50"/>
        <v>1.562442028218507</v>
      </c>
    </row>
    <row r="1064" spans="2:4" x14ac:dyDescent="0.25">
      <c r="B1064">
        <f t="shared" si="48"/>
        <v>1057</v>
      </c>
      <c r="C1064" s="4">
        <f t="shared" si="49"/>
        <v>26.399999999999569</v>
      </c>
      <c r="D1064">
        <f t="shared" si="50"/>
        <v>1.5651786956534746</v>
      </c>
    </row>
    <row r="1065" spans="2:4" x14ac:dyDescent="0.25">
      <c r="B1065">
        <f t="shared" si="48"/>
        <v>1058</v>
      </c>
      <c r="C1065" s="4">
        <f t="shared" si="49"/>
        <v>26.424999999999567</v>
      </c>
      <c r="D1065">
        <f t="shared" si="50"/>
        <v>1.5679201564494207</v>
      </c>
    </row>
    <row r="1066" spans="2:4" x14ac:dyDescent="0.25">
      <c r="B1066">
        <f t="shared" si="48"/>
        <v>1059</v>
      </c>
      <c r="C1066" s="4">
        <f t="shared" si="49"/>
        <v>26.449999999999566</v>
      </c>
      <c r="D1066">
        <f t="shared" si="50"/>
        <v>1.5706664190020716</v>
      </c>
    </row>
    <row r="1067" spans="2:4" x14ac:dyDescent="0.25">
      <c r="B1067">
        <f t="shared" si="48"/>
        <v>1060</v>
      </c>
      <c r="C1067" s="4">
        <f t="shared" si="49"/>
        <v>26.474999999999564</v>
      </c>
      <c r="D1067">
        <f t="shared" si="50"/>
        <v>1.5734174917218582</v>
      </c>
    </row>
    <row r="1068" spans="2:4" x14ac:dyDescent="0.25">
      <c r="B1068">
        <f t="shared" si="48"/>
        <v>1061</v>
      </c>
      <c r="C1068" s="4">
        <f t="shared" si="49"/>
        <v>26.499999999999563</v>
      </c>
      <c r="D1068">
        <f t="shared" si="50"/>
        <v>1.5761733830339431</v>
      </c>
    </row>
    <row r="1069" spans="2:4" x14ac:dyDescent="0.25">
      <c r="B1069">
        <f t="shared" si="48"/>
        <v>1062</v>
      </c>
      <c r="C1069" s="4">
        <f t="shared" si="49"/>
        <v>26.524999999999562</v>
      </c>
      <c r="D1069">
        <f t="shared" si="50"/>
        <v>1.5789341013782452</v>
      </c>
    </row>
    <row r="1070" spans="2:4" x14ac:dyDescent="0.25">
      <c r="B1070">
        <f t="shared" si="48"/>
        <v>1063</v>
      </c>
      <c r="C1070" s="4">
        <f t="shared" si="49"/>
        <v>26.54999999999956</v>
      </c>
      <c r="D1070">
        <f t="shared" si="50"/>
        <v>1.5816996552094671</v>
      </c>
    </row>
    <row r="1071" spans="2:4" x14ac:dyDescent="0.25">
      <c r="B1071">
        <f t="shared" si="48"/>
        <v>1064</v>
      </c>
      <c r="C1071" s="4">
        <f t="shared" si="49"/>
        <v>26.574999999999559</v>
      </c>
      <c r="D1071">
        <f t="shared" si="50"/>
        <v>1.584470052997119</v>
      </c>
    </row>
    <row r="1072" spans="2:4" x14ac:dyDescent="0.25">
      <c r="B1072">
        <f t="shared" si="48"/>
        <v>1065</v>
      </c>
      <c r="C1072" s="4">
        <f t="shared" si="49"/>
        <v>26.599999999999557</v>
      </c>
      <c r="D1072">
        <f t="shared" si="50"/>
        <v>1.5872453032255467</v>
      </c>
    </row>
    <row r="1073" spans="2:4" x14ac:dyDescent="0.25">
      <c r="B1073">
        <f t="shared" si="48"/>
        <v>1066</v>
      </c>
      <c r="C1073" s="4">
        <f t="shared" si="49"/>
        <v>26.624999999999556</v>
      </c>
      <c r="D1073">
        <f t="shared" si="50"/>
        <v>1.5900254143939561</v>
      </c>
    </row>
    <row r="1074" spans="2:4" x14ac:dyDescent="0.25">
      <c r="B1074">
        <f t="shared" si="48"/>
        <v>1067</v>
      </c>
      <c r="C1074" s="4">
        <f t="shared" si="49"/>
        <v>26.649999999999554</v>
      </c>
      <c r="D1074">
        <f t="shared" si="50"/>
        <v>1.5928103950164398</v>
      </c>
    </row>
    <row r="1075" spans="2:4" x14ac:dyDescent="0.25">
      <c r="B1075">
        <f t="shared" si="48"/>
        <v>1068</v>
      </c>
      <c r="C1075" s="4">
        <f t="shared" si="49"/>
        <v>26.674999999999553</v>
      </c>
      <c r="D1075">
        <f t="shared" si="50"/>
        <v>1.5956002536220031</v>
      </c>
    </row>
    <row r="1076" spans="2:4" x14ac:dyDescent="0.25">
      <c r="B1076">
        <f t="shared" si="48"/>
        <v>1069</v>
      </c>
      <c r="C1076" s="4">
        <f t="shared" si="49"/>
        <v>26.699999999999552</v>
      </c>
      <c r="D1076">
        <f t="shared" si="50"/>
        <v>1.5983949987545905</v>
      </c>
    </row>
    <row r="1077" spans="2:4" x14ac:dyDescent="0.25">
      <c r="B1077">
        <f t="shared" si="48"/>
        <v>1070</v>
      </c>
      <c r="C1077" s="4">
        <f t="shared" si="49"/>
        <v>26.72499999999955</v>
      </c>
      <c r="D1077">
        <f t="shared" si="50"/>
        <v>1.6011946389731104</v>
      </c>
    </row>
    <row r="1078" spans="2:4" x14ac:dyDescent="0.25">
      <c r="B1078">
        <f t="shared" si="48"/>
        <v>1071</v>
      </c>
      <c r="C1078" s="4">
        <f t="shared" si="49"/>
        <v>26.749999999999549</v>
      </c>
      <c r="D1078">
        <f t="shared" si="50"/>
        <v>1.6039991828514639</v>
      </c>
    </row>
    <row r="1079" spans="2:4" x14ac:dyDescent="0.25">
      <c r="B1079">
        <f t="shared" si="48"/>
        <v>1072</v>
      </c>
      <c r="C1079" s="4">
        <f t="shared" si="49"/>
        <v>26.774999999999547</v>
      </c>
      <c r="D1079">
        <f t="shared" si="50"/>
        <v>1.6068086389785685</v>
      </c>
    </row>
    <row r="1080" spans="2:4" x14ac:dyDescent="0.25">
      <c r="B1080">
        <f t="shared" si="48"/>
        <v>1073</v>
      </c>
      <c r="C1080" s="4">
        <f t="shared" si="49"/>
        <v>26.799999999999546</v>
      </c>
      <c r="D1080">
        <f t="shared" si="50"/>
        <v>1.6096230159583857</v>
      </c>
    </row>
    <row r="1081" spans="2:4" x14ac:dyDescent="0.25">
      <c r="B1081">
        <f t="shared" si="48"/>
        <v>1074</v>
      </c>
      <c r="C1081" s="4">
        <f t="shared" si="49"/>
        <v>26.824999999999545</v>
      </c>
      <c r="D1081">
        <f t="shared" si="50"/>
        <v>1.6124423224099473</v>
      </c>
    </row>
    <row r="1082" spans="2:4" x14ac:dyDescent="0.25">
      <c r="B1082">
        <f t="shared" si="48"/>
        <v>1075</v>
      </c>
      <c r="C1082" s="4">
        <f t="shared" si="49"/>
        <v>26.849999999999543</v>
      </c>
      <c r="D1082">
        <f t="shared" si="50"/>
        <v>1.6152665669673816</v>
      </c>
    </row>
    <row r="1083" spans="2:4" x14ac:dyDescent="0.25">
      <c r="B1083">
        <f t="shared" si="48"/>
        <v>1076</v>
      </c>
      <c r="C1083" s="4">
        <f t="shared" si="49"/>
        <v>26.874999999999542</v>
      </c>
      <c r="D1083">
        <f t="shared" si="50"/>
        <v>1.6180957582799398</v>
      </c>
    </row>
    <row r="1084" spans="2:4" x14ac:dyDescent="0.25">
      <c r="B1084">
        <f t="shared" si="48"/>
        <v>1077</v>
      </c>
      <c r="C1084" s="4">
        <f t="shared" si="49"/>
        <v>26.89999999999954</v>
      </c>
      <c r="D1084">
        <f t="shared" si="50"/>
        <v>1.6209299050120221</v>
      </c>
    </row>
    <row r="1085" spans="2:4" x14ac:dyDescent="0.25">
      <c r="B1085">
        <f t="shared" si="48"/>
        <v>1078</v>
      </c>
      <c r="C1085" s="4">
        <f t="shared" si="49"/>
        <v>26.924999999999539</v>
      </c>
      <c r="D1085">
        <f t="shared" si="50"/>
        <v>1.6237690158432057</v>
      </c>
    </row>
    <row r="1086" spans="2:4" x14ac:dyDescent="0.25">
      <c r="B1086">
        <f t="shared" si="48"/>
        <v>1079</v>
      </c>
      <c r="C1086" s="4">
        <f t="shared" si="49"/>
        <v>26.949999999999537</v>
      </c>
      <c r="D1086">
        <f t="shared" si="50"/>
        <v>1.6266130994682693</v>
      </c>
    </row>
    <row r="1087" spans="2:4" x14ac:dyDescent="0.25">
      <c r="B1087">
        <f t="shared" si="48"/>
        <v>1080</v>
      </c>
      <c r="C1087" s="4">
        <f t="shared" si="49"/>
        <v>26.974999999999536</v>
      </c>
      <c r="D1087">
        <f t="shared" si="50"/>
        <v>1.6294621645972212</v>
      </c>
    </row>
    <row r="1088" spans="2:4" x14ac:dyDescent="0.25">
      <c r="B1088">
        <f t="shared" si="48"/>
        <v>1081</v>
      </c>
      <c r="C1088" s="4">
        <f t="shared" si="49"/>
        <v>26.999999999999535</v>
      </c>
      <c r="D1088">
        <f t="shared" si="50"/>
        <v>1.6323162199553258</v>
      </c>
    </row>
    <row r="1089" spans="2:4" x14ac:dyDescent="0.25">
      <c r="B1089">
        <f t="shared" si="48"/>
        <v>1082</v>
      </c>
      <c r="C1089" s="4">
        <f t="shared" si="49"/>
        <v>27.024999999999533</v>
      </c>
      <c r="D1089">
        <f t="shared" si="50"/>
        <v>1.6351752742831298</v>
      </c>
    </row>
    <row r="1090" spans="2:4" x14ac:dyDescent="0.25">
      <c r="B1090">
        <f t="shared" si="48"/>
        <v>1083</v>
      </c>
      <c r="C1090" s="4">
        <f t="shared" si="49"/>
        <v>27.049999999999532</v>
      </c>
      <c r="D1090">
        <f t="shared" si="50"/>
        <v>1.6380393363364893</v>
      </c>
    </row>
    <row r="1091" spans="2:4" x14ac:dyDescent="0.25">
      <c r="B1091">
        <f t="shared" si="48"/>
        <v>1084</v>
      </c>
      <c r="C1091" s="4">
        <f t="shared" si="49"/>
        <v>27.07499999999953</v>
      </c>
      <c r="D1091">
        <f t="shared" si="50"/>
        <v>1.6409084148865967</v>
      </c>
    </row>
    <row r="1092" spans="2:4" x14ac:dyDescent="0.25">
      <c r="B1092">
        <f t="shared" si="48"/>
        <v>1085</v>
      </c>
      <c r="C1092" s="4">
        <f t="shared" si="49"/>
        <v>27.099999999999529</v>
      </c>
      <c r="D1092">
        <f t="shared" si="50"/>
        <v>1.6437825187200072</v>
      </c>
    </row>
    <row r="1093" spans="2:4" x14ac:dyDescent="0.25">
      <c r="B1093">
        <f t="shared" si="48"/>
        <v>1086</v>
      </c>
      <c r="C1093" s="4">
        <f t="shared" si="49"/>
        <v>27.124999999999527</v>
      </c>
      <c r="D1093">
        <f t="shared" si="50"/>
        <v>1.646661656638666</v>
      </c>
    </row>
    <row r="1094" spans="2:4" x14ac:dyDescent="0.25">
      <c r="B1094">
        <f t="shared" si="48"/>
        <v>1087</v>
      </c>
      <c r="C1094" s="4">
        <f t="shared" si="49"/>
        <v>27.149999999999526</v>
      </c>
      <c r="D1094">
        <f t="shared" si="50"/>
        <v>1.649545837459935</v>
      </c>
    </row>
    <row r="1095" spans="2:4" x14ac:dyDescent="0.25">
      <c r="B1095">
        <f t="shared" si="48"/>
        <v>1088</v>
      </c>
      <c r="C1095" s="4">
        <f t="shared" si="49"/>
        <v>27.174999999999525</v>
      </c>
      <c r="D1095">
        <f t="shared" si="50"/>
        <v>1.6524350700166206</v>
      </c>
    </row>
    <row r="1096" spans="2:4" x14ac:dyDescent="0.25">
      <c r="B1096">
        <f t="shared" si="48"/>
        <v>1089</v>
      </c>
      <c r="C1096" s="4">
        <f t="shared" si="49"/>
        <v>27.199999999999523</v>
      </c>
      <c r="D1096">
        <f t="shared" si="50"/>
        <v>1.6553293631569999</v>
      </c>
    </row>
    <row r="1097" spans="2:4" x14ac:dyDescent="0.25">
      <c r="B1097">
        <f t="shared" si="48"/>
        <v>1090</v>
      </c>
      <c r="C1097" s="4">
        <f t="shared" si="49"/>
        <v>27.224999999999522</v>
      </c>
      <c r="D1097">
        <f t="shared" si="50"/>
        <v>1.6582287257448474</v>
      </c>
    </row>
    <row r="1098" spans="2:4" x14ac:dyDescent="0.25">
      <c r="B1098">
        <f t="shared" ref="B1098:B1161" si="51">B1097+1</f>
        <v>1091</v>
      </c>
      <c r="C1098" s="4">
        <f t="shared" ref="C1098:C1161" si="52">C1097+$C$5</f>
        <v>27.24999999999952</v>
      </c>
      <c r="D1098">
        <f t="shared" ref="D1098:D1161" si="53">EXP(0.07*(C1098-20))</f>
        <v>1.6611331666594633</v>
      </c>
    </row>
    <row r="1099" spans="2:4" x14ac:dyDescent="0.25">
      <c r="B1099">
        <f t="shared" si="51"/>
        <v>1092</v>
      </c>
      <c r="C1099" s="4">
        <f t="shared" si="52"/>
        <v>27.274999999999519</v>
      </c>
      <c r="D1099">
        <f t="shared" si="53"/>
        <v>1.6640426947957005</v>
      </c>
    </row>
    <row r="1100" spans="2:4" x14ac:dyDescent="0.25">
      <c r="B1100">
        <f t="shared" si="51"/>
        <v>1093</v>
      </c>
      <c r="C1100" s="4">
        <f t="shared" si="52"/>
        <v>27.299999999999518</v>
      </c>
      <c r="D1100">
        <f t="shared" si="53"/>
        <v>1.6669573190639912</v>
      </c>
    </row>
    <row r="1101" spans="2:4" x14ac:dyDescent="0.25">
      <c r="B1101">
        <f t="shared" si="51"/>
        <v>1094</v>
      </c>
      <c r="C1101" s="4">
        <f t="shared" si="52"/>
        <v>27.324999999999516</v>
      </c>
      <c r="D1101">
        <f t="shared" si="53"/>
        <v>1.6698770483903747</v>
      </c>
    </row>
    <row r="1102" spans="2:4" x14ac:dyDescent="0.25">
      <c r="B1102">
        <f t="shared" si="51"/>
        <v>1095</v>
      </c>
      <c r="C1102" s="4">
        <f t="shared" si="52"/>
        <v>27.349999999999515</v>
      </c>
      <c r="D1102">
        <f t="shared" si="53"/>
        <v>1.6728018917165237</v>
      </c>
    </row>
    <row r="1103" spans="2:4" x14ac:dyDescent="0.25">
      <c r="B1103">
        <f t="shared" si="51"/>
        <v>1096</v>
      </c>
      <c r="C1103" s="4">
        <f t="shared" si="52"/>
        <v>27.374999999999513</v>
      </c>
      <c r="D1103">
        <f t="shared" si="53"/>
        <v>1.6757318579997735</v>
      </c>
    </row>
    <row r="1104" spans="2:4" x14ac:dyDescent="0.25">
      <c r="B1104">
        <f t="shared" si="51"/>
        <v>1097</v>
      </c>
      <c r="C1104" s="4">
        <f t="shared" si="52"/>
        <v>27.399999999999512</v>
      </c>
      <c r="D1104">
        <f t="shared" si="53"/>
        <v>1.6786669562131482</v>
      </c>
    </row>
    <row r="1105" spans="2:4" x14ac:dyDescent="0.25">
      <c r="B1105">
        <f t="shared" si="51"/>
        <v>1098</v>
      </c>
      <c r="C1105" s="4">
        <f t="shared" si="52"/>
        <v>27.42499999999951</v>
      </c>
      <c r="D1105">
        <f t="shared" si="53"/>
        <v>1.6816071953453882</v>
      </c>
    </row>
    <row r="1106" spans="2:4" x14ac:dyDescent="0.25">
      <c r="B1106">
        <f t="shared" si="51"/>
        <v>1099</v>
      </c>
      <c r="C1106" s="4">
        <f t="shared" si="52"/>
        <v>27.449999999999509</v>
      </c>
      <c r="D1106">
        <f t="shared" si="53"/>
        <v>1.6845525844009781</v>
      </c>
    </row>
    <row r="1107" spans="2:4" x14ac:dyDescent="0.25">
      <c r="B1107">
        <f t="shared" si="51"/>
        <v>1100</v>
      </c>
      <c r="C1107" s="4">
        <f t="shared" si="52"/>
        <v>27.474999999999508</v>
      </c>
      <c r="D1107">
        <f t="shared" si="53"/>
        <v>1.6875031324001746</v>
      </c>
    </row>
    <row r="1108" spans="2:4" x14ac:dyDescent="0.25">
      <c r="B1108">
        <f t="shared" si="51"/>
        <v>1101</v>
      </c>
      <c r="C1108" s="4">
        <f t="shared" si="52"/>
        <v>27.499999999999506</v>
      </c>
      <c r="D1108">
        <f t="shared" si="53"/>
        <v>1.690458848379033</v>
      </c>
    </row>
    <row r="1109" spans="2:4" x14ac:dyDescent="0.25">
      <c r="B1109">
        <f t="shared" si="51"/>
        <v>1102</v>
      </c>
      <c r="C1109" s="4">
        <f t="shared" si="52"/>
        <v>27.524999999999505</v>
      </c>
      <c r="D1109">
        <f t="shared" si="53"/>
        <v>1.6934197413894359</v>
      </c>
    </row>
    <row r="1110" spans="2:4" x14ac:dyDescent="0.25">
      <c r="B1110">
        <f t="shared" si="51"/>
        <v>1103</v>
      </c>
      <c r="C1110" s="4">
        <f t="shared" si="52"/>
        <v>27.549999999999503</v>
      </c>
      <c r="D1110">
        <f t="shared" si="53"/>
        <v>1.69638582049912</v>
      </c>
    </row>
    <row r="1111" spans="2:4" x14ac:dyDescent="0.25">
      <c r="B1111">
        <f t="shared" si="51"/>
        <v>1104</v>
      </c>
      <c r="C1111" s="4">
        <f t="shared" si="52"/>
        <v>27.574999999999502</v>
      </c>
      <c r="D1111">
        <f t="shared" si="53"/>
        <v>1.6993570947917054</v>
      </c>
    </row>
    <row r="1112" spans="2:4" x14ac:dyDescent="0.25">
      <c r="B1112">
        <f t="shared" si="51"/>
        <v>1105</v>
      </c>
      <c r="C1112" s="4">
        <f t="shared" si="52"/>
        <v>27.5999999999995</v>
      </c>
      <c r="D1112">
        <f t="shared" si="53"/>
        <v>1.7023335733667218</v>
      </c>
    </row>
    <row r="1113" spans="2:4" x14ac:dyDescent="0.25">
      <c r="B1113">
        <f t="shared" si="51"/>
        <v>1106</v>
      </c>
      <c r="C1113" s="4">
        <f t="shared" si="52"/>
        <v>27.624999999999499</v>
      </c>
      <c r="D1113">
        <f t="shared" si="53"/>
        <v>1.7053152653396371</v>
      </c>
    </row>
    <row r="1114" spans="2:4" x14ac:dyDescent="0.25">
      <c r="B1114">
        <f t="shared" si="51"/>
        <v>1107</v>
      </c>
      <c r="C1114" s="4">
        <f t="shared" si="52"/>
        <v>27.649999999999498</v>
      </c>
      <c r="D1114">
        <f t="shared" si="53"/>
        <v>1.7083021798418851</v>
      </c>
    </row>
    <row r="1115" spans="2:4" x14ac:dyDescent="0.25">
      <c r="B1115">
        <f t="shared" si="51"/>
        <v>1108</v>
      </c>
      <c r="C1115" s="4">
        <f t="shared" si="52"/>
        <v>27.674999999999496</v>
      </c>
      <c r="D1115">
        <f t="shared" si="53"/>
        <v>1.7112943260208944</v>
      </c>
    </row>
    <row r="1116" spans="2:4" x14ac:dyDescent="0.25">
      <c r="B1116">
        <f t="shared" si="51"/>
        <v>1109</v>
      </c>
      <c r="C1116" s="4">
        <f t="shared" si="52"/>
        <v>27.699999999999495</v>
      </c>
      <c r="D1116">
        <f t="shared" si="53"/>
        <v>1.7142917130401145</v>
      </c>
    </row>
    <row r="1117" spans="2:4" x14ac:dyDescent="0.25">
      <c r="B1117">
        <f t="shared" si="51"/>
        <v>1110</v>
      </c>
      <c r="C1117" s="4">
        <f t="shared" si="52"/>
        <v>27.724999999999493</v>
      </c>
      <c r="D1117">
        <f t="shared" si="53"/>
        <v>1.7172943500790456</v>
      </c>
    </row>
    <row r="1118" spans="2:4" x14ac:dyDescent="0.25">
      <c r="B1118">
        <f t="shared" si="51"/>
        <v>1111</v>
      </c>
      <c r="C1118" s="4">
        <f t="shared" si="52"/>
        <v>27.749999999999492</v>
      </c>
      <c r="D1118">
        <f t="shared" si="53"/>
        <v>1.720302246333266</v>
      </c>
    </row>
    <row r="1119" spans="2:4" x14ac:dyDescent="0.25">
      <c r="B1119">
        <f t="shared" si="51"/>
        <v>1112</v>
      </c>
      <c r="C1119" s="4">
        <f t="shared" si="52"/>
        <v>27.774999999999491</v>
      </c>
      <c r="D1119">
        <f t="shared" si="53"/>
        <v>1.7233154110144604</v>
      </c>
    </row>
    <row r="1120" spans="2:4" x14ac:dyDescent="0.25">
      <c r="B1120">
        <f t="shared" si="51"/>
        <v>1113</v>
      </c>
      <c r="C1120" s="4">
        <f t="shared" si="52"/>
        <v>27.799999999999489</v>
      </c>
      <c r="D1120">
        <f t="shared" si="53"/>
        <v>1.726333853350448</v>
      </c>
    </row>
    <row r="1121" spans="2:4" x14ac:dyDescent="0.25">
      <c r="B1121">
        <f t="shared" si="51"/>
        <v>1114</v>
      </c>
      <c r="C1121" s="4">
        <f t="shared" si="52"/>
        <v>27.824999999999488</v>
      </c>
      <c r="D1121">
        <f t="shared" si="53"/>
        <v>1.7293575825852108</v>
      </c>
    </row>
    <row r="1122" spans="2:4" x14ac:dyDescent="0.25">
      <c r="B1122">
        <f t="shared" si="51"/>
        <v>1115</v>
      </c>
      <c r="C1122" s="4">
        <f t="shared" si="52"/>
        <v>27.849999999999486</v>
      </c>
      <c r="D1122">
        <f t="shared" si="53"/>
        <v>1.7323866079789216</v>
      </c>
    </row>
    <row r="1123" spans="2:4" x14ac:dyDescent="0.25">
      <c r="B1123">
        <f t="shared" si="51"/>
        <v>1116</v>
      </c>
      <c r="C1123" s="4">
        <f t="shared" si="52"/>
        <v>27.874999999999485</v>
      </c>
      <c r="D1123">
        <f t="shared" si="53"/>
        <v>1.7354209388079735</v>
      </c>
    </row>
    <row r="1124" spans="2:4" x14ac:dyDescent="0.25">
      <c r="B1124">
        <f t="shared" si="51"/>
        <v>1117</v>
      </c>
      <c r="C1124" s="4">
        <f t="shared" si="52"/>
        <v>27.899999999999483</v>
      </c>
      <c r="D1124">
        <f t="shared" si="53"/>
        <v>1.7384605843650067</v>
      </c>
    </row>
    <row r="1125" spans="2:4" x14ac:dyDescent="0.25">
      <c r="B1125">
        <f t="shared" si="51"/>
        <v>1118</v>
      </c>
      <c r="C1125" s="4">
        <f t="shared" si="52"/>
        <v>27.924999999999482</v>
      </c>
      <c r="D1125">
        <f t="shared" si="53"/>
        <v>1.7415055539589386</v>
      </c>
    </row>
    <row r="1126" spans="2:4" x14ac:dyDescent="0.25">
      <c r="B1126">
        <f t="shared" si="51"/>
        <v>1119</v>
      </c>
      <c r="C1126" s="4">
        <f t="shared" si="52"/>
        <v>27.949999999999481</v>
      </c>
      <c r="D1126">
        <f t="shared" si="53"/>
        <v>1.7445558569149904</v>
      </c>
    </row>
    <row r="1127" spans="2:4" x14ac:dyDescent="0.25">
      <c r="B1127">
        <f t="shared" si="51"/>
        <v>1120</v>
      </c>
      <c r="C1127" s="4">
        <f t="shared" si="52"/>
        <v>27.974999999999479</v>
      </c>
      <c r="D1127">
        <f t="shared" si="53"/>
        <v>1.7476115025747176</v>
      </c>
    </row>
    <row r="1128" spans="2:4" x14ac:dyDescent="0.25">
      <c r="B1128">
        <f t="shared" si="51"/>
        <v>1121</v>
      </c>
      <c r="C1128" s="4">
        <f t="shared" si="52"/>
        <v>27.999999999999478</v>
      </c>
      <c r="D1128">
        <f t="shared" si="53"/>
        <v>1.7506725002960373</v>
      </c>
    </row>
    <row r="1129" spans="2:4" x14ac:dyDescent="0.25">
      <c r="B1129">
        <f t="shared" si="51"/>
        <v>1122</v>
      </c>
      <c r="C1129" s="4">
        <f t="shared" si="52"/>
        <v>28.024999999999476</v>
      </c>
      <c r="D1129">
        <f t="shared" si="53"/>
        <v>1.7537388594532572</v>
      </c>
    </row>
    <row r="1130" spans="2:4" x14ac:dyDescent="0.25">
      <c r="B1130">
        <f t="shared" si="51"/>
        <v>1123</v>
      </c>
      <c r="C1130" s="4">
        <f t="shared" si="52"/>
        <v>28.049999999999475</v>
      </c>
      <c r="D1130">
        <f t="shared" si="53"/>
        <v>1.7568105894371051</v>
      </c>
    </row>
    <row r="1131" spans="2:4" x14ac:dyDescent="0.25">
      <c r="B1131">
        <f t="shared" si="51"/>
        <v>1124</v>
      </c>
      <c r="C1131" s="4">
        <f t="shared" si="52"/>
        <v>28.074999999999473</v>
      </c>
      <c r="D1131">
        <f t="shared" si="53"/>
        <v>1.7598876996547561</v>
      </c>
    </row>
    <row r="1132" spans="2:4" x14ac:dyDescent="0.25">
      <c r="B1132">
        <f t="shared" si="51"/>
        <v>1125</v>
      </c>
      <c r="C1132" s="4">
        <f t="shared" si="52"/>
        <v>28.099999999999472</v>
      </c>
      <c r="D1132">
        <f t="shared" si="53"/>
        <v>1.762970199529863</v>
      </c>
    </row>
    <row r="1133" spans="2:4" x14ac:dyDescent="0.25">
      <c r="B1133">
        <f t="shared" si="51"/>
        <v>1126</v>
      </c>
      <c r="C1133" s="4">
        <f t="shared" si="52"/>
        <v>28.124999999999471</v>
      </c>
      <c r="D1133">
        <f t="shared" si="53"/>
        <v>1.7660580985025836</v>
      </c>
    </row>
    <row r="1134" spans="2:4" x14ac:dyDescent="0.25">
      <c r="B1134">
        <f t="shared" si="51"/>
        <v>1127</v>
      </c>
      <c r="C1134" s="4">
        <f t="shared" si="52"/>
        <v>28.149999999999469</v>
      </c>
      <c r="D1134">
        <f t="shared" si="53"/>
        <v>1.7691514060296114</v>
      </c>
    </row>
    <row r="1135" spans="2:4" x14ac:dyDescent="0.25">
      <c r="B1135">
        <f t="shared" si="51"/>
        <v>1128</v>
      </c>
      <c r="C1135" s="4">
        <f t="shared" si="52"/>
        <v>28.174999999999468</v>
      </c>
      <c r="D1135">
        <f t="shared" si="53"/>
        <v>1.7722501315842027</v>
      </c>
    </row>
    <row r="1136" spans="2:4" x14ac:dyDescent="0.25">
      <c r="B1136">
        <f t="shared" si="51"/>
        <v>1129</v>
      </c>
      <c r="C1136" s="4">
        <f t="shared" si="52"/>
        <v>28.199999999999466</v>
      </c>
      <c r="D1136">
        <f t="shared" si="53"/>
        <v>1.7753542846562071</v>
      </c>
    </row>
    <row r="1137" spans="2:4" x14ac:dyDescent="0.25">
      <c r="B1137">
        <f t="shared" si="51"/>
        <v>1130</v>
      </c>
      <c r="C1137" s="4">
        <f t="shared" si="52"/>
        <v>28.224999999999465</v>
      </c>
      <c r="D1137">
        <f t="shared" si="53"/>
        <v>1.778463874752096</v>
      </c>
    </row>
    <row r="1138" spans="2:4" x14ac:dyDescent="0.25">
      <c r="B1138">
        <f t="shared" si="51"/>
        <v>1131</v>
      </c>
      <c r="C1138" s="4">
        <f t="shared" si="52"/>
        <v>28.249999999999464</v>
      </c>
      <c r="D1138">
        <f t="shared" si="53"/>
        <v>1.7815789113949911</v>
      </c>
    </row>
    <row r="1139" spans="2:4" x14ac:dyDescent="0.25">
      <c r="B1139">
        <f t="shared" si="51"/>
        <v>1132</v>
      </c>
      <c r="C1139" s="4">
        <f t="shared" si="52"/>
        <v>28.274999999999462</v>
      </c>
      <c r="D1139">
        <f t="shared" si="53"/>
        <v>1.7846994041246951</v>
      </c>
    </row>
    <row r="1140" spans="2:4" x14ac:dyDescent="0.25">
      <c r="B1140">
        <f t="shared" si="51"/>
        <v>1133</v>
      </c>
      <c r="C1140" s="4">
        <f t="shared" si="52"/>
        <v>28.299999999999461</v>
      </c>
      <c r="D1140">
        <f t="shared" si="53"/>
        <v>1.787825362497719</v>
      </c>
    </row>
    <row r="1141" spans="2:4" x14ac:dyDescent="0.25">
      <c r="B1141">
        <f t="shared" si="51"/>
        <v>1134</v>
      </c>
      <c r="C1141" s="4">
        <f t="shared" si="52"/>
        <v>28.324999999999459</v>
      </c>
      <c r="D1141">
        <f t="shared" si="53"/>
        <v>1.7909567960873127</v>
      </c>
    </row>
    <row r="1142" spans="2:4" x14ac:dyDescent="0.25">
      <c r="B1142">
        <f t="shared" si="51"/>
        <v>1135</v>
      </c>
      <c r="C1142" s="4">
        <f t="shared" si="52"/>
        <v>28.349999999999458</v>
      </c>
      <c r="D1142">
        <f t="shared" si="53"/>
        <v>1.7940937144834945</v>
      </c>
    </row>
    <row r="1143" spans="2:4" x14ac:dyDescent="0.25">
      <c r="B1143">
        <f t="shared" si="51"/>
        <v>1136</v>
      </c>
      <c r="C1143" s="4">
        <f t="shared" si="52"/>
        <v>28.374999999999456</v>
      </c>
      <c r="D1143">
        <f t="shared" si="53"/>
        <v>1.7972361272930788</v>
      </c>
    </row>
    <row r="1144" spans="2:4" x14ac:dyDescent="0.25">
      <c r="B1144">
        <f t="shared" si="51"/>
        <v>1137</v>
      </c>
      <c r="C1144" s="4">
        <f t="shared" si="52"/>
        <v>28.399999999999455</v>
      </c>
      <c r="D1144">
        <f t="shared" si="53"/>
        <v>1.8003840441397077</v>
      </c>
    </row>
    <row r="1145" spans="2:4" x14ac:dyDescent="0.25">
      <c r="B1145">
        <f t="shared" si="51"/>
        <v>1138</v>
      </c>
      <c r="C1145" s="4">
        <f t="shared" si="52"/>
        <v>28.424999999999454</v>
      </c>
      <c r="D1145">
        <f t="shared" si="53"/>
        <v>1.803537474663879</v>
      </c>
    </row>
    <row r="1146" spans="2:4" x14ac:dyDescent="0.25">
      <c r="B1146">
        <f t="shared" si="51"/>
        <v>1139</v>
      </c>
      <c r="C1146" s="4">
        <f t="shared" si="52"/>
        <v>28.449999999999452</v>
      </c>
      <c r="D1146">
        <f t="shared" si="53"/>
        <v>1.8066964285229761</v>
      </c>
    </row>
    <row r="1147" spans="2:4" x14ac:dyDescent="0.25">
      <c r="B1147">
        <f t="shared" si="51"/>
        <v>1140</v>
      </c>
      <c r="C1147" s="4">
        <f t="shared" si="52"/>
        <v>28.474999999999451</v>
      </c>
      <c r="D1147">
        <f t="shared" si="53"/>
        <v>1.8098609153912975</v>
      </c>
    </row>
    <row r="1148" spans="2:4" x14ac:dyDescent="0.25">
      <c r="B1148">
        <f t="shared" si="51"/>
        <v>1141</v>
      </c>
      <c r="C1148" s="4">
        <f t="shared" si="52"/>
        <v>28.499999999999449</v>
      </c>
      <c r="D1148">
        <f t="shared" si="53"/>
        <v>1.8130309449600868</v>
      </c>
    </row>
    <row r="1149" spans="2:4" x14ac:dyDescent="0.25">
      <c r="B1149">
        <f t="shared" si="51"/>
        <v>1142</v>
      </c>
      <c r="C1149" s="4">
        <f t="shared" si="52"/>
        <v>28.524999999999448</v>
      </c>
      <c r="D1149">
        <f t="shared" si="53"/>
        <v>1.816206526937562</v>
      </c>
    </row>
    <row r="1150" spans="2:4" x14ac:dyDescent="0.25">
      <c r="B1150">
        <f t="shared" si="51"/>
        <v>1143</v>
      </c>
      <c r="C1150" s="4">
        <f t="shared" si="52"/>
        <v>28.549999999999446</v>
      </c>
      <c r="D1150">
        <f t="shared" si="53"/>
        <v>1.8193876710489456</v>
      </c>
    </row>
    <row r="1151" spans="2:4" x14ac:dyDescent="0.25">
      <c r="B1151">
        <f t="shared" si="51"/>
        <v>1144</v>
      </c>
      <c r="C1151" s="4">
        <f t="shared" si="52"/>
        <v>28.574999999999445</v>
      </c>
      <c r="D1151">
        <f t="shared" si="53"/>
        <v>1.8225743870364939</v>
      </c>
    </row>
    <row r="1152" spans="2:4" x14ac:dyDescent="0.25">
      <c r="B1152">
        <f t="shared" si="51"/>
        <v>1145</v>
      </c>
      <c r="C1152" s="4">
        <f t="shared" si="52"/>
        <v>28.599999999999444</v>
      </c>
      <c r="D1152">
        <f t="shared" si="53"/>
        <v>1.8257666846595269</v>
      </c>
    </row>
    <row r="1153" spans="2:4" x14ac:dyDescent="0.25">
      <c r="B1153">
        <f t="shared" si="51"/>
        <v>1146</v>
      </c>
      <c r="C1153" s="4">
        <f t="shared" si="52"/>
        <v>28.624999999999442</v>
      </c>
      <c r="D1153">
        <f t="shared" si="53"/>
        <v>1.8289645736944584</v>
      </c>
    </row>
    <row r="1154" spans="2:4" x14ac:dyDescent="0.25">
      <c r="B1154">
        <f t="shared" si="51"/>
        <v>1147</v>
      </c>
      <c r="C1154" s="4">
        <f t="shared" si="52"/>
        <v>28.649999999999441</v>
      </c>
      <c r="D1154">
        <f t="shared" si="53"/>
        <v>1.8321680639348266</v>
      </c>
    </row>
    <row r="1155" spans="2:4" x14ac:dyDescent="0.25">
      <c r="B1155">
        <f t="shared" si="51"/>
        <v>1148</v>
      </c>
      <c r="C1155" s="4">
        <f t="shared" si="52"/>
        <v>28.674999999999439</v>
      </c>
      <c r="D1155">
        <f t="shared" si="53"/>
        <v>1.8353771651913222</v>
      </c>
    </row>
    <row r="1156" spans="2:4" x14ac:dyDescent="0.25">
      <c r="B1156">
        <f t="shared" si="51"/>
        <v>1149</v>
      </c>
      <c r="C1156" s="4">
        <f t="shared" si="52"/>
        <v>28.699999999999438</v>
      </c>
      <c r="D1156">
        <f t="shared" si="53"/>
        <v>1.838591887291821</v>
      </c>
    </row>
    <row r="1157" spans="2:4" x14ac:dyDescent="0.25">
      <c r="B1157">
        <f t="shared" si="51"/>
        <v>1150</v>
      </c>
      <c r="C1157" s="4">
        <f t="shared" si="52"/>
        <v>28.724999999999437</v>
      </c>
      <c r="D1157">
        <f t="shared" si="53"/>
        <v>1.8418122400814116</v>
      </c>
    </row>
    <row r="1158" spans="2:4" x14ac:dyDescent="0.25">
      <c r="B1158">
        <f t="shared" si="51"/>
        <v>1151</v>
      </c>
      <c r="C1158" s="4">
        <f t="shared" si="52"/>
        <v>28.749999999999435</v>
      </c>
      <c r="D1158">
        <f t="shared" si="53"/>
        <v>1.8450382334224269</v>
      </c>
    </row>
    <row r="1159" spans="2:4" x14ac:dyDescent="0.25">
      <c r="B1159">
        <f t="shared" si="51"/>
        <v>1152</v>
      </c>
      <c r="C1159" s="4">
        <f t="shared" si="52"/>
        <v>28.774999999999434</v>
      </c>
      <c r="D1159">
        <f t="shared" si="53"/>
        <v>1.8482698771944743</v>
      </c>
    </row>
    <row r="1160" spans="2:4" x14ac:dyDescent="0.25">
      <c r="B1160">
        <f t="shared" si="51"/>
        <v>1153</v>
      </c>
      <c r="C1160" s="4">
        <f t="shared" si="52"/>
        <v>28.799999999999432</v>
      </c>
      <c r="D1160">
        <f t="shared" si="53"/>
        <v>1.851507181294465</v>
      </c>
    </row>
    <row r="1161" spans="2:4" x14ac:dyDescent="0.25">
      <c r="B1161">
        <f t="shared" si="51"/>
        <v>1154</v>
      </c>
      <c r="C1161" s="4">
        <f t="shared" si="52"/>
        <v>28.824999999999431</v>
      </c>
      <c r="D1161">
        <f t="shared" si="53"/>
        <v>1.8547501556366452</v>
      </c>
    </row>
    <row r="1162" spans="2:4" x14ac:dyDescent="0.25">
      <c r="B1162">
        <f t="shared" ref="B1162:B1200" si="54">B1161+1</f>
        <v>1155</v>
      </c>
      <c r="C1162" s="4">
        <f t="shared" ref="C1162:C1200" si="55">C1161+$C$5</f>
        <v>28.849999999999429</v>
      </c>
      <c r="D1162">
        <f t="shared" ref="D1162:D1200" si="56">EXP(0.07*(C1162-20))</f>
        <v>1.857998810152627</v>
      </c>
    </row>
    <row r="1163" spans="2:4" x14ac:dyDescent="0.25">
      <c r="B1163">
        <f t="shared" si="54"/>
        <v>1156</v>
      </c>
      <c r="C1163" s="4">
        <f t="shared" si="55"/>
        <v>28.874999999999428</v>
      </c>
      <c r="D1163">
        <f t="shared" si="56"/>
        <v>1.8612531547914171</v>
      </c>
    </row>
    <row r="1164" spans="2:4" x14ac:dyDescent="0.25">
      <c r="B1164">
        <f t="shared" si="54"/>
        <v>1157</v>
      </c>
      <c r="C1164" s="4">
        <f t="shared" si="55"/>
        <v>28.899999999999427</v>
      </c>
      <c r="D1164">
        <f t="shared" si="56"/>
        <v>1.8645131995194484</v>
      </c>
    </row>
    <row r="1165" spans="2:4" x14ac:dyDescent="0.25">
      <c r="B1165">
        <f t="shared" si="54"/>
        <v>1158</v>
      </c>
      <c r="C1165" s="4">
        <f t="shared" si="55"/>
        <v>28.924999999999425</v>
      </c>
      <c r="D1165">
        <f t="shared" si="56"/>
        <v>1.8677789543206107</v>
      </c>
    </row>
    <row r="1166" spans="2:4" x14ac:dyDescent="0.25">
      <c r="B1166">
        <f t="shared" si="54"/>
        <v>1159</v>
      </c>
      <c r="C1166" s="4">
        <f t="shared" si="55"/>
        <v>28.949999999999424</v>
      </c>
      <c r="D1166">
        <f t="shared" si="56"/>
        <v>1.8710504291962802</v>
      </c>
    </row>
    <row r="1167" spans="2:4" x14ac:dyDescent="0.25">
      <c r="B1167">
        <f t="shared" si="54"/>
        <v>1160</v>
      </c>
      <c r="C1167" s="4">
        <f t="shared" si="55"/>
        <v>28.974999999999422</v>
      </c>
      <c r="D1167">
        <f t="shared" si="56"/>
        <v>1.8743276341653514</v>
      </c>
    </row>
    <row r="1168" spans="2:4" x14ac:dyDescent="0.25">
      <c r="B1168">
        <f t="shared" si="54"/>
        <v>1161</v>
      </c>
      <c r="C1168" s="4">
        <f t="shared" si="55"/>
        <v>28.999999999999421</v>
      </c>
      <c r="D1168">
        <f t="shared" si="56"/>
        <v>1.877610579264267</v>
      </c>
    </row>
    <row r="1169" spans="2:4" x14ac:dyDescent="0.25">
      <c r="B1169">
        <f t="shared" si="54"/>
        <v>1162</v>
      </c>
      <c r="C1169" s="4">
        <f t="shared" si="55"/>
        <v>29.024999999999419</v>
      </c>
      <c r="D1169">
        <f t="shared" si="56"/>
        <v>1.8808992745470494</v>
      </c>
    </row>
    <row r="1170" spans="2:4" x14ac:dyDescent="0.25">
      <c r="B1170">
        <f t="shared" si="54"/>
        <v>1163</v>
      </c>
      <c r="C1170" s="4">
        <f t="shared" si="55"/>
        <v>29.049999999999418</v>
      </c>
      <c r="D1170">
        <f t="shared" si="56"/>
        <v>1.8841937300853302</v>
      </c>
    </row>
    <row r="1171" spans="2:4" x14ac:dyDescent="0.25">
      <c r="B1171">
        <f t="shared" si="54"/>
        <v>1164</v>
      </c>
      <c r="C1171" s="4">
        <f t="shared" si="55"/>
        <v>29.074999999999417</v>
      </c>
      <c r="D1171">
        <f t="shared" si="56"/>
        <v>1.8874939559683819</v>
      </c>
    </row>
    <row r="1172" spans="2:4" x14ac:dyDescent="0.25">
      <c r="B1172">
        <f t="shared" si="54"/>
        <v>1165</v>
      </c>
      <c r="C1172" s="4">
        <f t="shared" si="55"/>
        <v>29.099999999999415</v>
      </c>
      <c r="D1172">
        <f t="shared" si="56"/>
        <v>1.8907999623031491</v>
      </c>
    </row>
    <row r="1173" spans="2:4" x14ac:dyDescent="0.25">
      <c r="B1173">
        <f t="shared" si="54"/>
        <v>1166</v>
      </c>
      <c r="C1173" s="4">
        <f t="shared" si="55"/>
        <v>29.124999999999414</v>
      </c>
      <c r="D1173">
        <f t="shared" si="56"/>
        <v>1.8941117592142784</v>
      </c>
    </row>
    <row r="1174" spans="2:4" x14ac:dyDescent="0.25">
      <c r="B1174">
        <f t="shared" si="54"/>
        <v>1167</v>
      </c>
      <c r="C1174" s="4">
        <f t="shared" si="55"/>
        <v>29.149999999999412</v>
      </c>
      <c r="D1174">
        <f t="shared" si="56"/>
        <v>1.8974293568441507</v>
      </c>
    </row>
    <row r="1175" spans="2:4" x14ac:dyDescent="0.25">
      <c r="B1175">
        <f t="shared" si="54"/>
        <v>1168</v>
      </c>
      <c r="C1175" s="4">
        <f t="shared" si="55"/>
        <v>29.174999999999411</v>
      </c>
      <c r="D1175">
        <f t="shared" si="56"/>
        <v>1.9007527653529115</v>
      </c>
    </row>
    <row r="1176" spans="2:4" x14ac:dyDescent="0.25">
      <c r="B1176">
        <f t="shared" si="54"/>
        <v>1169</v>
      </c>
      <c r="C1176" s="4">
        <f t="shared" si="55"/>
        <v>29.19999999999941</v>
      </c>
      <c r="D1176">
        <f t="shared" si="56"/>
        <v>1.9040819949185017</v>
      </c>
    </row>
    <row r="1177" spans="2:4" x14ac:dyDescent="0.25">
      <c r="B1177">
        <f t="shared" si="54"/>
        <v>1170</v>
      </c>
      <c r="C1177" s="4">
        <f t="shared" si="55"/>
        <v>29.224999999999408</v>
      </c>
      <c r="D1177">
        <f t="shared" si="56"/>
        <v>1.9074170557366896</v>
      </c>
    </row>
    <row r="1178" spans="2:4" x14ac:dyDescent="0.25">
      <c r="B1178">
        <f t="shared" si="54"/>
        <v>1171</v>
      </c>
      <c r="C1178" s="4">
        <f t="shared" si="55"/>
        <v>29.249999999999407</v>
      </c>
      <c r="D1178">
        <f t="shared" si="56"/>
        <v>1.9107579580211014</v>
      </c>
    </row>
    <row r="1179" spans="2:4" x14ac:dyDescent="0.25">
      <c r="B1179">
        <f t="shared" si="54"/>
        <v>1172</v>
      </c>
      <c r="C1179" s="4">
        <f t="shared" si="55"/>
        <v>29.274999999999405</v>
      </c>
      <c r="D1179">
        <f t="shared" si="56"/>
        <v>1.9141047120032531</v>
      </c>
    </row>
    <row r="1180" spans="2:4" x14ac:dyDescent="0.25">
      <c r="B1180">
        <f t="shared" si="54"/>
        <v>1173</v>
      </c>
      <c r="C1180" s="4">
        <f t="shared" si="55"/>
        <v>29.299999999999404</v>
      </c>
      <c r="D1180">
        <f t="shared" si="56"/>
        <v>1.9174573279325811</v>
      </c>
    </row>
    <row r="1181" spans="2:4" x14ac:dyDescent="0.25">
      <c r="B1181">
        <f t="shared" si="54"/>
        <v>1174</v>
      </c>
      <c r="C1181" s="4">
        <f t="shared" si="55"/>
        <v>29.324999999999402</v>
      </c>
      <c r="D1181">
        <f t="shared" si="56"/>
        <v>1.9208158160764748</v>
      </c>
    </row>
    <row r="1182" spans="2:4" x14ac:dyDescent="0.25">
      <c r="B1182">
        <f t="shared" si="54"/>
        <v>1175</v>
      </c>
      <c r="C1182" s="4">
        <f t="shared" si="55"/>
        <v>29.349999999999401</v>
      </c>
      <c r="D1182">
        <f t="shared" si="56"/>
        <v>1.9241801867203063</v>
      </c>
    </row>
    <row r="1183" spans="2:4" x14ac:dyDescent="0.25">
      <c r="B1183">
        <f t="shared" si="54"/>
        <v>1176</v>
      </c>
      <c r="C1183" s="4">
        <f t="shared" si="55"/>
        <v>29.3749999999994</v>
      </c>
      <c r="D1183">
        <f t="shared" si="56"/>
        <v>1.9275504501674638</v>
      </c>
    </row>
    <row r="1184" spans="2:4" x14ac:dyDescent="0.25">
      <c r="B1184">
        <f t="shared" si="54"/>
        <v>1177</v>
      </c>
      <c r="C1184" s="4">
        <f t="shared" si="55"/>
        <v>29.399999999999398</v>
      </c>
      <c r="D1184">
        <f t="shared" si="56"/>
        <v>1.9309266167393813</v>
      </c>
    </row>
    <row r="1185" spans="2:4" x14ac:dyDescent="0.25">
      <c r="B1185">
        <f t="shared" si="54"/>
        <v>1178</v>
      </c>
      <c r="C1185" s="4">
        <f t="shared" si="55"/>
        <v>29.424999999999397</v>
      </c>
      <c r="D1185">
        <f t="shared" si="56"/>
        <v>1.9343086967755718</v>
      </c>
    </row>
    <row r="1186" spans="2:4" x14ac:dyDescent="0.25">
      <c r="B1186">
        <f t="shared" si="54"/>
        <v>1179</v>
      </c>
      <c r="C1186" s="4">
        <f t="shared" si="55"/>
        <v>29.449999999999395</v>
      </c>
      <c r="D1186">
        <f t="shared" si="56"/>
        <v>1.9376967006336578</v>
      </c>
    </row>
    <row r="1187" spans="2:4" x14ac:dyDescent="0.25">
      <c r="B1187">
        <f t="shared" si="54"/>
        <v>1180</v>
      </c>
      <c r="C1187" s="4">
        <f t="shared" si="55"/>
        <v>29.474999999999394</v>
      </c>
      <c r="D1187">
        <f t="shared" si="56"/>
        <v>1.941090638689404</v>
      </c>
    </row>
    <row r="1188" spans="2:4" x14ac:dyDescent="0.25">
      <c r="B1188">
        <f t="shared" si="54"/>
        <v>1181</v>
      </c>
      <c r="C1188" s="4">
        <f t="shared" si="55"/>
        <v>29.499999999999392</v>
      </c>
      <c r="D1188">
        <f t="shared" si="56"/>
        <v>1.9444905213367483</v>
      </c>
    </row>
    <row r="1189" spans="2:4" x14ac:dyDescent="0.25">
      <c r="B1189">
        <f t="shared" si="54"/>
        <v>1182</v>
      </c>
      <c r="C1189" s="4">
        <f t="shared" si="55"/>
        <v>29.524999999999391</v>
      </c>
      <c r="D1189">
        <f t="shared" si="56"/>
        <v>1.9478963589878342</v>
      </c>
    </row>
    <row r="1190" spans="2:4" x14ac:dyDescent="0.25">
      <c r="B1190">
        <f t="shared" si="54"/>
        <v>1183</v>
      </c>
      <c r="C1190" s="4">
        <f t="shared" si="55"/>
        <v>29.54999999999939</v>
      </c>
      <c r="D1190">
        <f t="shared" si="56"/>
        <v>1.9513081620730417</v>
      </c>
    </row>
    <row r="1191" spans="2:4" x14ac:dyDescent="0.25">
      <c r="B1191">
        <f t="shared" si="54"/>
        <v>1184</v>
      </c>
      <c r="C1191" s="4">
        <f t="shared" si="55"/>
        <v>29.574999999999388</v>
      </c>
      <c r="D1191">
        <f t="shared" si="56"/>
        <v>1.9547259410410207</v>
      </c>
    </row>
    <row r="1192" spans="2:4" x14ac:dyDescent="0.25">
      <c r="B1192">
        <f t="shared" si="54"/>
        <v>1185</v>
      </c>
      <c r="C1192" s="4">
        <f t="shared" si="55"/>
        <v>29.599999999999387</v>
      </c>
      <c r="D1192">
        <f t="shared" si="56"/>
        <v>1.9581497063587219</v>
      </c>
    </row>
    <row r="1193" spans="2:4" x14ac:dyDescent="0.25">
      <c r="B1193">
        <f t="shared" si="54"/>
        <v>1186</v>
      </c>
      <c r="C1193" s="4">
        <f t="shared" si="55"/>
        <v>29.624999999999385</v>
      </c>
      <c r="D1193">
        <f t="shared" si="56"/>
        <v>1.9615794685114292</v>
      </c>
    </row>
    <row r="1194" spans="2:4" x14ac:dyDescent="0.25">
      <c r="B1194">
        <f t="shared" si="54"/>
        <v>1187</v>
      </c>
      <c r="C1194" s="4">
        <f t="shared" si="55"/>
        <v>29.649999999999384</v>
      </c>
      <c r="D1194">
        <f t="shared" si="56"/>
        <v>1.9650152380027919</v>
      </c>
    </row>
    <row r="1195" spans="2:4" x14ac:dyDescent="0.25">
      <c r="B1195">
        <f t="shared" si="54"/>
        <v>1188</v>
      </c>
      <c r="C1195" s="4">
        <f t="shared" si="55"/>
        <v>29.674999999999383</v>
      </c>
      <c r="D1195">
        <f t="shared" si="56"/>
        <v>1.968457025354857</v>
      </c>
    </row>
    <row r="1196" spans="2:4" x14ac:dyDescent="0.25">
      <c r="B1196">
        <f t="shared" si="54"/>
        <v>1189</v>
      </c>
      <c r="C1196" s="4">
        <f t="shared" si="55"/>
        <v>29.699999999999381</v>
      </c>
      <c r="D1196">
        <f t="shared" si="56"/>
        <v>1.9719048411081006</v>
      </c>
    </row>
    <row r="1197" spans="2:4" x14ac:dyDescent="0.25">
      <c r="B1197">
        <f t="shared" si="54"/>
        <v>1190</v>
      </c>
      <c r="C1197" s="4">
        <f t="shared" si="55"/>
        <v>29.72499999999938</v>
      </c>
      <c r="D1197">
        <f t="shared" si="56"/>
        <v>1.9753586958214613</v>
      </c>
    </row>
    <row r="1198" spans="2:4" x14ac:dyDescent="0.25">
      <c r="B1198">
        <f t="shared" si="54"/>
        <v>1191</v>
      </c>
      <c r="C1198" s="4">
        <f t="shared" si="55"/>
        <v>29.749999999999378</v>
      </c>
      <c r="D1198">
        <f t="shared" si="56"/>
        <v>1.978818600072372</v>
      </c>
    </row>
    <row r="1199" spans="2:4" x14ac:dyDescent="0.25">
      <c r="B1199">
        <f t="shared" si="54"/>
        <v>1192</v>
      </c>
      <c r="C1199" s="4">
        <f t="shared" si="55"/>
        <v>29.774999999999377</v>
      </c>
      <c r="D1199">
        <f t="shared" si="56"/>
        <v>1.9822845644567917</v>
      </c>
    </row>
    <row r="1200" spans="2:4" x14ac:dyDescent="0.25">
      <c r="B1200">
        <f t="shared" si="54"/>
        <v>1193</v>
      </c>
      <c r="C1200" s="4">
        <f t="shared" si="55"/>
        <v>29.799999999999375</v>
      </c>
      <c r="D1200">
        <f t="shared" si="56"/>
        <v>1.9857565995892394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Olson, Allen, Suchy</vt:lpstr>
      <vt:lpstr>Khangaonkar</vt:lpstr>
      <vt:lpstr>For EWE</vt:lpstr>
      <vt:lpstr>env_v_max</vt:lpstr>
      <vt:lpstr>env_v_min</vt:lpstr>
      <vt:lpstr>I_opt</vt:lpstr>
      <vt:lpstr>KTG1_</vt:lpstr>
      <vt:lpstr>KTG2_</vt:lpstr>
      <vt:lpstr>O_max_dia</vt:lpstr>
      <vt:lpstr>O_range_dia</vt:lpstr>
      <vt:lpstr>T_opt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goldford@student.ubc.ca</cp:lastModifiedBy>
  <dcterms:created xsi:type="dcterms:W3CDTF">2015-06-05T18:17:20Z</dcterms:created>
  <dcterms:modified xsi:type="dcterms:W3CDTF">2025-06-12T23:50:22Z</dcterms:modified>
</cp:coreProperties>
</file>