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acobgold/proj/Traffic/"/>
    </mc:Choice>
  </mc:AlternateContent>
  <bookViews>
    <workbookView xWindow="7960" yWindow="2620" windowWidth="30440" windowHeight="17600" tabRatio="500" activeTab="3"/>
  </bookViews>
  <sheets>
    <sheet name="Chart1" sheetId="2" r:id="rId1"/>
    <sheet name="Chart2" sheetId="3" r:id="rId2"/>
    <sheet name="Chart3" sheetId="4" r:id="rId3"/>
    <sheet name="Sheet1" sheetId="1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1" l="1"/>
  <c r="P29" i="1"/>
  <c r="P4" i="1"/>
  <c r="H4" i="1"/>
  <c r="R4" i="1"/>
  <c r="P7" i="1"/>
  <c r="H7" i="1"/>
  <c r="R7" i="1"/>
  <c r="P10" i="1"/>
  <c r="H10" i="1"/>
  <c r="R10" i="1"/>
  <c r="P13" i="1"/>
  <c r="H13" i="1"/>
  <c r="R13" i="1"/>
  <c r="P16" i="1"/>
  <c r="H16" i="1"/>
  <c r="R16" i="1"/>
  <c r="P19" i="1"/>
  <c r="H19" i="1"/>
  <c r="R19" i="1"/>
  <c r="P22" i="1"/>
  <c r="H22" i="1"/>
  <c r="R22" i="1"/>
  <c r="P25" i="1"/>
  <c r="H25" i="1"/>
  <c r="R25" i="1"/>
  <c r="P28" i="1"/>
  <c r="H28" i="1"/>
  <c r="R28" i="1"/>
  <c r="AA4" i="1"/>
  <c r="P3" i="1"/>
  <c r="H3" i="1"/>
  <c r="R3" i="1"/>
  <c r="P6" i="1"/>
  <c r="H6" i="1"/>
  <c r="R6" i="1"/>
  <c r="P9" i="1"/>
  <c r="H9" i="1"/>
  <c r="R9" i="1"/>
  <c r="P12" i="1"/>
  <c r="H12" i="1"/>
  <c r="R12" i="1"/>
  <c r="P15" i="1"/>
  <c r="H15" i="1"/>
  <c r="R15" i="1"/>
  <c r="P18" i="1"/>
  <c r="H18" i="1"/>
  <c r="R18" i="1"/>
  <c r="P21" i="1"/>
  <c r="H21" i="1"/>
  <c r="R21" i="1"/>
  <c r="P24" i="1"/>
  <c r="H24" i="1"/>
  <c r="R24" i="1"/>
  <c r="P27" i="1"/>
  <c r="H27" i="1"/>
  <c r="R27" i="1"/>
  <c r="AA3" i="1"/>
  <c r="P2" i="1"/>
  <c r="H2" i="1"/>
  <c r="R2" i="1"/>
  <c r="P5" i="1"/>
  <c r="H5" i="1"/>
  <c r="R5" i="1"/>
  <c r="P8" i="1"/>
  <c r="H8" i="1"/>
  <c r="R8" i="1"/>
  <c r="P11" i="1"/>
  <c r="H11" i="1"/>
  <c r="R11" i="1"/>
  <c r="P14" i="1"/>
  <c r="H14" i="1"/>
  <c r="R14" i="1"/>
  <c r="P17" i="1"/>
  <c r="H17" i="1"/>
  <c r="R17" i="1"/>
  <c r="P20" i="1"/>
  <c r="H20" i="1"/>
  <c r="R20" i="1"/>
  <c r="P23" i="1"/>
  <c r="H23" i="1"/>
  <c r="R23" i="1"/>
  <c r="P26" i="1"/>
  <c r="H26" i="1"/>
  <c r="R26" i="1"/>
  <c r="AA2" i="1"/>
  <c r="X4" i="1"/>
  <c r="X3" i="1"/>
  <c r="X2" i="1"/>
  <c r="U4" i="1"/>
  <c r="U3" i="1"/>
  <c r="U2" i="1"/>
  <c r="R2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</calcChain>
</file>

<file path=xl/sharedStrings.xml><?xml version="1.0" encoding="utf-8"?>
<sst xmlns="http://schemas.openxmlformats.org/spreadsheetml/2006/main" count="75" uniqueCount="12">
  <si>
    <t>Manual</t>
  </si>
  <si>
    <t>Manual/Self</t>
  </si>
  <si>
    <t>Grid Size</t>
  </si>
  <si>
    <t>Number of Lanes</t>
  </si>
  <si>
    <t>Number of Cars</t>
  </si>
  <si>
    <t>Trial 1</t>
  </si>
  <si>
    <t>Trial 2</t>
  </si>
  <si>
    <t>Trial 3</t>
  </si>
  <si>
    <t>Average</t>
  </si>
  <si>
    <t>Self</t>
  </si>
  <si>
    <t>Difference</t>
  </si>
  <si>
    <t>%Improvement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</si>
</sst>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improvement vs. Grid Size (diameter)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Sheet1!$T$2:$T$4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</c:numCache>
            </c:numRef>
          </c:cat>
          <c:val>
            <c:numRef>
              <c:f>Sheet1!$U$2:$U$4</c:f>
              <c:numCache>
                <c:formatCode>General</c:formatCode>
                <c:ptCount val="3"/>
                <c:pt idx="0">
                  <c:v>29.57732771363821</c:v>
                </c:pt>
                <c:pt idx="1">
                  <c:v>44.9781481164572</c:v>
                </c:pt>
                <c:pt idx="2">
                  <c:v>52.62442166459395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180864"/>
        <c:axId val="-2066296016"/>
      </c:barChart>
      <c:catAx>
        <c:axId val="-211118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296016"/>
        <c:crosses val="autoZero"/>
        <c:auto val="1"/>
        <c:lblAlgn val="ctr"/>
        <c:lblOffset val="100"/>
        <c:noMultiLvlLbl val="0"/>
      </c:catAx>
      <c:valAx>
        <c:axId val="-20662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18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improvement vs. Road Width (# lanes)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Sheet1!$W$2:$W$4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Sheet1!$X$2:$X$4</c:f>
              <c:numCache>
                <c:formatCode>General</c:formatCode>
                <c:ptCount val="3"/>
                <c:pt idx="0">
                  <c:v>58.78816334463666</c:v>
                </c:pt>
                <c:pt idx="1">
                  <c:v>46.42556615027537</c:v>
                </c:pt>
                <c:pt idx="2">
                  <c:v>29.39652293143154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047520"/>
        <c:axId val="-2092455840"/>
      </c:barChart>
      <c:catAx>
        <c:axId val="-2093047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455840"/>
        <c:crosses val="autoZero"/>
        <c:auto val="1"/>
        <c:lblAlgn val="ctr"/>
        <c:lblOffset val="100"/>
        <c:noMultiLvlLbl val="0"/>
      </c:catAx>
      <c:valAx>
        <c:axId val="-20924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0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improvement vs. Number of Cars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Sheet1!$Z$2:$Z$4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Sheet1!$AA$2:$AA$4</c:f>
              <c:numCache>
                <c:formatCode>General</c:formatCode>
                <c:ptCount val="3"/>
                <c:pt idx="0">
                  <c:v>59.66398956962514</c:v>
                </c:pt>
                <c:pt idx="1">
                  <c:v>43.663315397845</c:v>
                </c:pt>
                <c:pt idx="2">
                  <c:v>23.85259252721922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933200"/>
        <c:axId val="-2093846752"/>
      </c:barChart>
      <c:catAx>
        <c:axId val="-209393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846752"/>
        <c:crosses val="autoZero"/>
        <c:auto val="1"/>
        <c:lblAlgn val="ctr"/>
        <c:lblOffset val="100"/>
        <c:noMultiLvlLbl val="0"/>
      </c:catAx>
      <c:valAx>
        <c:axId val="-20938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93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topLeftCell="C2" workbookViewId="0">
      <selection activeCell="H30" sqref="H30"/>
    </sheetView>
  </sheetViews>
  <sheetFormatPr baseColWidth="10" defaultRowHeight="16" x14ac:dyDescent="0.2"/>
  <cols>
    <col min="1" max="1" width="11" bestFit="1" customWidth="1"/>
    <col min="2" max="2" width="8.1640625" bestFit="1" customWidth="1"/>
    <col min="3" max="3" width="15" bestFit="1" customWidth="1"/>
    <col min="4" max="4" width="13.83203125" bestFit="1" customWidth="1"/>
    <col min="5" max="8" width="12.1640625" bestFit="1" customWidth="1"/>
    <col min="9" max="9" width="11" bestFit="1" customWidth="1"/>
    <col min="10" max="10" width="8.1640625" bestFit="1" customWidth="1"/>
    <col min="11" max="11" width="15" bestFit="1" customWidth="1"/>
    <col min="12" max="12" width="13.83203125" bestFit="1" customWidth="1"/>
    <col min="13" max="17" width="12.1640625" bestFit="1" customWidth="1"/>
    <col min="18" max="18" width="13.6640625" bestFit="1" customWidth="1"/>
  </cols>
  <sheetData>
    <row r="1" spans="1:2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10</v>
      </c>
      <c r="R1" t="s">
        <v>11</v>
      </c>
      <c r="T1" t="s">
        <v>2</v>
      </c>
      <c r="W1" t="s">
        <v>3</v>
      </c>
      <c r="Z1" t="s">
        <v>4</v>
      </c>
    </row>
    <row r="2" spans="1:27" x14ac:dyDescent="0.2">
      <c r="A2" t="s">
        <v>0</v>
      </c>
      <c r="B2">
        <v>3</v>
      </c>
      <c r="C2">
        <v>1</v>
      </c>
      <c r="D2">
        <v>10</v>
      </c>
      <c r="E2">
        <v>27.396535508531201</v>
      </c>
      <c r="F2">
        <v>18.376663411868702</v>
      </c>
      <c r="G2">
        <v>24.559169406904498</v>
      </c>
      <c r="H2">
        <f>AVERAGE(E2:G2)</f>
        <v>23.444122775768136</v>
      </c>
      <c r="I2" t="s">
        <v>9</v>
      </c>
      <c r="J2">
        <v>3</v>
      </c>
      <c r="K2">
        <v>1</v>
      </c>
      <c r="L2">
        <v>10</v>
      </c>
      <c r="M2">
        <v>42.344207836312698</v>
      </c>
      <c r="N2">
        <v>36.625192442258303</v>
      </c>
      <c r="O2">
        <v>28.662519631189099</v>
      </c>
      <c r="P2">
        <f t="shared" ref="P2:P28" si="0">AVERAGE(M2:O2)</f>
        <v>35.877306636586702</v>
      </c>
      <c r="Q2">
        <f>P2-H2</f>
        <v>12.433183860818566</v>
      </c>
      <c r="R2">
        <f>(P2-H2)/H2 * 100</f>
        <v>53.033265436015867</v>
      </c>
      <c r="T2">
        <v>3</v>
      </c>
      <c r="U2">
        <f>AVERAGE(R2:R10)</f>
        <v>29.577327713638208</v>
      </c>
      <c r="W2">
        <v>1</v>
      </c>
      <c r="X2">
        <f>AVERAGE(R2:R4,R11:R13,R20:R22)</f>
        <v>58.788163344636665</v>
      </c>
      <c r="Z2">
        <v>10</v>
      </c>
      <c r="AA2">
        <f>AVERAGE(R2,R5,R8,R11,R14,R17,R20,R23,R26)</f>
        <v>59.663989569625137</v>
      </c>
    </row>
    <row r="3" spans="1:27" x14ac:dyDescent="0.2">
      <c r="A3" t="s">
        <v>0</v>
      </c>
      <c r="B3">
        <v>3</v>
      </c>
      <c r="C3">
        <v>1</v>
      </c>
      <c r="D3">
        <v>20</v>
      </c>
      <c r="E3">
        <v>16.160184810000299</v>
      </c>
      <c r="F3">
        <v>19.241703766934201</v>
      </c>
      <c r="G3">
        <v>17.1419806875071</v>
      </c>
      <c r="H3">
        <f t="shared" ref="H3:H28" si="1">AVERAGE(E3:G3)</f>
        <v>17.5146230881472</v>
      </c>
      <c r="I3" t="s">
        <v>9</v>
      </c>
      <c r="J3">
        <v>3</v>
      </c>
      <c r="K3">
        <v>1</v>
      </c>
      <c r="L3">
        <v>20</v>
      </c>
      <c r="M3">
        <v>31.5562527637112</v>
      </c>
      <c r="N3">
        <v>31.4102268839567</v>
      </c>
      <c r="O3">
        <v>32.505372762620802</v>
      </c>
      <c r="P3">
        <f t="shared" si="0"/>
        <v>31.823950803429568</v>
      </c>
      <c r="Q3">
        <f t="shared" ref="Q3:Q28" si="2">P3-H3</f>
        <v>14.309327715282368</v>
      </c>
      <c r="R3">
        <f t="shared" ref="R3:R28" si="3">(P3-H3)/H3 * 100</f>
        <v>81.6993185823452</v>
      </c>
      <c r="T3">
        <v>4</v>
      </c>
      <c r="U3">
        <f>AVERAGE(R11:R19)</f>
        <v>44.978148116457206</v>
      </c>
      <c r="W3">
        <v>2</v>
      </c>
      <c r="X3">
        <f>AVERAGE(R5:R7,R14:R16,R20:R22)</f>
        <v>46.425566150275365</v>
      </c>
      <c r="Z3">
        <v>20</v>
      </c>
      <c r="AA3">
        <f>AVERAGE(R3,R6,R9,R12,R15,R18,R21,R24,R27)</f>
        <v>43.663315397844997</v>
      </c>
    </row>
    <row r="4" spans="1:27" x14ac:dyDescent="0.2">
      <c r="A4" t="s">
        <v>0</v>
      </c>
      <c r="B4">
        <v>3</v>
      </c>
      <c r="C4">
        <v>1</v>
      </c>
      <c r="D4">
        <v>30</v>
      </c>
      <c r="E4">
        <v>17.6306224268642</v>
      </c>
      <c r="F4">
        <v>19.087489640171999</v>
      </c>
      <c r="G4">
        <v>17.6312444918713</v>
      </c>
      <c r="H4">
        <f t="shared" si="1"/>
        <v>18.116452186302499</v>
      </c>
      <c r="I4" t="s">
        <v>9</v>
      </c>
      <c r="J4">
        <v>3</v>
      </c>
      <c r="K4">
        <v>1</v>
      </c>
      <c r="L4">
        <v>30</v>
      </c>
      <c r="M4">
        <v>19.684015483003499</v>
      </c>
      <c r="N4">
        <v>24.7678717551353</v>
      </c>
      <c r="O4">
        <v>21.622938098159899</v>
      </c>
      <c r="P4">
        <f t="shared" si="0"/>
        <v>22.02494177876623</v>
      </c>
      <c r="Q4">
        <f t="shared" si="2"/>
        <v>3.9084895924637308</v>
      </c>
      <c r="R4">
        <f>(P4-H4)/H4 * 100</f>
        <v>21.574255004624273</v>
      </c>
      <c r="T4">
        <v>5</v>
      </c>
      <c r="U4">
        <f>AVERAGE(R20:R28)</f>
        <v>52.624421664593953</v>
      </c>
      <c r="W4">
        <v>3</v>
      </c>
      <c r="X4">
        <f>AVERAGE(R8:R10,R17:R19,R26:R28)</f>
        <v>29.396522931431541</v>
      </c>
      <c r="Z4">
        <v>30</v>
      </c>
      <c r="AA4">
        <f>AVERAGE(R4,R7,R10,R13,R16,R19,R22,R25,R28)</f>
        <v>23.852592527219219</v>
      </c>
    </row>
    <row r="5" spans="1:27" x14ac:dyDescent="0.2">
      <c r="A5" t="s">
        <v>0</v>
      </c>
      <c r="B5">
        <v>3</v>
      </c>
      <c r="C5">
        <v>2</v>
      </c>
      <c r="D5">
        <v>10</v>
      </c>
      <c r="E5">
        <v>24.169042100504701</v>
      </c>
      <c r="F5">
        <v>25.576523050070701</v>
      </c>
      <c r="G5">
        <v>23.092792999260698</v>
      </c>
      <c r="H5">
        <f t="shared" si="1"/>
        <v>24.279452716612031</v>
      </c>
      <c r="I5" t="s">
        <v>9</v>
      </c>
      <c r="J5">
        <v>3</v>
      </c>
      <c r="K5">
        <v>2</v>
      </c>
      <c r="L5">
        <v>10</v>
      </c>
      <c r="M5">
        <v>31.2729865566772</v>
      </c>
      <c r="N5">
        <v>29.651978232042101</v>
      </c>
      <c r="O5">
        <v>42.612987193937798</v>
      </c>
      <c r="P5">
        <f t="shared" si="0"/>
        <v>34.512650660885697</v>
      </c>
      <c r="Q5">
        <f t="shared" si="2"/>
        <v>10.233197944273666</v>
      </c>
      <c r="R5">
        <f t="shared" si="3"/>
        <v>42.147564295269717</v>
      </c>
    </row>
    <row r="6" spans="1:27" x14ac:dyDescent="0.2">
      <c r="A6" t="s">
        <v>0</v>
      </c>
      <c r="B6">
        <v>3</v>
      </c>
      <c r="C6">
        <v>2</v>
      </c>
      <c r="D6">
        <v>20</v>
      </c>
      <c r="E6">
        <v>24.746135387749</v>
      </c>
      <c r="F6">
        <v>21.2650003929142</v>
      </c>
      <c r="G6">
        <v>25.514228714211001</v>
      </c>
      <c r="H6">
        <f t="shared" si="1"/>
        <v>23.841788164958064</v>
      </c>
      <c r="I6" t="s">
        <v>9</v>
      </c>
      <c r="J6">
        <v>3</v>
      </c>
      <c r="K6">
        <v>2</v>
      </c>
      <c r="L6">
        <v>20</v>
      </c>
      <c r="M6">
        <v>30.289260964646399</v>
      </c>
      <c r="N6">
        <v>29.0764074661022</v>
      </c>
      <c r="O6">
        <v>30.451880242703901</v>
      </c>
      <c r="P6">
        <f t="shared" si="0"/>
        <v>29.939182891150836</v>
      </c>
      <c r="Q6">
        <f t="shared" si="2"/>
        <v>6.0973947261927712</v>
      </c>
      <c r="R6">
        <f t="shared" si="3"/>
        <v>25.574401903102789</v>
      </c>
    </row>
    <row r="7" spans="1:27" x14ac:dyDescent="0.2">
      <c r="A7" t="s">
        <v>0</v>
      </c>
      <c r="B7">
        <v>3</v>
      </c>
      <c r="C7">
        <v>2</v>
      </c>
      <c r="D7">
        <v>30</v>
      </c>
      <c r="E7">
        <v>25.036336127567999</v>
      </c>
      <c r="F7">
        <v>19.478841385540701</v>
      </c>
      <c r="G7">
        <v>18.718839200053299</v>
      </c>
      <c r="H7">
        <f t="shared" si="1"/>
        <v>21.078005571053996</v>
      </c>
      <c r="I7" t="s">
        <v>9</v>
      </c>
      <c r="J7">
        <v>3</v>
      </c>
      <c r="K7">
        <v>2</v>
      </c>
      <c r="L7">
        <v>30</v>
      </c>
      <c r="M7">
        <v>34.040833747838803</v>
      </c>
      <c r="N7">
        <v>23.179682221295099</v>
      </c>
      <c r="O7">
        <v>25.6850099107664</v>
      </c>
      <c r="P7">
        <f t="shared" si="0"/>
        <v>27.635175293300097</v>
      </c>
      <c r="Q7">
        <f t="shared" si="2"/>
        <v>6.5571697222461012</v>
      </c>
      <c r="R7">
        <f t="shared" si="3"/>
        <v>31.109061529288763</v>
      </c>
    </row>
    <row r="8" spans="1:27" x14ac:dyDescent="0.2">
      <c r="A8" t="s">
        <v>0</v>
      </c>
      <c r="B8">
        <v>3</v>
      </c>
      <c r="C8">
        <v>3</v>
      </c>
      <c r="D8">
        <v>10</v>
      </c>
      <c r="E8">
        <v>30.9186298193945</v>
      </c>
      <c r="F8">
        <v>25.3455481507252</v>
      </c>
      <c r="G8">
        <v>24.289690510739302</v>
      </c>
      <c r="H8">
        <f t="shared" si="1"/>
        <v>26.851289493619671</v>
      </c>
      <c r="I8" t="s">
        <v>9</v>
      </c>
      <c r="J8">
        <v>3</v>
      </c>
      <c r="K8">
        <v>3</v>
      </c>
      <c r="L8">
        <v>10</v>
      </c>
      <c r="M8">
        <v>25.564362271460698</v>
      </c>
      <c r="N8">
        <v>27.864278831958899</v>
      </c>
      <c r="O8">
        <v>31.407874984984701</v>
      </c>
      <c r="P8">
        <f t="shared" si="0"/>
        <v>28.278838696134766</v>
      </c>
      <c r="Q8">
        <f t="shared" si="2"/>
        <v>1.4275492025150953</v>
      </c>
      <c r="R8">
        <f t="shared" si="3"/>
        <v>5.3165014769748975</v>
      </c>
    </row>
    <row r="9" spans="1:27" x14ac:dyDescent="0.2">
      <c r="A9" t="s">
        <v>0</v>
      </c>
      <c r="B9">
        <v>3</v>
      </c>
      <c r="C9">
        <v>3</v>
      </c>
      <c r="D9">
        <v>20</v>
      </c>
      <c r="E9">
        <v>26.297290303508401</v>
      </c>
      <c r="F9">
        <v>27.298991534714101</v>
      </c>
      <c r="G9">
        <v>26.1410006580467</v>
      </c>
      <c r="H9">
        <f t="shared" si="1"/>
        <v>26.579094165423069</v>
      </c>
      <c r="I9" t="s">
        <v>9</v>
      </c>
      <c r="J9">
        <v>3</v>
      </c>
      <c r="K9">
        <v>3</v>
      </c>
      <c r="L9">
        <v>20</v>
      </c>
      <c r="M9">
        <v>31.861853237383201</v>
      </c>
      <c r="N9">
        <v>17.055240648760702</v>
      </c>
      <c r="O9">
        <v>33.023852571769901</v>
      </c>
      <c r="P9">
        <f t="shared" si="0"/>
        <v>27.313648819304603</v>
      </c>
      <c r="Q9">
        <f t="shared" si="2"/>
        <v>0.73455465388153485</v>
      </c>
      <c r="R9">
        <f t="shared" si="3"/>
        <v>2.7636557111758995</v>
      </c>
    </row>
    <row r="10" spans="1:27" x14ac:dyDescent="0.2">
      <c r="A10" t="s">
        <v>0</v>
      </c>
      <c r="B10">
        <v>3</v>
      </c>
      <c r="C10">
        <v>3</v>
      </c>
      <c r="D10">
        <v>30</v>
      </c>
      <c r="E10">
        <v>25.744041855557899</v>
      </c>
      <c r="F10">
        <v>24.474061810940199</v>
      </c>
      <c r="G10">
        <v>27.106472778377199</v>
      </c>
      <c r="H10">
        <f t="shared" si="1"/>
        <v>25.774858814958431</v>
      </c>
      <c r="I10" t="s">
        <v>9</v>
      </c>
      <c r="J10">
        <v>3</v>
      </c>
      <c r="K10">
        <v>3</v>
      </c>
      <c r="L10">
        <v>30</v>
      </c>
      <c r="M10">
        <v>32.688887314100903</v>
      </c>
      <c r="N10">
        <v>25.080584776105699</v>
      </c>
      <c r="O10">
        <v>21.857772621974298</v>
      </c>
      <c r="P10">
        <f t="shared" si="0"/>
        <v>26.542414904060298</v>
      </c>
      <c r="Q10">
        <f t="shared" si="2"/>
        <v>0.76755608910186623</v>
      </c>
      <c r="R10">
        <f t="shared" si="3"/>
        <v>2.9779254839464544</v>
      </c>
    </row>
    <row r="11" spans="1:27" x14ac:dyDescent="0.2">
      <c r="A11" t="s">
        <v>0</v>
      </c>
      <c r="B11">
        <v>4</v>
      </c>
      <c r="C11">
        <v>1</v>
      </c>
      <c r="D11">
        <v>10</v>
      </c>
      <c r="E11">
        <v>17.398953506332699</v>
      </c>
      <c r="F11">
        <v>19.643793532836099</v>
      </c>
      <c r="G11">
        <v>21.023418903076401</v>
      </c>
      <c r="H11">
        <f t="shared" si="1"/>
        <v>19.355388647415069</v>
      </c>
      <c r="I11" t="s">
        <v>9</v>
      </c>
      <c r="J11">
        <v>4</v>
      </c>
      <c r="K11">
        <v>1</v>
      </c>
      <c r="L11">
        <v>10</v>
      </c>
      <c r="M11">
        <v>34.081700243034</v>
      </c>
      <c r="N11">
        <v>31.002919601335499</v>
      </c>
      <c r="O11">
        <v>30.023590640178099</v>
      </c>
      <c r="P11">
        <f t="shared" si="0"/>
        <v>31.702736828182534</v>
      </c>
      <c r="Q11">
        <f t="shared" si="2"/>
        <v>12.347348180767465</v>
      </c>
      <c r="R11">
        <f t="shared" si="3"/>
        <v>63.792819693219982</v>
      </c>
    </row>
    <row r="12" spans="1:27" x14ac:dyDescent="0.2">
      <c r="A12" t="s">
        <v>0</v>
      </c>
      <c r="B12">
        <v>4</v>
      </c>
      <c r="C12">
        <v>1</v>
      </c>
      <c r="D12">
        <v>20</v>
      </c>
      <c r="E12">
        <v>18.890112535080299</v>
      </c>
      <c r="F12">
        <v>21.056558926465499</v>
      </c>
      <c r="G12">
        <v>13.854862113857401</v>
      </c>
      <c r="H12">
        <f t="shared" si="1"/>
        <v>17.933844525134401</v>
      </c>
      <c r="I12" t="s">
        <v>9</v>
      </c>
      <c r="J12">
        <v>4</v>
      </c>
      <c r="K12">
        <v>1</v>
      </c>
      <c r="L12">
        <v>20</v>
      </c>
      <c r="M12">
        <v>34.415537416147302</v>
      </c>
      <c r="N12">
        <v>32.087689946302397</v>
      </c>
      <c r="O12">
        <v>27.991763732608799</v>
      </c>
      <c r="P12">
        <f t="shared" si="0"/>
        <v>31.498330365019502</v>
      </c>
      <c r="Q12">
        <f t="shared" si="2"/>
        <v>13.564485839885101</v>
      </c>
      <c r="R12">
        <f t="shared" si="3"/>
        <v>75.636240856634984</v>
      </c>
    </row>
    <row r="13" spans="1:27" x14ac:dyDescent="0.2">
      <c r="A13" t="s">
        <v>0</v>
      </c>
      <c r="B13">
        <v>4</v>
      </c>
      <c r="C13">
        <v>1</v>
      </c>
      <c r="D13">
        <v>30</v>
      </c>
      <c r="E13">
        <v>18.853857636393201</v>
      </c>
      <c r="F13">
        <v>14.535958075532999</v>
      </c>
      <c r="G13">
        <v>17.0247080240492</v>
      </c>
      <c r="H13">
        <f t="shared" si="1"/>
        <v>16.804841245325136</v>
      </c>
      <c r="I13" t="s">
        <v>9</v>
      </c>
      <c r="J13">
        <v>4</v>
      </c>
      <c r="K13">
        <v>1</v>
      </c>
      <c r="L13">
        <v>30</v>
      </c>
      <c r="M13">
        <v>24.0475938836795</v>
      </c>
      <c r="N13">
        <v>21.4133769129981</v>
      </c>
      <c r="O13">
        <v>23.852694489703602</v>
      </c>
      <c r="P13">
        <f t="shared" si="0"/>
        <v>23.104555095460398</v>
      </c>
      <c r="Q13">
        <f t="shared" si="2"/>
        <v>6.2997138501352623</v>
      </c>
      <c r="R13">
        <f t="shared" si="3"/>
        <v>37.487493979675364</v>
      </c>
    </row>
    <row r="14" spans="1:27" x14ac:dyDescent="0.2">
      <c r="A14" t="s">
        <v>0</v>
      </c>
      <c r="B14">
        <v>4</v>
      </c>
      <c r="C14">
        <v>2</v>
      </c>
      <c r="D14">
        <v>10</v>
      </c>
      <c r="E14">
        <v>21.464321621362899</v>
      </c>
      <c r="F14">
        <v>21.464321621362899</v>
      </c>
      <c r="G14">
        <v>20.4521584280029</v>
      </c>
      <c r="H14">
        <f t="shared" si="1"/>
        <v>21.126933890242899</v>
      </c>
      <c r="I14" t="s">
        <v>9</v>
      </c>
      <c r="J14">
        <v>4</v>
      </c>
      <c r="K14">
        <v>2</v>
      </c>
      <c r="L14">
        <v>10</v>
      </c>
      <c r="M14">
        <v>37.2511959305331</v>
      </c>
      <c r="N14">
        <v>24.286881300247899</v>
      </c>
      <c r="O14">
        <v>40.055632009757701</v>
      </c>
      <c r="P14">
        <f t="shared" si="0"/>
        <v>33.864569746846236</v>
      </c>
      <c r="Q14">
        <f t="shared" si="2"/>
        <v>12.737635856603337</v>
      </c>
      <c r="R14">
        <f t="shared" si="3"/>
        <v>60.290981752378123</v>
      </c>
    </row>
    <row r="15" spans="1:27" x14ac:dyDescent="0.2">
      <c r="A15" t="s">
        <v>0</v>
      </c>
      <c r="B15">
        <v>4</v>
      </c>
      <c r="C15">
        <v>2</v>
      </c>
      <c r="D15">
        <v>20</v>
      </c>
      <c r="E15">
        <v>21.2501498897354</v>
      </c>
      <c r="F15">
        <v>18.474515194517299</v>
      </c>
      <c r="G15">
        <v>22.4345573241559</v>
      </c>
      <c r="H15">
        <f t="shared" si="1"/>
        <v>20.719740802802864</v>
      </c>
      <c r="I15" t="s">
        <v>9</v>
      </c>
      <c r="J15">
        <v>4</v>
      </c>
      <c r="K15">
        <v>2</v>
      </c>
      <c r="L15">
        <v>20</v>
      </c>
      <c r="M15">
        <v>29.751650729684702</v>
      </c>
      <c r="N15">
        <v>27.7220596145022</v>
      </c>
      <c r="O15">
        <v>29.645712104533001</v>
      </c>
      <c r="P15">
        <f t="shared" si="0"/>
        <v>29.039807482906635</v>
      </c>
      <c r="Q15">
        <f t="shared" si="2"/>
        <v>8.3200666801037713</v>
      </c>
      <c r="R15">
        <f t="shared" si="3"/>
        <v>40.155264292583595</v>
      </c>
    </row>
    <row r="16" spans="1:27" x14ac:dyDescent="0.2">
      <c r="A16" t="s">
        <v>0</v>
      </c>
      <c r="B16">
        <v>4</v>
      </c>
      <c r="C16">
        <v>2</v>
      </c>
      <c r="D16">
        <v>30</v>
      </c>
      <c r="E16">
        <v>19.3220896584365</v>
      </c>
      <c r="F16">
        <v>22.838175348630301</v>
      </c>
      <c r="G16">
        <v>23.652963331993099</v>
      </c>
      <c r="H16">
        <f t="shared" si="1"/>
        <v>21.93774277968663</v>
      </c>
      <c r="I16" t="s">
        <v>9</v>
      </c>
      <c r="J16">
        <v>4</v>
      </c>
      <c r="K16">
        <v>2</v>
      </c>
      <c r="L16">
        <v>30</v>
      </c>
      <c r="M16">
        <v>27.431015413695199</v>
      </c>
      <c r="N16">
        <v>25.058372216759299</v>
      </c>
      <c r="O16">
        <v>28.2520874891879</v>
      </c>
      <c r="P16">
        <f t="shared" si="0"/>
        <v>26.913825039880802</v>
      </c>
      <c r="Q16">
        <f t="shared" si="2"/>
        <v>4.9760822601941719</v>
      </c>
      <c r="R16">
        <f t="shared" si="3"/>
        <v>22.682745030640991</v>
      </c>
    </row>
    <row r="17" spans="1:18" x14ac:dyDescent="0.2">
      <c r="A17" t="s">
        <v>0</v>
      </c>
      <c r="B17">
        <v>4</v>
      </c>
      <c r="C17">
        <v>3</v>
      </c>
      <c r="D17">
        <v>10</v>
      </c>
      <c r="E17">
        <v>21.3917460653661</v>
      </c>
      <c r="F17">
        <v>25.182347770473498</v>
      </c>
      <c r="G17">
        <v>20.555617225363999</v>
      </c>
      <c r="H17">
        <f t="shared" si="1"/>
        <v>22.376570353734532</v>
      </c>
      <c r="I17" t="s">
        <v>9</v>
      </c>
      <c r="J17">
        <v>4</v>
      </c>
      <c r="K17">
        <v>3</v>
      </c>
      <c r="L17">
        <v>10</v>
      </c>
      <c r="M17">
        <v>36.860558885096999</v>
      </c>
      <c r="N17">
        <v>29.295824241944899</v>
      </c>
      <c r="O17">
        <v>40.059307924705102</v>
      </c>
      <c r="P17">
        <f t="shared" si="0"/>
        <v>35.405230350582336</v>
      </c>
      <c r="Q17">
        <f t="shared" si="2"/>
        <v>13.028659996847804</v>
      </c>
      <c r="R17">
        <f t="shared" si="3"/>
        <v>58.22456163249069</v>
      </c>
    </row>
    <row r="18" spans="1:18" x14ac:dyDescent="0.2">
      <c r="A18" t="s">
        <v>0</v>
      </c>
      <c r="B18">
        <v>4</v>
      </c>
      <c r="C18">
        <v>3</v>
      </c>
      <c r="D18">
        <v>20</v>
      </c>
      <c r="E18">
        <v>20.843159498686202</v>
      </c>
      <c r="F18">
        <v>22.350112168225198</v>
      </c>
      <c r="G18">
        <v>23.1472923157609</v>
      </c>
      <c r="H18">
        <f t="shared" si="1"/>
        <v>22.113521327557436</v>
      </c>
      <c r="I18" t="s">
        <v>9</v>
      </c>
      <c r="J18">
        <v>4</v>
      </c>
      <c r="K18">
        <v>3</v>
      </c>
      <c r="L18">
        <v>20</v>
      </c>
      <c r="M18">
        <v>29.0860153842725</v>
      </c>
      <c r="N18">
        <v>28.673008501506299</v>
      </c>
      <c r="O18">
        <v>28.702553623981998</v>
      </c>
      <c r="P18">
        <f t="shared" si="0"/>
        <v>28.820525836586935</v>
      </c>
      <c r="Q18">
        <f t="shared" si="2"/>
        <v>6.707004509029499</v>
      </c>
      <c r="R18">
        <f t="shared" si="3"/>
        <v>30.329880120319697</v>
      </c>
    </row>
    <row r="19" spans="1:18" x14ac:dyDescent="0.2">
      <c r="A19" t="s">
        <v>0</v>
      </c>
      <c r="B19">
        <v>4</v>
      </c>
      <c r="C19">
        <v>3</v>
      </c>
      <c r="D19">
        <v>30</v>
      </c>
      <c r="E19">
        <v>22.408761881305601</v>
      </c>
      <c r="F19">
        <v>25.581437449346002</v>
      </c>
      <c r="G19">
        <v>20.728707301334801</v>
      </c>
      <c r="H19">
        <f t="shared" si="1"/>
        <v>22.906302210662137</v>
      </c>
      <c r="I19" t="s">
        <v>9</v>
      </c>
      <c r="J19">
        <v>4</v>
      </c>
      <c r="K19">
        <v>3</v>
      </c>
      <c r="L19">
        <v>30</v>
      </c>
      <c r="M19">
        <v>30.377170534634399</v>
      </c>
      <c r="N19">
        <v>23.919123210969399</v>
      </c>
      <c r="O19">
        <v>25.5573748824695</v>
      </c>
      <c r="P19">
        <f t="shared" si="0"/>
        <v>26.617889542691099</v>
      </c>
      <c r="Q19">
        <f t="shared" si="2"/>
        <v>3.7115873320289623</v>
      </c>
      <c r="R19">
        <f t="shared" si="3"/>
        <v>16.20334569017141</v>
      </c>
    </row>
    <row r="20" spans="1:18" x14ac:dyDescent="0.2">
      <c r="A20" t="s">
        <v>0</v>
      </c>
      <c r="B20">
        <v>5</v>
      </c>
      <c r="C20">
        <v>1</v>
      </c>
      <c r="D20">
        <v>10</v>
      </c>
      <c r="E20">
        <v>20.131928948427699</v>
      </c>
      <c r="F20">
        <v>18.007330926772099</v>
      </c>
      <c r="G20">
        <v>20.312143371427702</v>
      </c>
      <c r="H20">
        <f t="shared" si="1"/>
        <v>19.483801082209165</v>
      </c>
      <c r="I20" t="s">
        <v>9</v>
      </c>
      <c r="J20">
        <v>5</v>
      </c>
      <c r="K20">
        <v>1</v>
      </c>
      <c r="L20">
        <v>10</v>
      </c>
      <c r="M20">
        <v>42.5613885467043</v>
      </c>
      <c r="N20">
        <v>40.812888953622803</v>
      </c>
      <c r="O20">
        <v>31.469759831784799</v>
      </c>
      <c r="P20">
        <f t="shared" si="0"/>
        <v>38.281345777370639</v>
      </c>
      <c r="Q20">
        <f t="shared" si="2"/>
        <v>18.797544695161474</v>
      </c>
      <c r="R20">
        <f t="shared" si="3"/>
        <v>96.477810545528925</v>
      </c>
    </row>
    <row r="21" spans="1:18" x14ac:dyDescent="0.2">
      <c r="A21" t="s">
        <v>0</v>
      </c>
      <c r="B21">
        <v>5</v>
      </c>
      <c r="C21">
        <v>1</v>
      </c>
      <c r="D21">
        <v>20</v>
      </c>
      <c r="E21">
        <v>19.091462080318401</v>
      </c>
      <c r="F21">
        <v>19.8095307608776</v>
      </c>
      <c r="G21">
        <v>17.6385493457562</v>
      </c>
      <c r="H21">
        <f t="shared" si="1"/>
        <v>18.8465140623174</v>
      </c>
      <c r="I21" t="s">
        <v>9</v>
      </c>
      <c r="J21">
        <v>5</v>
      </c>
      <c r="K21">
        <v>1</v>
      </c>
      <c r="L21">
        <v>20</v>
      </c>
      <c r="M21">
        <v>30.546624742485601</v>
      </c>
      <c r="N21">
        <v>30.801318715860099</v>
      </c>
      <c r="O21">
        <v>27.955018835518999</v>
      </c>
      <c r="P21">
        <f t="shared" si="0"/>
        <v>29.7676540979549</v>
      </c>
      <c r="Q21">
        <f t="shared" si="2"/>
        <v>10.921140035637499</v>
      </c>
      <c r="R21">
        <f t="shared" si="3"/>
        <v>57.947798725673813</v>
      </c>
    </row>
    <row r="22" spans="1:18" x14ac:dyDescent="0.2">
      <c r="A22" t="s">
        <v>0</v>
      </c>
      <c r="B22">
        <v>5</v>
      </c>
      <c r="C22">
        <v>1</v>
      </c>
      <c r="D22">
        <v>30</v>
      </c>
      <c r="E22">
        <v>18.62390242495</v>
      </c>
      <c r="F22">
        <v>16.4321790537692</v>
      </c>
      <c r="G22">
        <v>16.365042356704802</v>
      </c>
      <c r="H22">
        <f t="shared" si="1"/>
        <v>17.140374611807999</v>
      </c>
      <c r="I22" t="s">
        <v>9</v>
      </c>
      <c r="J22">
        <v>5</v>
      </c>
      <c r="K22">
        <v>1</v>
      </c>
      <c r="L22">
        <v>30</v>
      </c>
      <c r="M22">
        <v>21.607717569206098</v>
      </c>
      <c r="N22">
        <v>28.961900857362401</v>
      </c>
      <c r="O22">
        <v>22.162716250813599</v>
      </c>
      <c r="P22">
        <f t="shared" si="0"/>
        <v>24.244111559127365</v>
      </c>
      <c r="Q22">
        <f t="shared" si="2"/>
        <v>7.1037369473193657</v>
      </c>
      <c r="R22">
        <f t="shared" si="3"/>
        <v>41.444467278011551</v>
      </c>
    </row>
    <row r="23" spans="1:18" x14ac:dyDescent="0.2">
      <c r="A23" t="s">
        <v>0</v>
      </c>
      <c r="B23">
        <v>5</v>
      </c>
      <c r="C23">
        <v>2</v>
      </c>
      <c r="D23">
        <v>10</v>
      </c>
      <c r="E23">
        <v>22.7499742876788</v>
      </c>
      <c r="F23">
        <v>22.246149674094099</v>
      </c>
      <c r="G23">
        <v>22.691964705416002</v>
      </c>
      <c r="H23">
        <f t="shared" si="1"/>
        <v>22.562696222396298</v>
      </c>
      <c r="I23" t="s">
        <v>9</v>
      </c>
      <c r="J23">
        <v>5</v>
      </c>
      <c r="K23">
        <v>2</v>
      </c>
      <c r="L23">
        <v>10</v>
      </c>
      <c r="M23">
        <v>33.154393415344799</v>
      </c>
      <c r="N23">
        <v>32.947016919778299</v>
      </c>
      <c r="O23">
        <v>39.137898101189101</v>
      </c>
      <c r="P23">
        <f t="shared" si="0"/>
        <v>35.079769478770736</v>
      </c>
      <c r="Q23">
        <f t="shared" si="2"/>
        <v>12.517073256374438</v>
      </c>
      <c r="R23">
        <f t="shared" si="3"/>
        <v>55.476850519086796</v>
      </c>
    </row>
    <row r="24" spans="1:18" x14ac:dyDescent="0.2">
      <c r="A24" t="s">
        <v>0</v>
      </c>
      <c r="B24">
        <v>5</v>
      </c>
      <c r="C24">
        <v>2</v>
      </c>
      <c r="D24">
        <v>20</v>
      </c>
      <c r="E24">
        <v>20.565842510368999</v>
      </c>
      <c r="F24">
        <v>18.553092743815899</v>
      </c>
      <c r="G24">
        <v>18.249023021107</v>
      </c>
      <c r="H24">
        <f t="shared" si="1"/>
        <v>19.122652758430633</v>
      </c>
      <c r="I24" t="s">
        <v>9</v>
      </c>
      <c r="J24">
        <v>5</v>
      </c>
      <c r="K24">
        <v>2</v>
      </c>
      <c r="L24">
        <v>20</v>
      </c>
      <c r="M24">
        <v>26.264760167065798</v>
      </c>
      <c r="N24">
        <v>34.371289540891802</v>
      </c>
      <c r="O24">
        <v>25.1144448393947</v>
      </c>
      <c r="P24">
        <f t="shared" si="0"/>
        <v>28.583498182450768</v>
      </c>
      <c r="Q24">
        <f t="shared" si="2"/>
        <v>9.4608454240201354</v>
      </c>
      <c r="R24">
        <f t="shared" si="3"/>
        <v>49.474544894662266</v>
      </c>
    </row>
    <row r="25" spans="1:18" x14ac:dyDescent="0.2">
      <c r="A25" t="s">
        <v>0</v>
      </c>
      <c r="B25">
        <v>5</v>
      </c>
      <c r="C25">
        <v>2</v>
      </c>
      <c r="D25">
        <v>30</v>
      </c>
      <c r="E25">
        <v>19.6286954538032</v>
      </c>
      <c r="F25">
        <v>21.266828248263501</v>
      </c>
      <c r="G25">
        <v>20.205194927230998</v>
      </c>
      <c r="H25">
        <f t="shared" si="1"/>
        <v>20.366906209765897</v>
      </c>
      <c r="I25" t="s">
        <v>9</v>
      </c>
      <c r="J25">
        <v>5</v>
      </c>
      <c r="K25">
        <v>2</v>
      </c>
      <c r="L25">
        <v>30</v>
      </c>
      <c r="M25">
        <v>27.554506383722799</v>
      </c>
      <c r="N25">
        <v>22.315258481500202</v>
      </c>
      <c r="O25">
        <v>25.92291896659</v>
      </c>
      <c r="P25">
        <f t="shared" si="0"/>
        <v>25.264227943937669</v>
      </c>
      <c r="Q25">
        <f t="shared" si="2"/>
        <v>4.8973217341717721</v>
      </c>
      <c r="R25">
        <f t="shared" si="3"/>
        <v>24.045486750577339</v>
      </c>
    </row>
    <row r="26" spans="1:18" x14ac:dyDescent="0.2">
      <c r="A26" t="s">
        <v>0</v>
      </c>
      <c r="B26">
        <v>5</v>
      </c>
      <c r="C26">
        <v>3</v>
      </c>
      <c r="D26">
        <v>10</v>
      </c>
      <c r="E26">
        <v>23.689437513015601</v>
      </c>
      <c r="F26">
        <v>20.599220503705499</v>
      </c>
      <c r="G26">
        <v>20.8241754290807</v>
      </c>
      <c r="H26">
        <f t="shared" si="1"/>
        <v>21.704277815267265</v>
      </c>
      <c r="I26" t="s">
        <v>9</v>
      </c>
      <c r="J26">
        <v>5</v>
      </c>
      <c r="K26">
        <v>3</v>
      </c>
      <c r="L26">
        <v>10</v>
      </c>
      <c r="M26">
        <v>41.556974892896498</v>
      </c>
      <c r="N26">
        <v>44.068860504379998</v>
      </c>
      <c r="O26">
        <v>46.042439380790597</v>
      </c>
      <c r="P26">
        <f t="shared" si="0"/>
        <v>43.889424926022365</v>
      </c>
      <c r="Q26">
        <f t="shared" si="2"/>
        <v>22.1851471107551</v>
      </c>
      <c r="R26">
        <f t="shared" si="3"/>
        <v>102.21555077566128</v>
      </c>
    </row>
    <row r="27" spans="1:18" x14ac:dyDescent="0.2">
      <c r="A27" t="s">
        <v>0</v>
      </c>
      <c r="B27">
        <v>5</v>
      </c>
      <c r="C27">
        <v>3</v>
      </c>
      <c r="D27">
        <v>20</v>
      </c>
      <c r="E27">
        <v>20.237270084851101</v>
      </c>
      <c r="F27">
        <v>21.016121621002501</v>
      </c>
      <c r="G27">
        <v>20.2999476706051</v>
      </c>
      <c r="H27">
        <f t="shared" si="1"/>
        <v>20.517779792152901</v>
      </c>
      <c r="I27" t="s">
        <v>9</v>
      </c>
      <c r="J27">
        <v>5</v>
      </c>
      <c r="K27">
        <v>3</v>
      </c>
      <c r="L27">
        <v>20</v>
      </c>
      <c r="M27">
        <v>22.397058248337402</v>
      </c>
      <c r="N27">
        <v>30.330772005199002</v>
      </c>
      <c r="O27">
        <v>26.915255988992801</v>
      </c>
      <c r="P27">
        <f t="shared" si="0"/>
        <v>26.547695414176403</v>
      </c>
      <c r="Q27">
        <f t="shared" si="2"/>
        <v>6.029915622023502</v>
      </c>
      <c r="R27">
        <f t="shared" si="3"/>
        <v>29.388733494106734</v>
      </c>
    </row>
    <row r="28" spans="1:18" x14ac:dyDescent="0.2">
      <c r="A28" t="s">
        <v>0</v>
      </c>
      <c r="B28">
        <v>5</v>
      </c>
      <c r="C28">
        <v>3</v>
      </c>
      <c r="D28">
        <v>30</v>
      </c>
      <c r="E28">
        <v>22.488760582096798</v>
      </c>
      <c r="F28">
        <v>19.441839136000102</v>
      </c>
      <c r="G28">
        <v>21.2180482425713</v>
      </c>
      <c r="H28">
        <f t="shared" si="1"/>
        <v>21.049549320222734</v>
      </c>
      <c r="I28" t="s">
        <v>9</v>
      </c>
      <c r="J28">
        <v>5</v>
      </c>
      <c r="K28">
        <v>3</v>
      </c>
      <c r="L28">
        <v>30</v>
      </c>
      <c r="M28">
        <v>23.737330878141801</v>
      </c>
      <c r="N28">
        <v>24.563024617437001</v>
      </c>
      <c r="O28">
        <v>25.677371196681801</v>
      </c>
      <c r="P28">
        <f t="shared" si="0"/>
        <v>24.659242230753534</v>
      </c>
      <c r="Q28">
        <f t="shared" si="2"/>
        <v>3.6096929105308</v>
      </c>
      <c r="R28">
        <f t="shared" si="3"/>
        <v>17.148551998036812</v>
      </c>
    </row>
    <row r="29" spans="1:18" x14ac:dyDescent="0.2">
      <c r="H29">
        <f>AVERAGE(H2:H28)</f>
        <v>21.242560171628682</v>
      </c>
      <c r="P29">
        <f>AVERAGE(P2:P28)</f>
        <v>29.897501866012576</v>
      </c>
      <c r="Q29">
        <f>AVERAGE(Q2:Q28)</f>
        <v>8.6549416943838953</v>
      </c>
      <c r="R29">
        <f>AVERAGE(R2:R28)</f>
        <v>42.393299164896447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2016-12-06T06:54:20Z</dcterms:created>
  <dcterms:modified xsi:type="dcterms:W3CDTF">2016-12-21T01:49:51Z</dcterms:modified>
</cp:coreProperties>
</file>