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ree\Учёба\4 sem\Оптика\Лабы\4.5.3\"/>
    </mc:Choice>
  </mc:AlternateContent>
  <xr:revisionPtr revIDLastSave="0" documentId="13_ncr:1_{3FB3B751-B68A-44B6-9FBF-A288407049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23" i="1"/>
  <c r="B6" i="1"/>
  <c r="B5" i="1"/>
  <c r="D2" i="1"/>
  <c r="I3" i="1"/>
  <c r="B16" i="1"/>
  <c r="B19" i="1" s="1"/>
  <c r="B20" i="1" s="1"/>
  <c r="B17" i="1"/>
  <c r="B18" i="1" s="1"/>
</calcChain>
</file>

<file path=xl/sharedStrings.xml><?xml version="1.0" encoding="utf-8"?>
<sst xmlns="http://schemas.openxmlformats.org/spreadsheetml/2006/main" count="27" uniqueCount="27">
  <si>
    <t>lambda, A =</t>
  </si>
  <si>
    <t>m_Ne, г</t>
  </si>
  <si>
    <t>1 а.е.м -&gt; г</t>
  </si>
  <si>
    <t>l, sm</t>
  </si>
  <si>
    <t>R</t>
  </si>
  <si>
    <t>измеренные параметры</t>
  </si>
  <si>
    <t>зарисовать (сделать фото) вид осциллограммы спектральной линии</t>
  </si>
  <si>
    <t>lambda, sm</t>
  </si>
  <si>
    <t>N</t>
  </si>
  <si>
    <t xml:space="preserve">L, sm = </t>
  </si>
  <si>
    <t>Delta lambda_Ne, sm</t>
  </si>
  <si>
    <t>v_x, sm/sec</t>
  </si>
  <si>
    <t>T, K</t>
  </si>
  <si>
    <t>Delta lambda_си, sm</t>
  </si>
  <si>
    <t>межмодовое расстояние</t>
  </si>
  <si>
    <t>Delta nu, Hz</t>
  </si>
  <si>
    <t>r</t>
  </si>
  <si>
    <t>3п</t>
  </si>
  <si>
    <t>1п</t>
  </si>
  <si>
    <t>2п</t>
  </si>
  <si>
    <t>4п</t>
  </si>
  <si>
    <t>5п</t>
  </si>
  <si>
    <t>6п</t>
  </si>
  <si>
    <t>R=</t>
  </si>
  <si>
    <t>3/5 клетки в режиме 0,2 мс</t>
  </si>
  <si>
    <t>Delta lambda, sm</t>
  </si>
  <si>
    <t>delta lambda,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</si>
</sst>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applyNumberFormat="1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351305</xdr:colOff>
      <xdr:row>7</xdr:row>
      <xdr:rowOff>22412</xdr:rowOff>
    </xdr:from>
    <xdr:to>
      <xdr:col>31</xdr:col>
      <xdr:colOff>538833</xdr:colOff>
      <xdr:row>21</xdr:row>
      <xdr:rowOff>117378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D92C79-ACDA-454D-8CC8-91D7BBAB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85334" y="1355912"/>
          <a:ext cx="5028469" cy="276196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16</xdr:col>
      <xdr:colOff>514677</xdr:colOff>
      <xdr:row>14</xdr:row>
      <xdr:rowOff>124002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4CD74B-4652-44CA-BA5B-ACD58D218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524000"/>
          <a:ext cx="2343477" cy="1267002"/>
        </a:xfrm>
        <a:prstGeom prst="rect">
          <a:avLst/>
        </a:prstGeom>
      </xdr:spPr>
    </xdr:pic>
    <xdr:clientData/>
  </xdr:twoCellAnchor>
  <xdr:twoCellAnchor editAs="oneCell">
    <xdr:from>
      <xdr:col>12</xdr:col>
      <xdr:colOff>545166</xdr:colOff>
      <xdr:row>0</xdr:row>
      <xdr:rowOff>0</xdr:rowOff>
    </xdr:from>
    <xdr:to>
      <xdr:col>20</xdr:col>
      <xdr:colOff>93065</xdr:colOff>
      <xdr:row>24</xdr:row>
      <xdr:rowOff>19050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882CFA8-E44C-44AC-8DED-CB8DF40013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1895"/>
        <a:stretch/>
      </xdr:blipFill>
      <xdr:spPr>
        <a:xfrm>
          <a:off x="8422901" y="0"/>
          <a:ext cx="4388840" cy="4591050"/>
        </a:xfrm>
        <a:prstGeom prst="rect">
          <a:avLst/>
        </a:prstGeom>
      </xdr:spPr>
    </xdr:pic>
    <xdr:clientData/>
  </xdr:twoCellAnchor>
  <xdr:twoCellAnchor editAs="oneCell">
    <xdr:from>
      <xdr:col>16</xdr:col>
      <xdr:colOff>538842</xdr:colOff>
      <xdr:row>22</xdr:row>
      <xdr:rowOff>134470</xdr:rowOff>
    </xdr:from>
    <xdr:to>
      <xdr:col>27</xdr:col>
      <xdr:colOff>539779</xdr:colOff>
      <xdr:row>50</xdr:row>
      <xdr:rowOff>87583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E8BB46F-2F32-4B69-AC83-99194F6C9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37048" y="4325470"/>
          <a:ext cx="6657231" cy="5287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68036</xdr:rowOff>
    </xdr:from>
    <xdr:to>
      <xdr:col>9</xdr:col>
      <xdr:colOff>368034</xdr:colOff>
      <xdr:row>50</xdr:row>
      <xdr:rowOff>182644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0734DE4-2579-49CF-B27D-D2534DCA3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497536"/>
          <a:ext cx="7459116" cy="2210108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16</xdr:row>
      <xdr:rowOff>9525</xdr:rowOff>
    </xdr:from>
    <xdr:to>
      <xdr:col>8</xdr:col>
      <xdr:colOff>381187</xdr:colOff>
      <xdr:row>19</xdr:row>
      <xdr:rowOff>66763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AED0A6B-ADEC-4226-9508-ADAA52074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33900" y="3057525"/>
          <a:ext cx="1333686" cy="628738"/>
        </a:xfrm>
        <a:prstGeom prst="rect">
          <a:avLst/>
        </a:prstGeom>
      </xdr:spPr>
    </xdr:pic>
    <xdr:clientData/>
  </xdr:twoCellAnchor>
  <xdr:twoCellAnchor editAs="oneCell">
    <xdr:from>
      <xdr:col>8</xdr:col>
      <xdr:colOff>524435</xdr:colOff>
      <xdr:row>16</xdr:row>
      <xdr:rowOff>95250</xdr:rowOff>
    </xdr:from>
    <xdr:to>
      <xdr:col>12</xdr:col>
      <xdr:colOff>250213</xdr:colOff>
      <xdr:row>19</xdr:row>
      <xdr:rowOff>28575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09E1747-3E08-4145-A569-80421A0B87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127"/>
        <a:stretch/>
      </xdr:blipFill>
      <xdr:spPr>
        <a:xfrm>
          <a:off x="6317876" y="3143250"/>
          <a:ext cx="22919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112061</xdr:colOff>
      <xdr:row>27</xdr:row>
      <xdr:rowOff>16809</xdr:rowOff>
    </xdr:from>
    <xdr:to>
      <xdr:col>7</xdr:col>
      <xdr:colOff>140811</xdr:colOff>
      <xdr:row>30</xdr:row>
      <xdr:rowOff>64520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C22F463-2639-441A-9505-560A4A923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27179" y="5160309"/>
          <a:ext cx="1238985" cy="61921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22</xdr:row>
      <xdr:rowOff>66675</xdr:rowOff>
    </xdr:from>
    <xdr:to>
      <xdr:col>6</xdr:col>
      <xdr:colOff>476466</xdr:colOff>
      <xdr:row>25</xdr:row>
      <xdr:rowOff>171544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7D8817F-1222-4395-84F4-B4445739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90875" y="4257675"/>
          <a:ext cx="1552792" cy="676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7" zoomScale="85" zoomScaleNormal="85" workbookViewId="0">
      <selection activeCell="D30" sqref="D30"/>
    </sheetView>
  </sheetViews>
  <sheetFormatPr defaultRowHeight="15" x14ac:dyDescent="0.25"/>
  <cols>
    <col min="1" max="1" width="21" customWidth="1"/>
    <col min="2" max="2" width="12.85546875" bestFit="1" customWidth="1"/>
    <col min="3" max="3" width="11.85546875" bestFit="1" customWidth="1"/>
    <col min="4" max="4" width="12.28515625" bestFit="1" customWidth="1"/>
    <col min="9" max="9" width="11.28515625" bestFit="1" customWidth="1"/>
  </cols>
  <sheetData>
    <row r="1" spans="1:9" x14ac:dyDescent="0.25">
      <c r="A1" t="s">
        <v>9</v>
      </c>
      <c r="B1">
        <v>65</v>
      </c>
    </row>
    <row r="2" spans="1:9" x14ac:dyDescent="0.25">
      <c r="A2" t="s">
        <v>0</v>
      </c>
      <c r="B2">
        <v>6328</v>
      </c>
      <c r="C2" t="s">
        <v>7</v>
      </c>
      <c r="D2">
        <f>B2*0.00000001</f>
        <v>6.3280000000000004E-5</v>
      </c>
    </row>
    <row r="3" spans="1:9" x14ac:dyDescent="0.25">
      <c r="A3" t="s">
        <v>3</v>
      </c>
      <c r="B3">
        <v>9</v>
      </c>
      <c r="H3" s="5" t="s">
        <v>23</v>
      </c>
      <c r="I3" s="5">
        <f>2*3.14*B3/D2/(1-0.985)</f>
        <v>59544879.898862146</v>
      </c>
    </row>
    <row r="4" spans="1:9" s="1" customFormat="1" x14ac:dyDescent="0.25">
      <c r="A4" s="1" t="s">
        <v>18</v>
      </c>
      <c r="B4" s="1" t="s">
        <v>14</v>
      </c>
    </row>
    <row r="5" spans="1:9" s="3" customFormat="1" x14ac:dyDescent="0.25">
      <c r="A5" s="2" t="s">
        <v>15</v>
      </c>
      <c r="B5" s="3">
        <f>3*10^10 / 2 /65</f>
        <v>230769230.76923078</v>
      </c>
    </row>
    <row r="6" spans="1:9" x14ac:dyDescent="0.25">
      <c r="A6" t="s">
        <v>25</v>
      </c>
      <c r="B6">
        <f>3*10000000000/B5</f>
        <v>130</v>
      </c>
    </row>
    <row r="7" spans="1:9" s="1" customFormat="1" x14ac:dyDescent="0.25">
      <c r="A7" s="1" t="s">
        <v>19</v>
      </c>
    </row>
    <row r="14" spans="1:9" s="1" customFormat="1" x14ac:dyDescent="0.25">
      <c r="A14" s="1" t="s">
        <v>17</v>
      </c>
    </row>
    <row r="15" spans="1:9" x14ac:dyDescent="0.25">
      <c r="A15" t="s">
        <v>8</v>
      </c>
      <c r="B15">
        <v>7</v>
      </c>
    </row>
    <row r="16" spans="1:9" x14ac:dyDescent="0.25">
      <c r="A16" t="s">
        <v>10</v>
      </c>
      <c r="B16">
        <f>B15/2*D2^2/2/B1</f>
        <v>1.0780964923076925E-10</v>
      </c>
    </row>
    <row r="17" spans="1:4" x14ac:dyDescent="0.25">
      <c r="A17" t="s">
        <v>2</v>
      </c>
      <c r="B17">
        <f>1.66E-24</f>
        <v>1.6600000000000001E-24</v>
      </c>
    </row>
    <row r="18" spans="1:4" x14ac:dyDescent="0.25">
      <c r="A18" t="s">
        <v>1</v>
      </c>
      <c r="B18">
        <f>20.2*B17</f>
        <v>3.3531999999999998E-23</v>
      </c>
    </row>
    <row r="19" spans="1:4" x14ac:dyDescent="0.25">
      <c r="A19" t="s">
        <v>11</v>
      </c>
      <c r="B19">
        <f>B16/D2*3*10^10</f>
        <v>51110.769230769234</v>
      </c>
    </row>
    <row r="20" spans="1:4" x14ac:dyDescent="0.25">
      <c r="A20" s="4" t="s">
        <v>12</v>
      </c>
      <c r="B20">
        <f>B18*B19^2/(1.38*0.0000000000000001)</f>
        <v>634.75364814489342</v>
      </c>
    </row>
    <row r="22" spans="1:4" s="1" customFormat="1" x14ac:dyDescent="0.25">
      <c r="A22" s="1" t="s">
        <v>20</v>
      </c>
    </row>
    <row r="23" spans="1:4" x14ac:dyDescent="0.25">
      <c r="A23" t="s">
        <v>13</v>
      </c>
      <c r="B23">
        <f>D2^2/2/B3</f>
        <v>2.2246435555555561E-10</v>
      </c>
    </row>
    <row r="27" spans="1:4" s="1" customFormat="1" x14ac:dyDescent="0.25">
      <c r="A27" s="1" t="s">
        <v>21</v>
      </c>
      <c r="C27" s="1" t="s">
        <v>24</v>
      </c>
    </row>
    <row r="28" spans="1:4" x14ac:dyDescent="0.25">
      <c r="D28">
        <v>0.6</v>
      </c>
    </row>
    <row r="29" spans="1:4" x14ac:dyDescent="0.25">
      <c r="A29" t="s">
        <v>26</v>
      </c>
      <c r="B29" s="8">
        <f>(B16*2/B15) * (D28/D29)</f>
        <v>9.2408270769230788E-12</v>
      </c>
      <c r="C29" s="4"/>
      <c r="D29" s="7">
        <v>2</v>
      </c>
    </row>
    <row r="30" spans="1:4" x14ac:dyDescent="0.25">
      <c r="A30" t="s">
        <v>4</v>
      </c>
      <c r="B30">
        <f>D2/B29</f>
        <v>6847871.8921196787</v>
      </c>
    </row>
    <row r="31" spans="1:4" x14ac:dyDescent="0.25">
      <c r="A31" t="s">
        <v>16</v>
      </c>
      <c r="B31">
        <f>1-2*3.142*B3/D2/B30</f>
        <v>0.8694861538461538</v>
      </c>
    </row>
    <row r="32" spans="1:4" s="1" customFormat="1" x14ac:dyDescent="0.25">
      <c r="A32" s="1" t="s">
        <v>22</v>
      </c>
    </row>
    <row r="33" spans="1:5" x14ac:dyDescent="0.25">
      <c r="A33" s="6" t="s">
        <v>6</v>
      </c>
      <c r="B33" s="6"/>
      <c r="C33" s="6"/>
      <c r="D33" s="6"/>
      <c r="E33" s="6"/>
    </row>
    <row r="34" spans="1:5" x14ac:dyDescent="0.25">
      <c r="A34" s="6" t="s">
        <v>5</v>
      </c>
      <c r="B34" s="6"/>
    </row>
    <row r="38" spans="1:5" s="3" customFormat="1" x14ac:dyDescent="0.25"/>
  </sheetData>
  <mergeCells count="2">
    <mergeCell ref="A33:E33"/>
    <mergeCell ref="A34:B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golenn</dc:creator>
  <cp:lastModifiedBy>golenn</cp:lastModifiedBy>
  <dcterms:created xsi:type="dcterms:W3CDTF">2015-06-05T18:19:34Z</dcterms:created>
  <dcterms:modified xsi:type="dcterms:W3CDTF">2024-02-23T21:30:07Z</dcterms:modified>
</cp:coreProperties>
</file>