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LIENTS\CLIENTES REALES\VILLAGES IMMOBLES, S.L\COMPTABILITAT\informes comptables 2019\"/>
    </mc:Choice>
  </mc:AlternateContent>
  <xr:revisionPtr revIDLastSave="0" documentId="8_{891E9E18-2BA0-40EA-9868-65ADEDBBA185}" xr6:coauthVersionLast="45" xr6:coauthVersionMax="45" xr10:uidLastSave="{00000000-0000-0000-0000-000000000000}"/>
  <bookViews>
    <workbookView xWindow="-120" yWindow="-120" windowWidth="20730" windowHeight="11160" xr2:uid="{BD1915EC-A0D6-428B-9774-9C15E9A8C515}"/>
  </bookViews>
  <sheets>
    <sheet name="Activo" sheetId="2" r:id="rId1"/>
    <sheet name="Pasivo" sheetId="1" r:id="rId2"/>
  </sheets>
  <definedNames>
    <definedName name="_xlnm.Print_Area" localSheetId="0">Activo!$A$1:$E$44</definedName>
    <definedName name="_xlnm.Print_Area" localSheetId="1">Pasivo!$A$1:$E$50</definedName>
    <definedName name="_xlnm.Print_Titles" localSheetId="0">Activo!$1:$8</definedName>
    <definedName name="_xlnm.Print_Titles" localSheetId="1">Pasivo!$1:$8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D50" i="1"/>
  <c r="C50" i="1"/>
  <c r="B50" i="1"/>
  <c r="E41" i="1"/>
  <c r="D41" i="1"/>
  <c r="D37" i="1" s="1"/>
  <c r="C41" i="1"/>
  <c r="C37" i="1" s="1"/>
  <c r="B41" i="1"/>
  <c r="E39" i="1"/>
  <c r="E38" i="1" s="1"/>
  <c r="D39" i="1"/>
  <c r="C39" i="1"/>
  <c r="B39" i="1"/>
  <c r="B38" i="1" s="1"/>
  <c r="B37" i="1" s="1"/>
  <c r="B31" i="1" s="1"/>
  <c r="D38" i="1"/>
  <c r="C38" i="1"/>
  <c r="E33" i="1"/>
  <c r="D33" i="1"/>
  <c r="C33" i="1"/>
  <c r="C32" i="1" s="1"/>
  <c r="B33" i="1"/>
  <c r="E32" i="1"/>
  <c r="D32" i="1"/>
  <c r="B32" i="1"/>
  <c r="E29" i="1"/>
  <c r="D29" i="1"/>
  <c r="C29" i="1"/>
  <c r="B29" i="1"/>
  <c r="E27" i="1"/>
  <c r="D27" i="1"/>
  <c r="C27" i="1"/>
  <c r="B27" i="1"/>
  <c r="E26" i="1"/>
  <c r="E25" i="1" s="1"/>
  <c r="D26" i="1"/>
  <c r="D25" i="1" s="1"/>
  <c r="C26" i="1"/>
  <c r="C25" i="1" s="1"/>
  <c r="B26" i="1"/>
  <c r="B25" i="1" s="1"/>
  <c r="E22" i="1"/>
  <c r="D22" i="1"/>
  <c r="C22" i="1"/>
  <c r="B22" i="1"/>
  <c r="E17" i="1"/>
  <c r="E16" i="1" s="1"/>
  <c r="D17" i="1"/>
  <c r="C17" i="1"/>
  <c r="C16" i="1" s="1"/>
  <c r="B17" i="1"/>
  <c r="D16" i="1"/>
  <c r="B16" i="1"/>
  <c r="B10" i="1" s="1"/>
  <c r="B9" i="1" s="1"/>
  <c r="E14" i="1"/>
  <c r="D14" i="1"/>
  <c r="C14" i="1"/>
  <c r="B14" i="1"/>
  <c r="E12" i="1"/>
  <c r="D12" i="1"/>
  <c r="C12" i="1"/>
  <c r="B12" i="1"/>
  <c r="E11" i="1"/>
  <c r="D11" i="1"/>
  <c r="C11" i="1"/>
  <c r="B11" i="1"/>
  <c r="E44" i="2"/>
  <c r="D44" i="2"/>
  <c r="C44" i="2"/>
  <c r="B44" i="2"/>
  <c r="E40" i="2"/>
  <c r="D40" i="2"/>
  <c r="C40" i="2"/>
  <c r="B40" i="2"/>
  <c r="E38" i="2"/>
  <c r="D38" i="2"/>
  <c r="C38" i="2"/>
  <c r="B38" i="2"/>
  <c r="E35" i="2"/>
  <c r="D35" i="2"/>
  <c r="C35" i="2"/>
  <c r="B35" i="2"/>
  <c r="E31" i="2"/>
  <c r="D31" i="2"/>
  <c r="C31" i="2"/>
  <c r="B31" i="2"/>
  <c r="E30" i="2"/>
  <c r="D30" i="2"/>
  <c r="D29" i="2" s="1"/>
  <c r="C30" i="2"/>
  <c r="B30" i="2"/>
  <c r="B29" i="2" s="1"/>
  <c r="E29" i="2"/>
  <c r="E27" i="2"/>
  <c r="D27" i="2"/>
  <c r="C27" i="2"/>
  <c r="B27" i="2"/>
  <c r="E23" i="2"/>
  <c r="E9" i="2" s="1"/>
  <c r="D23" i="2"/>
  <c r="C23" i="2"/>
  <c r="B23" i="2"/>
  <c r="E12" i="2"/>
  <c r="D12" i="2"/>
  <c r="C12" i="2"/>
  <c r="B12" i="2"/>
  <c r="B9" i="2" s="1"/>
  <c r="E10" i="2"/>
  <c r="D10" i="2"/>
  <c r="C10" i="2"/>
  <c r="B10" i="2"/>
  <c r="E37" i="1" l="1"/>
  <c r="C31" i="1"/>
  <c r="E31" i="1"/>
  <c r="D31" i="1"/>
  <c r="E10" i="1"/>
  <c r="E9" i="1" s="1"/>
  <c r="C10" i="1"/>
  <c r="C9" i="1" s="1"/>
  <c r="D10" i="1"/>
  <c r="D9" i="1" s="1"/>
  <c r="D26" i="2"/>
  <c r="E26" i="2"/>
  <c r="C29" i="2"/>
  <c r="C26" i="2" s="1"/>
  <c r="B26" i="2"/>
  <c r="D9" i="2"/>
  <c r="C9" i="2"/>
</calcChain>
</file>

<file path=xl/sharedStrings.xml><?xml version="1.0" encoding="utf-8"?>
<sst xmlns="http://schemas.openxmlformats.org/spreadsheetml/2006/main" count="88" uniqueCount="83">
  <si>
    <t>Balance de Situación</t>
  </si>
  <si>
    <t>Empresa: VILLAGES INMOBLES, S.L.</t>
  </si>
  <si>
    <t>Período: de Enero a Diciembre</t>
  </si>
  <si>
    <t>Fecha: 22/04/2020</t>
  </si>
  <si>
    <t>Pasivo</t>
  </si>
  <si>
    <t>A) PATRIMONIO NETO</t>
  </si>
  <si>
    <t xml:space="preserve">      A-1) Fondos propios</t>
  </si>
  <si>
    <t xml:space="preserve">      I. Capital</t>
  </si>
  <si>
    <t xml:space="preserve">      1. Capital escriturado</t>
  </si>
  <si>
    <t xml:space="preserve">          1000    CAPITAL SOCIAL</t>
  </si>
  <si>
    <t xml:space="preserve">      II. Prima de emisión</t>
  </si>
  <si>
    <t xml:space="preserve">          1100    PRIMA DE EMISIÓN O ASUNCIÓN</t>
  </si>
  <si>
    <t xml:space="preserve">      III. Reservas</t>
  </si>
  <si>
    <t xml:space="preserve">      2. Otras reservas</t>
  </si>
  <si>
    <t xml:space="preserve">          1120    RESERVA LEGAL</t>
  </si>
  <si>
    <t xml:space="preserve">          1130    RESERVAS VOLUNTARIAS</t>
  </si>
  <si>
    <t xml:space="preserve">          1140    RES. ACCS. O PART. SDAD. DOMI.</t>
  </si>
  <si>
    <t xml:space="preserve">          1190    DIFERE. AJUSTE CAPITAL A EUROS</t>
  </si>
  <si>
    <t xml:space="preserve">      V. Resultados de ejercicios anteriores</t>
  </si>
  <si>
    <t xml:space="preserve">          1210    RDOS NEGATIVOS EJS. ANTERIORES</t>
  </si>
  <si>
    <t xml:space="preserve">      VII. Resultado del ejercicio</t>
  </si>
  <si>
    <t>B) PASIVO NO CORRIENTE</t>
  </si>
  <si>
    <t xml:space="preserve">      II. Deudas a largo plazo</t>
  </si>
  <si>
    <t xml:space="preserve">      1. Deudas con entidades de crédito</t>
  </si>
  <si>
    <t xml:space="preserve">          1700    DEUDAS LP CON ENTID. CRÉDITO</t>
  </si>
  <si>
    <t xml:space="preserve">      3. Otras deudas a largo plazo</t>
  </si>
  <si>
    <t xml:space="preserve">          1800    FIANZAS RECIBIDAS A LARGO PLAZ</t>
  </si>
  <si>
    <t>C) PASIVO CORRIENTE</t>
  </si>
  <si>
    <t xml:space="preserve">      II. Deudas a corto plazo</t>
  </si>
  <si>
    <t xml:space="preserve">      3. Otras deudas a corto plazo</t>
  </si>
  <si>
    <t xml:space="preserve">          5510    CTA CORRIENTE SOC. Y ADMINIST.</t>
  </si>
  <si>
    <t xml:space="preserve">          5550    PARTIDAS PENDIENTES DE APLICAC</t>
  </si>
  <si>
    <t xml:space="preserve">          5600    FIANZAS RECIBIDAS A CORTO PLAZ</t>
  </si>
  <si>
    <t xml:space="preserve">      IV. Acreedores comerc. y otras cuentas a pagar</t>
  </si>
  <si>
    <t xml:space="preserve">      1. Proveedores</t>
  </si>
  <si>
    <t xml:space="preserve">      b) Proveedores a corto plazo</t>
  </si>
  <si>
    <t xml:space="preserve">          4000    PROVEEDORES (EUROS)</t>
  </si>
  <si>
    <t xml:space="preserve">      2. Otros acreedores</t>
  </si>
  <si>
    <t xml:space="preserve">          4100    ACRE. PRESTA. SERVICIOS(EUROS)</t>
  </si>
  <si>
    <t xml:space="preserve">          4109    ACRE.PREST.SVCS.FRAS.PTES RECI</t>
  </si>
  <si>
    <t xml:space="preserve">          4380    ANTICIPOS DE CLIENTES</t>
  </si>
  <si>
    <t xml:space="preserve">          4650    REMUNERACIONES PENDIENTES DE P</t>
  </si>
  <si>
    <t xml:space="preserve">          4750    HACIENDA PÚBLICA, ACREEDORA PO</t>
  </si>
  <si>
    <t xml:space="preserve">          4751    HP, ACREED. RETEN. PRACTICADAS</t>
  </si>
  <si>
    <t xml:space="preserve">          4753    TAXA TURISTICA</t>
  </si>
  <si>
    <t xml:space="preserve">          4760    ORGANI.DE LA SS.SS.,ACREEDORES</t>
  </si>
  <si>
    <t>T O T A L   PATRIMONIO NETO Y PASIVO</t>
  </si>
  <si>
    <t>Activo</t>
  </si>
  <si>
    <t>A) ACTIVO NO CORRIENTE</t>
  </si>
  <si>
    <t xml:space="preserve">      I. Inmovilizado intangible</t>
  </si>
  <si>
    <t xml:space="preserve">          2060    APLICACIONES INFORMÁTICAS</t>
  </si>
  <si>
    <t xml:space="preserve">      II. Inmovilizado material</t>
  </si>
  <si>
    <t xml:space="preserve">          2100    TERRENOS Y BIENES NATURALES</t>
  </si>
  <si>
    <t xml:space="preserve">          2110    CONSTRUCCIONES</t>
  </si>
  <si>
    <t xml:space="preserve">          2130    MAQUINARIA</t>
  </si>
  <si>
    <t xml:space="preserve">          2140    UTILLAJE</t>
  </si>
  <si>
    <t xml:space="preserve">          2150    OTRAS INSTALACIONES</t>
  </si>
  <si>
    <t xml:space="preserve">          2160    MOBILIARIO</t>
  </si>
  <si>
    <t xml:space="preserve">          2170    EQUIPOS PARA PROCESOS DE INFOR</t>
  </si>
  <si>
    <t xml:space="preserve">          2180    ELEMENTOS DE TRANSPORTE</t>
  </si>
  <si>
    <t xml:space="preserve">          2310    CONSTRUCCIONES EN CURSO</t>
  </si>
  <si>
    <t xml:space="preserve">          2810    AMORT. ACUM. INMOV. MATERIAL</t>
  </si>
  <si>
    <t xml:space="preserve">      V. Inversiones financieras a largo plazo</t>
  </si>
  <si>
    <t xml:space="preserve">          2500    INVERS. FNAS. LP INSTRU. PATR.</t>
  </si>
  <si>
    <t xml:space="preserve">          2600    FIANZAS CONSTITUIDAS A LARGO P</t>
  </si>
  <si>
    <t>B) ACTIVO CORRIENTE</t>
  </si>
  <si>
    <t xml:space="preserve">      I. Existencias</t>
  </si>
  <si>
    <t xml:space="preserve">          3300    PRODUCTOS EN CURSO A</t>
  </si>
  <si>
    <t xml:space="preserve">      II. Deudores comerciales y otras cuentas a cob.</t>
  </si>
  <si>
    <t xml:space="preserve">      1. Clientes ventas y prestación de servicios</t>
  </si>
  <si>
    <t xml:space="preserve">      b) Cltes.ventas y prestación servicios CP</t>
  </si>
  <si>
    <t xml:space="preserve">          4300    CLIENTES (EUROS)</t>
  </si>
  <si>
    <t xml:space="preserve">          4360    CLIENTES DE DUDOSO COBRO</t>
  </si>
  <si>
    <t xml:space="preserve">          4900    DETER. VALOR CREDI. OP. COMER.</t>
  </si>
  <si>
    <t xml:space="preserve">      3. Otros deudores</t>
  </si>
  <si>
    <t xml:space="preserve">          4400    DEUDORES (EUROS)</t>
  </si>
  <si>
    <t xml:space="preserve">          4720    HACIENDA PÚBLICA, IVA SOPORTAD</t>
  </si>
  <si>
    <t xml:space="preserve">      IV. Inversiones financieras a corto plazo</t>
  </si>
  <si>
    <t xml:space="preserve">      VI. Efectivo y otros activos líquidos equival.</t>
  </si>
  <si>
    <t xml:space="preserve">          5700    CAJA, EUROS</t>
  </si>
  <si>
    <t xml:space="preserve">          5720    BCOS E INS.CRÉD. C/C VIS.,EURO</t>
  </si>
  <si>
    <t xml:space="preserve">          5740    BCOS E INS. CRÉ.,CTAS AH.,EURO</t>
  </si>
  <si>
    <t>T O T A L   A C T I V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</si>
</sst>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7819-0EB0-4D99-B3E8-99D9D25740DD}">
  <sheetPr>
    <pageSetUpPr fitToPage="1"/>
  </sheetPr>
  <dimension ref="A1:E44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5" x14ac:dyDescent="0.25"/>
  <cols>
    <col min="1" max="1" width="45.28515625" bestFit="1" customWidth="1"/>
    <col min="2" max="5" width="11.7109375" bestFit="1" customWidth="1"/>
  </cols>
  <sheetData>
    <row r="1" spans="1:5" ht="23.25" x14ac:dyDescent="0.35">
      <c r="A1" s="1" t="s">
        <v>0</v>
      </c>
    </row>
    <row r="3" spans="1:5" x14ac:dyDescent="0.25">
      <c r="A3" s="2" t="s">
        <v>1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ht="15.75" thickBot="1" x14ac:dyDescent="0.3"/>
    <row r="7" spans="1:5" ht="16.5" thickTop="1" thickBot="1" x14ac:dyDescent="0.3">
      <c r="A7" s="3" t="s">
        <v>47</v>
      </c>
      <c r="B7" s="4">
        <v>2019</v>
      </c>
      <c r="C7" s="4">
        <v>2018</v>
      </c>
      <c r="D7" s="4">
        <v>2017</v>
      </c>
      <c r="E7" s="4">
        <v>2016</v>
      </c>
    </row>
    <row r="8" spans="1:5" ht="15.75" thickTop="1" x14ac:dyDescent="0.25"/>
    <row r="9" spans="1:5" x14ac:dyDescent="0.25">
      <c r="A9" s="2" t="s">
        <v>48</v>
      </c>
      <c r="B9" s="6">
        <f>+B10+B12+B23</f>
        <v>1850886.9899999993</v>
      </c>
      <c r="C9" s="6">
        <f>+C10+C12+C23</f>
        <v>1894692.9899999993</v>
      </c>
      <c r="D9" s="6">
        <f>+D10+D12+D23</f>
        <v>2038538.9899999993</v>
      </c>
      <c r="E9" s="6">
        <f>+E10+E12+E23</f>
        <v>1990197.4799999993</v>
      </c>
    </row>
    <row r="10" spans="1:5" x14ac:dyDescent="0.25">
      <c r="A10" t="s">
        <v>49</v>
      </c>
      <c r="B10" s="5">
        <f>B11</f>
        <v>3965</v>
      </c>
      <c r="C10" s="5">
        <f>C11</f>
        <v>3965</v>
      </c>
      <c r="D10" s="5">
        <f>D11</f>
        <v>3965</v>
      </c>
      <c r="E10" s="5">
        <f>E11</f>
        <v>3965</v>
      </c>
    </row>
    <row r="11" spans="1:5" x14ac:dyDescent="0.25">
      <c r="A11" t="s">
        <v>50</v>
      </c>
      <c r="B11" s="5">
        <v>3965</v>
      </c>
      <c r="C11" s="5">
        <v>3965</v>
      </c>
      <c r="D11" s="5">
        <v>3965</v>
      </c>
      <c r="E11" s="5">
        <v>3965</v>
      </c>
    </row>
    <row r="12" spans="1:5" x14ac:dyDescent="0.25">
      <c r="A12" t="s">
        <v>51</v>
      </c>
      <c r="B12" s="5">
        <f>SUM(B13:B22)</f>
        <v>1689149.7999999993</v>
      </c>
      <c r="C12" s="5">
        <f>SUM(C13:C22)</f>
        <v>1732995.7999999993</v>
      </c>
      <c r="D12" s="5">
        <f>SUM(D13:D22)</f>
        <v>1776841.7999999993</v>
      </c>
      <c r="E12" s="5">
        <f>SUM(E13:E22)</f>
        <v>1820687.7999999993</v>
      </c>
    </row>
    <row r="13" spans="1:5" x14ac:dyDescent="0.25">
      <c r="A13" t="s">
        <v>52</v>
      </c>
      <c r="B13" s="5">
        <v>578212.74</v>
      </c>
      <c r="C13" s="5">
        <v>578212.74</v>
      </c>
      <c r="D13" s="5">
        <v>578212.74</v>
      </c>
      <c r="E13" s="5">
        <v>578212.74</v>
      </c>
    </row>
    <row r="14" spans="1:5" x14ac:dyDescent="0.25">
      <c r="A14" t="s">
        <v>53</v>
      </c>
      <c r="B14" s="5">
        <v>1701183.27</v>
      </c>
      <c r="C14" s="5">
        <v>1701183.27</v>
      </c>
      <c r="D14" s="5">
        <v>1701183.27</v>
      </c>
      <c r="E14" s="5">
        <v>1701183.27</v>
      </c>
    </row>
    <row r="15" spans="1:5" x14ac:dyDescent="0.25">
      <c r="A15" t="s">
        <v>54</v>
      </c>
      <c r="B15" s="5">
        <v>21298.65</v>
      </c>
      <c r="C15" s="5">
        <v>21298.65</v>
      </c>
      <c r="D15" s="5">
        <v>21298.65</v>
      </c>
      <c r="E15" s="5">
        <v>21298.65</v>
      </c>
    </row>
    <row r="16" spans="1:5" x14ac:dyDescent="0.25">
      <c r="A16" t="s">
        <v>55</v>
      </c>
      <c r="B16" s="5">
        <v>3758.31</v>
      </c>
      <c r="C16" s="5">
        <v>3758.31</v>
      </c>
      <c r="D16" s="5">
        <v>3758.31</v>
      </c>
      <c r="E16" s="5">
        <v>3758.31</v>
      </c>
    </row>
    <row r="17" spans="1:5" x14ac:dyDescent="0.25">
      <c r="A17" t="s">
        <v>56</v>
      </c>
      <c r="B17" s="5">
        <v>62976.82</v>
      </c>
      <c r="C17" s="5">
        <v>62976.82</v>
      </c>
      <c r="D17" s="5">
        <v>62976.82</v>
      </c>
      <c r="E17" s="5">
        <v>62976.82</v>
      </c>
    </row>
    <row r="18" spans="1:5" x14ac:dyDescent="0.25">
      <c r="A18" t="s">
        <v>57</v>
      </c>
      <c r="B18" s="5">
        <v>114515.64</v>
      </c>
      <c r="C18" s="5">
        <v>114515.64</v>
      </c>
      <c r="D18" s="5">
        <v>114515.64</v>
      </c>
      <c r="E18" s="5">
        <v>114515.64</v>
      </c>
    </row>
    <row r="19" spans="1:5" x14ac:dyDescent="0.25">
      <c r="A19" t="s">
        <v>58</v>
      </c>
      <c r="B19" s="5">
        <v>9699.5499999999993</v>
      </c>
      <c r="C19" s="5">
        <v>9699.5499999999993</v>
      </c>
      <c r="D19" s="5">
        <v>9699.5499999999993</v>
      </c>
      <c r="E19" s="5">
        <v>9699.5499999999993</v>
      </c>
    </row>
    <row r="20" spans="1:5" x14ac:dyDescent="0.25">
      <c r="A20" t="s">
        <v>59</v>
      </c>
      <c r="B20" s="5">
        <v>36558.06</v>
      </c>
      <c r="C20" s="5">
        <v>36558.06</v>
      </c>
      <c r="D20" s="5">
        <v>36558.06</v>
      </c>
      <c r="E20" s="5">
        <v>36558.06</v>
      </c>
    </row>
    <row r="21" spans="1:5" x14ac:dyDescent="0.25">
      <c r="A21" t="s">
        <v>60</v>
      </c>
      <c r="B21" s="5">
        <v>6018.09</v>
      </c>
      <c r="C21" s="5">
        <v>6018.09</v>
      </c>
      <c r="D21" s="5">
        <v>6018.09</v>
      </c>
      <c r="E21" s="5">
        <v>6018.09</v>
      </c>
    </row>
    <row r="22" spans="1:5" x14ac:dyDescent="0.25">
      <c r="A22" t="s">
        <v>61</v>
      </c>
      <c r="B22" s="5">
        <v>-845071.33</v>
      </c>
      <c r="C22" s="5">
        <v>-801225.33</v>
      </c>
      <c r="D22" s="5">
        <v>-757379.33</v>
      </c>
      <c r="E22" s="5">
        <v>-713533.33</v>
      </c>
    </row>
    <row r="23" spans="1:5" x14ac:dyDescent="0.25">
      <c r="A23" t="s">
        <v>62</v>
      </c>
      <c r="B23" s="5">
        <f>SUM(B24:B25)</f>
        <v>157772.19</v>
      </c>
      <c r="C23" s="5">
        <f>SUM(C24:C25)</f>
        <v>157732.19</v>
      </c>
      <c r="D23" s="5">
        <f>SUM(D24:D25)</f>
        <v>257732.19</v>
      </c>
      <c r="E23" s="5">
        <f>SUM(E24:E25)</f>
        <v>165544.68000000002</v>
      </c>
    </row>
    <row r="24" spans="1:5" x14ac:dyDescent="0.25">
      <c r="A24" t="s">
        <v>63</v>
      </c>
      <c r="B24" s="5">
        <v>151016.74</v>
      </c>
      <c r="C24" s="5">
        <v>151016.74</v>
      </c>
      <c r="D24" s="5">
        <v>251016.74</v>
      </c>
      <c r="E24" s="5">
        <v>158829.23000000001</v>
      </c>
    </row>
    <row r="25" spans="1:5" x14ac:dyDescent="0.25">
      <c r="A25" t="s">
        <v>64</v>
      </c>
      <c r="B25" s="5">
        <v>6755.45</v>
      </c>
      <c r="C25" s="5">
        <v>6715.45</v>
      </c>
      <c r="D25" s="5">
        <v>6715.45</v>
      </c>
      <c r="E25" s="5">
        <v>6715.45</v>
      </c>
    </row>
    <row r="26" spans="1:5" x14ac:dyDescent="0.25">
      <c r="A26" s="2" t="s">
        <v>65</v>
      </c>
      <c r="B26" s="6">
        <f>+B27+B29+B38+B40</f>
        <v>1026392.03</v>
      </c>
      <c r="C26" s="6">
        <f>+C27+C29+C38+C40</f>
        <v>1062998.8500000001</v>
      </c>
      <c r="D26" s="6">
        <f>+D27+D29+D38+D40</f>
        <v>981551.44</v>
      </c>
      <c r="E26" s="6">
        <f>+E27+E29+E38+E40</f>
        <v>1064281.56</v>
      </c>
    </row>
    <row r="27" spans="1:5" x14ac:dyDescent="0.25">
      <c r="A27" t="s">
        <v>66</v>
      </c>
      <c r="B27" s="5">
        <f>B28</f>
        <v>891395.74</v>
      </c>
      <c r="C27" s="5">
        <f>C28</f>
        <v>891395.74</v>
      </c>
      <c r="D27" s="5">
        <f>D28</f>
        <v>891395.74</v>
      </c>
      <c r="E27" s="5">
        <f>E28</f>
        <v>935376.46</v>
      </c>
    </row>
    <row r="28" spans="1:5" x14ac:dyDescent="0.25">
      <c r="A28" t="s">
        <v>67</v>
      </c>
      <c r="B28" s="5">
        <v>891395.74</v>
      </c>
      <c r="C28" s="5">
        <v>891395.74</v>
      </c>
      <c r="D28" s="5">
        <v>891395.74</v>
      </c>
      <c r="E28" s="5">
        <v>935376.46</v>
      </c>
    </row>
    <row r="29" spans="1:5" x14ac:dyDescent="0.25">
      <c r="A29" t="s">
        <v>68</v>
      </c>
      <c r="B29" s="5">
        <f>+B30+B35</f>
        <v>33669.380000000005</v>
      </c>
      <c r="C29" s="5">
        <f>+C30+C35</f>
        <v>38585.4</v>
      </c>
      <c r="D29" s="5">
        <f>+D30+D35</f>
        <v>38458.949999999997</v>
      </c>
      <c r="E29" s="5">
        <f>+E30+E35</f>
        <v>38972</v>
      </c>
    </row>
    <row r="30" spans="1:5" x14ac:dyDescent="0.25">
      <c r="A30" t="s">
        <v>69</v>
      </c>
      <c r="B30" s="5">
        <f>+B31</f>
        <v>18622.45</v>
      </c>
      <c r="C30" s="5">
        <f>+C31</f>
        <v>23804.61</v>
      </c>
      <c r="D30" s="5">
        <f>+D31</f>
        <v>23739.59</v>
      </c>
      <c r="E30" s="5">
        <f>+E31</f>
        <v>24252.639999999999</v>
      </c>
    </row>
    <row r="31" spans="1:5" x14ac:dyDescent="0.25">
      <c r="A31" t="s">
        <v>70</v>
      </c>
      <c r="B31" s="5">
        <f>SUM(B32:B34)</f>
        <v>18622.45</v>
      </c>
      <c r="C31" s="5">
        <f>SUM(C32:C34)</f>
        <v>23804.61</v>
      </c>
      <c r="D31" s="5">
        <f>SUM(D32:D34)</f>
        <v>23739.59</v>
      </c>
      <c r="E31" s="5">
        <f>SUM(E32:E34)</f>
        <v>24252.639999999999</v>
      </c>
    </row>
    <row r="32" spans="1:5" x14ac:dyDescent="0.25">
      <c r="A32" t="s">
        <v>71</v>
      </c>
      <c r="B32" s="5">
        <v>18622.45</v>
      </c>
      <c r="C32" s="5">
        <v>23804.61</v>
      </c>
      <c r="D32" s="5">
        <v>23739.59</v>
      </c>
      <c r="E32" s="5">
        <v>24252.639999999999</v>
      </c>
    </row>
    <row r="33" spans="1:5" x14ac:dyDescent="0.25">
      <c r="A33" t="s">
        <v>72</v>
      </c>
      <c r="B33" s="5">
        <v>0</v>
      </c>
      <c r="C33" s="5">
        <v>0</v>
      </c>
      <c r="D33" s="5">
        <v>0</v>
      </c>
      <c r="E33" s="5">
        <v>3843.84</v>
      </c>
    </row>
    <row r="34" spans="1:5" x14ac:dyDescent="0.25">
      <c r="A34" t="s">
        <v>73</v>
      </c>
      <c r="B34" s="5">
        <v>0</v>
      </c>
      <c r="C34" s="5">
        <v>0</v>
      </c>
      <c r="D34" s="5">
        <v>0</v>
      </c>
      <c r="E34" s="5">
        <v>-3843.84</v>
      </c>
    </row>
    <row r="35" spans="1:5" x14ac:dyDescent="0.25">
      <c r="A35" t="s">
        <v>74</v>
      </c>
      <c r="B35" s="5">
        <f>SUM(B36:B37)</f>
        <v>15046.93</v>
      </c>
      <c r="C35" s="5">
        <f>SUM(C36:C37)</f>
        <v>14780.79</v>
      </c>
      <c r="D35" s="5">
        <f>SUM(D36:D37)</f>
        <v>14719.36</v>
      </c>
      <c r="E35" s="5">
        <f>SUM(E36:E37)</f>
        <v>14719.36</v>
      </c>
    </row>
    <row r="36" spans="1:5" x14ac:dyDescent="0.25">
      <c r="A36" t="s">
        <v>75</v>
      </c>
      <c r="B36" s="5">
        <v>14719.36</v>
      </c>
      <c r="C36" s="5">
        <v>14719.36</v>
      </c>
      <c r="D36" s="5">
        <v>14719.36</v>
      </c>
      <c r="E36" s="5">
        <v>14719.36</v>
      </c>
    </row>
    <row r="37" spans="1:5" x14ac:dyDescent="0.25">
      <c r="A37" t="s">
        <v>76</v>
      </c>
      <c r="B37" s="5">
        <v>327.57</v>
      </c>
      <c r="C37" s="5">
        <v>61.43</v>
      </c>
      <c r="D37" s="5">
        <v>0</v>
      </c>
      <c r="E37" s="5">
        <v>0</v>
      </c>
    </row>
    <row r="38" spans="1:5" x14ac:dyDescent="0.25">
      <c r="A38" t="s">
        <v>77</v>
      </c>
      <c r="B38" s="5">
        <f>B39</f>
        <v>15289.78</v>
      </c>
      <c r="C38" s="5">
        <f>C39</f>
        <v>16423.38</v>
      </c>
      <c r="D38" s="5">
        <f>D39</f>
        <v>16423.38</v>
      </c>
      <c r="E38" s="5">
        <f>E39</f>
        <v>16423.38</v>
      </c>
    </row>
    <row r="39" spans="1:5" x14ac:dyDescent="0.25">
      <c r="A39" t="s">
        <v>30</v>
      </c>
      <c r="B39" s="5">
        <v>15289.78</v>
      </c>
      <c r="C39" s="5">
        <v>16423.38</v>
      </c>
      <c r="D39" s="5">
        <v>16423.38</v>
      </c>
      <c r="E39" s="5">
        <v>16423.38</v>
      </c>
    </row>
    <row r="40" spans="1:5" x14ac:dyDescent="0.25">
      <c r="A40" t="s">
        <v>78</v>
      </c>
      <c r="B40" s="5">
        <f>SUM(B41:B43)</f>
        <v>86037.13</v>
      </c>
      <c r="C40" s="5">
        <f>SUM(C41:C43)</f>
        <v>116594.33</v>
      </c>
      <c r="D40" s="5">
        <f>SUM(D41:D43)</f>
        <v>35273.369999999995</v>
      </c>
      <c r="E40" s="5">
        <f>SUM(E41:E43)</f>
        <v>73509.72</v>
      </c>
    </row>
    <row r="41" spans="1:5" x14ac:dyDescent="0.25">
      <c r="A41" t="s">
        <v>79</v>
      </c>
      <c r="B41" s="5">
        <v>199.16</v>
      </c>
      <c r="C41" s="5">
        <v>2635.51</v>
      </c>
      <c r="D41" s="5">
        <v>4409.7299999999996</v>
      </c>
      <c r="E41" s="5">
        <v>2324.61</v>
      </c>
    </row>
    <row r="42" spans="1:5" x14ac:dyDescent="0.25">
      <c r="A42" t="s">
        <v>80</v>
      </c>
      <c r="B42" s="5">
        <v>17837.97</v>
      </c>
      <c r="C42" s="5">
        <v>18958.82</v>
      </c>
      <c r="D42" s="5">
        <v>30863.64</v>
      </c>
      <c r="E42" s="5">
        <v>71185.11</v>
      </c>
    </row>
    <row r="43" spans="1:5" x14ac:dyDescent="0.25">
      <c r="A43" t="s">
        <v>81</v>
      </c>
      <c r="B43" s="5">
        <v>68000</v>
      </c>
      <c r="C43" s="5">
        <v>95000</v>
      </c>
      <c r="D43" s="5">
        <v>0</v>
      </c>
      <c r="E43" s="5">
        <v>0</v>
      </c>
    </row>
    <row r="44" spans="1:5" x14ac:dyDescent="0.25">
      <c r="A44" s="2" t="s">
        <v>82</v>
      </c>
      <c r="B44" s="6">
        <f>+B9+B26</f>
        <v>2877279.0199999996</v>
      </c>
      <c r="C44" s="6">
        <f>+C9+C26</f>
        <v>2957691.8399999994</v>
      </c>
      <c r="D44" s="6">
        <f>+D9+D26</f>
        <v>3020090.4299999992</v>
      </c>
      <c r="E44" s="6">
        <f>+E9+E26</f>
        <v>3054479.0399999991</v>
      </c>
    </row>
  </sheetData>
  <pageMargins left="0.7" right="0.7" top="0.75" bottom="0.75" header="0.3" footer="0.3"/>
  <pageSetup paperSize="9" scale="95"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3341-D71D-470C-B1D6-8E7431C1CC9F}">
  <sheetPr>
    <pageSetUpPr fitToPage="1"/>
  </sheetPr>
  <dimension ref="A1:E50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5" x14ac:dyDescent="0.25"/>
  <cols>
    <col min="1" max="1" width="45.140625" bestFit="1" customWidth="1"/>
    <col min="2" max="5" width="11.7109375" bestFit="1" customWidth="1"/>
  </cols>
  <sheetData>
    <row r="1" spans="1:5" ht="23.25" x14ac:dyDescent="0.35">
      <c r="A1" s="1" t="s">
        <v>0</v>
      </c>
    </row>
    <row r="3" spans="1:5" x14ac:dyDescent="0.25">
      <c r="A3" s="2" t="s">
        <v>1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ht="15.75" thickBot="1" x14ac:dyDescent="0.3"/>
    <row r="7" spans="1:5" ht="16.5" thickTop="1" thickBot="1" x14ac:dyDescent="0.3">
      <c r="A7" s="3" t="s">
        <v>4</v>
      </c>
      <c r="B7" s="4">
        <v>2019</v>
      </c>
      <c r="C7" s="4">
        <v>2018</v>
      </c>
      <c r="D7" s="4">
        <v>2017</v>
      </c>
      <c r="E7" s="4">
        <v>2016</v>
      </c>
    </row>
    <row r="8" spans="1:5" ht="15.75" thickTop="1" x14ac:dyDescent="0.25"/>
    <row r="9" spans="1:5" x14ac:dyDescent="0.25">
      <c r="A9" s="2" t="s">
        <v>5</v>
      </c>
      <c r="B9" s="6">
        <f>+B10</f>
        <v>1936754.0600000003</v>
      </c>
      <c r="C9" s="6">
        <f>+C10</f>
        <v>1946827.1300000004</v>
      </c>
      <c r="D9" s="6">
        <f>+D10</f>
        <v>1932469.0199999998</v>
      </c>
      <c r="E9" s="6">
        <f>+E10</f>
        <v>1913455.0100000002</v>
      </c>
    </row>
    <row r="10" spans="1:5" x14ac:dyDescent="0.25">
      <c r="A10" t="s">
        <v>6</v>
      </c>
      <c r="B10" s="5">
        <f>+B11+B14+B16+B22+B24</f>
        <v>1936754.0600000003</v>
      </c>
      <c r="C10" s="5">
        <f>+C11+C14+C16+C22+C24</f>
        <v>1946827.1300000004</v>
      </c>
      <c r="D10" s="5">
        <f>+D11+D14+D16+D22+D24</f>
        <v>1932469.0199999998</v>
      </c>
      <c r="E10" s="5">
        <f>+E11+E14+E16+E22+E24</f>
        <v>1913455.0100000002</v>
      </c>
    </row>
    <row r="11" spans="1:5" x14ac:dyDescent="0.25">
      <c r="A11" t="s">
        <v>7</v>
      </c>
      <c r="B11" s="5">
        <f>+B12</f>
        <v>353295.21</v>
      </c>
      <c r="C11" s="5">
        <f>+C12</f>
        <v>353295.21</v>
      </c>
      <c r="D11" s="5">
        <f>+D12</f>
        <v>353295.21</v>
      </c>
      <c r="E11" s="5">
        <f>+E12</f>
        <v>353295.21</v>
      </c>
    </row>
    <row r="12" spans="1:5" x14ac:dyDescent="0.25">
      <c r="A12" t="s">
        <v>8</v>
      </c>
      <c r="B12" s="5">
        <f>B13</f>
        <v>353295.21</v>
      </c>
      <c r="C12" s="5">
        <f>C13</f>
        <v>353295.21</v>
      </c>
      <c r="D12" s="5">
        <f>D13</f>
        <v>353295.21</v>
      </c>
      <c r="E12" s="5">
        <f>E13</f>
        <v>353295.21</v>
      </c>
    </row>
    <row r="13" spans="1:5" x14ac:dyDescent="0.25">
      <c r="A13" t="s">
        <v>9</v>
      </c>
      <c r="B13" s="5">
        <v>353295.21</v>
      </c>
      <c r="C13" s="5">
        <v>353295.21</v>
      </c>
      <c r="D13" s="5">
        <v>353295.21</v>
      </c>
      <c r="E13" s="5">
        <v>353295.21</v>
      </c>
    </row>
    <row r="14" spans="1:5" x14ac:dyDescent="0.25">
      <c r="A14" t="s">
        <v>10</v>
      </c>
      <c r="B14" s="5">
        <f>B15</f>
        <v>394414.2</v>
      </c>
      <c r="C14" s="5">
        <f>C15</f>
        <v>394414.2</v>
      </c>
      <c r="D14" s="5">
        <f>D15</f>
        <v>394414.2</v>
      </c>
      <c r="E14" s="5">
        <f>E15</f>
        <v>394414.2</v>
      </c>
    </row>
    <row r="15" spans="1:5" x14ac:dyDescent="0.25">
      <c r="A15" t="s">
        <v>11</v>
      </c>
      <c r="B15" s="5">
        <v>394414.2</v>
      </c>
      <c r="C15" s="5">
        <v>394414.2</v>
      </c>
      <c r="D15" s="5">
        <v>394414.2</v>
      </c>
      <c r="E15" s="5">
        <v>394414.2</v>
      </c>
    </row>
    <row r="16" spans="1:5" x14ac:dyDescent="0.25">
      <c r="A16" t="s">
        <v>12</v>
      </c>
      <c r="B16" s="5">
        <f>+B17</f>
        <v>1293182.4100000001</v>
      </c>
      <c r="C16" s="5">
        <f>+C17</f>
        <v>1291746.6000000001</v>
      </c>
      <c r="D16" s="5">
        <f>+D17</f>
        <v>1289845.2</v>
      </c>
      <c r="E16" s="5">
        <f>+E17</f>
        <v>1288545.77</v>
      </c>
    </row>
    <row r="17" spans="1:5" x14ac:dyDescent="0.25">
      <c r="A17" t="s">
        <v>13</v>
      </c>
      <c r="B17" s="5">
        <f>SUM(B18:B21)</f>
        <v>1293182.4100000001</v>
      </c>
      <c r="C17" s="5">
        <f>SUM(C18:C21)</f>
        <v>1291746.6000000001</v>
      </c>
      <c r="D17" s="5">
        <f>SUM(D18:D21)</f>
        <v>1289845.2</v>
      </c>
      <c r="E17" s="5">
        <f>SUM(E18:E21)</f>
        <v>1288545.77</v>
      </c>
    </row>
    <row r="18" spans="1:5" x14ac:dyDescent="0.25">
      <c r="A18" t="s">
        <v>14</v>
      </c>
      <c r="B18" s="5">
        <v>70419.89</v>
      </c>
      <c r="C18" s="5">
        <v>68984.08</v>
      </c>
      <c r="D18" s="5">
        <v>67082.679999999993</v>
      </c>
      <c r="E18" s="5">
        <v>65783.25</v>
      </c>
    </row>
    <row r="19" spans="1:5" x14ac:dyDescent="0.25">
      <c r="A19" t="s">
        <v>15</v>
      </c>
      <c r="B19" s="5">
        <v>776206.05</v>
      </c>
      <c r="C19" s="5">
        <v>776206.05</v>
      </c>
      <c r="D19" s="5">
        <v>776206.05</v>
      </c>
      <c r="E19" s="5">
        <v>776206.05</v>
      </c>
    </row>
    <row r="20" spans="1:5" x14ac:dyDescent="0.25">
      <c r="A20" t="s">
        <v>16</v>
      </c>
      <c r="B20" s="5">
        <v>446556.46</v>
      </c>
      <c r="C20" s="5">
        <v>446556.46</v>
      </c>
      <c r="D20" s="5">
        <v>446556.46</v>
      </c>
      <c r="E20" s="5">
        <v>446556.46</v>
      </c>
    </row>
    <row r="21" spans="1:5" x14ac:dyDescent="0.25">
      <c r="A21" t="s">
        <v>17</v>
      </c>
      <c r="B21" s="5">
        <v>0.01</v>
      </c>
      <c r="C21" s="5">
        <v>0.01</v>
      </c>
      <c r="D21" s="5">
        <v>0.01</v>
      </c>
      <c r="E21" s="5">
        <v>0.01</v>
      </c>
    </row>
    <row r="22" spans="1:5" x14ac:dyDescent="0.25">
      <c r="A22" t="s">
        <v>18</v>
      </c>
      <c r="B22" s="5">
        <f>B23</f>
        <v>-94064.69</v>
      </c>
      <c r="C22" s="5">
        <f>C23</f>
        <v>-106986.99</v>
      </c>
      <c r="D22" s="5">
        <f>D23</f>
        <v>-124099.6</v>
      </c>
      <c r="E22" s="5">
        <f>E23</f>
        <v>-135794.45000000001</v>
      </c>
    </row>
    <row r="23" spans="1:5" x14ac:dyDescent="0.25">
      <c r="A23" t="s">
        <v>19</v>
      </c>
      <c r="B23" s="5">
        <v>-94064.69</v>
      </c>
      <c r="C23" s="5">
        <v>-106986.99</v>
      </c>
      <c r="D23" s="5">
        <v>-124099.6</v>
      </c>
      <c r="E23" s="5">
        <v>-135794.45000000001</v>
      </c>
    </row>
    <row r="24" spans="1:5" x14ac:dyDescent="0.25">
      <c r="A24" t="s">
        <v>20</v>
      </c>
      <c r="B24" s="5">
        <v>-10073.07</v>
      </c>
      <c r="C24" s="5">
        <v>14358.11</v>
      </c>
      <c r="D24" s="5">
        <v>19014.009999999998</v>
      </c>
      <c r="E24" s="5">
        <v>12994.28</v>
      </c>
    </row>
    <row r="25" spans="1:5" x14ac:dyDescent="0.25">
      <c r="A25" s="2" t="s">
        <v>21</v>
      </c>
      <c r="B25" s="6">
        <f>+B26</f>
        <v>839341.86</v>
      </c>
      <c r="C25" s="6">
        <f>+C26</f>
        <v>910344.99</v>
      </c>
      <c r="D25" s="6">
        <f>+D26</f>
        <v>978832</v>
      </c>
      <c r="E25" s="6">
        <f>+E26</f>
        <v>1045819.49</v>
      </c>
    </row>
    <row r="26" spans="1:5" x14ac:dyDescent="0.25">
      <c r="A26" t="s">
        <v>22</v>
      </c>
      <c r="B26" s="5">
        <f>+B27+B29</f>
        <v>839341.86</v>
      </c>
      <c r="C26" s="5">
        <f>+C27+C29</f>
        <v>910344.99</v>
      </c>
      <c r="D26" s="5">
        <f>+D27+D29</f>
        <v>978832</v>
      </c>
      <c r="E26" s="5">
        <f>+E27+E29</f>
        <v>1045819.49</v>
      </c>
    </row>
    <row r="27" spans="1:5" x14ac:dyDescent="0.25">
      <c r="A27" t="s">
        <v>23</v>
      </c>
      <c r="B27" s="5">
        <f>B28</f>
        <v>810114.17</v>
      </c>
      <c r="C27" s="5">
        <f>C28</f>
        <v>881117.3</v>
      </c>
      <c r="D27" s="5">
        <f>D28</f>
        <v>949604.31</v>
      </c>
      <c r="E27" s="5">
        <f>E28</f>
        <v>1016391.8</v>
      </c>
    </row>
    <row r="28" spans="1:5" x14ac:dyDescent="0.25">
      <c r="A28" t="s">
        <v>24</v>
      </c>
      <c r="B28" s="5">
        <v>810114.17</v>
      </c>
      <c r="C28" s="5">
        <v>881117.3</v>
      </c>
      <c r="D28" s="5">
        <v>949604.31</v>
      </c>
      <c r="E28" s="5">
        <v>1016391.8</v>
      </c>
    </row>
    <row r="29" spans="1:5" x14ac:dyDescent="0.25">
      <c r="A29" t="s">
        <v>25</v>
      </c>
      <c r="B29" s="5">
        <f>B30</f>
        <v>29227.69</v>
      </c>
      <c r="C29" s="5">
        <f>C30</f>
        <v>29227.69</v>
      </c>
      <c r="D29" s="5">
        <f>D30</f>
        <v>29227.69</v>
      </c>
      <c r="E29" s="5">
        <f>E30</f>
        <v>29427.69</v>
      </c>
    </row>
    <row r="30" spans="1:5" x14ac:dyDescent="0.25">
      <c r="A30" t="s">
        <v>26</v>
      </c>
      <c r="B30" s="5">
        <v>29227.69</v>
      </c>
      <c r="C30" s="5">
        <v>29227.69</v>
      </c>
      <c r="D30" s="5">
        <v>29227.69</v>
      </c>
      <c r="E30" s="5">
        <v>29427.69</v>
      </c>
    </row>
    <row r="31" spans="1:5" x14ac:dyDescent="0.25">
      <c r="A31" s="2" t="s">
        <v>27</v>
      </c>
      <c r="B31" s="6">
        <f>+B32+B37</f>
        <v>101183.1</v>
      </c>
      <c r="C31" s="6">
        <f>+C32+C37</f>
        <v>100519.72</v>
      </c>
      <c r="D31" s="6">
        <f>+D32+D37</f>
        <v>108789.41</v>
      </c>
      <c r="E31" s="6">
        <f>+E32+E37</f>
        <v>95204.54</v>
      </c>
    </row>
    <row r="32" spans="1:5" x14ac:dyDescent="0.25">
      <c r="A32" t="s">
        <v>28</v>
      </c>
      <c r="B32" s="5">
        <f>+B33</f>
        <v>85658.69</v>
      </c>
      <c r="C32" s="5">
        <f>+C33</f>
        <v>85587.16</v>
      </c>
      <c r="D32" s="5">
        <f>+D33</f>
        <v>85577.51</v>
      </c>
      <c r="E32" s="5">
        <f>+E33</f>
        <v>85982.849999999991</v>
      </c>
    </row>
    <row r="33" spans="1:5" x14ac:dyDescent="0.25">
      <c r="A33" t="s">
        <v>29</v>
      </c>
      <c r="B33" s="5">
        <f>SUM(B34:B36)</f>
        <v>85658.69</v>
      </c>
      <c r="C33" s="5">
        <f>SUM(C34:C36)</f>
        <v>85587.16</v>
      </c>
      <c r="D33" s="5">
        <f>SUM(D34:D36)</f>
        <v>85577.51</v>
      </c>
      <c r="E33" s="5">
        <f>SUM(E34:E36)</f>
        <v>85982.849999999991</v>
      </c>
    </row>
    <row r="34" spans="1:5" x14ac:dyDescent="0.25">
      <c r="A34" t="s">
        <v>30</v>
      </c>
      <c r="B34" s="5">
        <v>88519.66</v>
      </c>
      <c r="C34" s="5">
        <v>88519.66</v>
      </c>
      <c r="D34" s="5">
        <v>88519.66</v>
      </c>
      <c r="E34" s="5">
        <v>88519.66</v>
      </c>
    </row>
    <row r="35" spans="1:5" x14ac:dyDescent="0.25">
      <c r="A35" t="s">
        <v>31</v>
      </c>
      <c r="B35" s="5">
        <v>393.6</v>
      </c>
      <c r="C35" s="5">
        <v>322.07</v>
      </c>
      <c r="D35" s="5">
        <v>272.42</v>
      </c>
      <c r="E35" s="5">
        <v>677.76</v>
      </c>
    </row>
    <row r="36" spans="1:5" x14ac:dyDescent="0.25">
      <c r="A36" t="s">
        <v>32</v>
      </c>
      <c r="B36" s="5">
        <v>-3254.57</v>
      </c>
      <c r="C36" s="5">
        <v>-3254.57</v>
      </c>
      <c r="D36" s="5">
        <v>-3214.57</v>
      </c>
      <c r="E36" s="5">
        <v>-3214.57</v>
      </c>
    </row>
    <row r="37" spans="1:5" x14ac:dyDescent="0.25">
      <c r="A37" t="s">
        <v>33</v>
      </c>
      <c r="B37" s="5">
        <f>+B38+B41</f>
        <v>15524.41</v>
      </c>
      <c r="C37" s="5">
        <f>+C38+C41</f>
        <v>14932.56</v>
      </c>
      <c r="D37" s="5">
        <f>+D38+D41</f>
        <v>23211.9</v>
      </c>
      <c r="E37" s="5">
        <f>+E38+E41</f>
        <v>9221.69</v>
      </c>
    </row>
    <row r="38" spans="1:5" x14ac:dyDescent="0.25">
      <c r="A38" t="s">
        <v>34</v>
      </c>
      <c r="B38" s="5">
        <f>+B39</f>
        <v>587.1</v>
      </c>
      <c r="C38" s="5">
        <f>+C39</f>
        <v>77.66</v>
      </c>
      <c r="D38" s="5">
        <f>+D39</f>
        <v>1376.33</v>
      </c>
      <c r="E38" s="5">
        <f>+E39</f>
        <v>630.11</v>
      </c>
    </row>
    <row r="39" spans="1:5" x14ac:dyDescent="0.25">
      <c r="A39" t="s">
        <v>35</v>
      </c>
      <c r="B39" s="5">
        <f>B40</f>
        <v>587.1</v>
      </c>
      <c r="C39" s="5">
        <f>C40</f>
        <v>77.66</v>
      </c>
      <c r="D39" s="5">
        <f>D40</f>
        <v>1376.33</v>
      </c>
      <c r="E39" s="5">
        <f>E40</f>
        <v>630.11</v>
      </c>
    </row>
    <row r="40" spans="1:5" x14ac:dyDescent="0.25">
      <c r="A40" t="s">
        <v>36</v>
      </c>
      <c r="B40" s="5">
        <v>587.1</v>
      </c>
      <c r="C40" s="5">
        <v>77.66</v>
      </c>
      <c r="D40" s="5">
        <v>1376.33</v>
      </c>
      <c r="E40" s="5">
        <v>630.11</v>
      </c>
    </row>
    <row r="41" spans="1:5" x14ac:dyDescent="0.25">
      <c r="A41" t="s">
        <v>37</v>
      </c>
      <c r="B41" s="5">
        <f>SUM(B42:B49)</f>
        <v>14937.31</v>
      </c>
      <c r="C41" s="5">
        <f>SUM(C42:C49)</f>
        <v>14854.9</v>
      </c>
      <c r="D41" s="5">
        <f>SUM(D42:D49)</f>
        <v>21835.57</v>
      </c>
      <c r="E41" s="5">
        <f>SUM(E42:E49)</f>
        <v>8591.58</v>
      </c>
    </row>
    <row r="42" spans="1:5" x14ac:dyDescent="0.25">
      <c r="A42" t="s">
        <v>38</v>
      </c>
      <c r="B42" s="5">
        <v>11998.59</v>
      </c>
      <c r="C42" s="5">
        <v>841.09</v>
      </c>
      <c r="D42" s="5">
        <v>985.35</v>
      </c>
      <c r="E42" s="5">
        <v>98.96</v>
      </c>
    </row>
    <row r="43" spans="1:5" x14ac:dyDescent="0.25">
      <c r="A43" t="s">
        <v>39</v>
      </c>
      <c r="B43" s="5">
        <v>0</v>
      </c>
      <c r="C43" s="5">
        <v>7622.1</v>
      </c>
      <c r="D43" s="5">
        <v>0</v>
      </c>
      <c r="E43" s="5">
        <v>0</v>
      </c>
    </row>
    <row r="44" spans="1:5" x14ac:dyDescent="0.25">
      <c r="A44" t="s">
        <v>40</v>
      </c>
      <c r="B44" s="5">
        <v>0</v>
      </c>
      <c r="C44" s="5">
        <v>0</v>
      </c>
      <c r="D44" s="5">
        <v>0</v>
      </c>
      <c r="E44" s="5">
        <v>2460</v>
      </c>
    </row>
    <row r="45" spans="1:5" x14ac:dyDescent="0.25">
      <c r="A45" t="s">
        <v>41</v>
      </c>
      <c r="B45" s="5">
        <v>699.89</v>
      </c>
      <c r="C45" s="5">
        <v>0</v>
      </c>
      <c r="D45" s="5">
        <v>0</v>
      </c>
      <c r="E45" s="5">
        <v>0</v>
      </c>
    </row>
    <row r="46" spans="1:5" x14ac:dyDescent="0.25">
      <c r="A46" t="s">
        <v>42</v>
      </c>
      <c r="B46" s="5">
        <v>1531.26</v>
      </c>
      <c r="C46" s="5">
        <v>5679.08</v>
      </c>
      <c r="D46" s="5">
        <v>19536.79</v>
      </c>
      <c r="E46" s="5">
        <v>5081.26</v>
      </c>
    </row>
    <row r="47" spans="1:5" x14ac:dyDescent="0.25">
      <c r="A47" t="s">
        <v>43</v>
      </c>
      <c r="B47" s="5">
        <v>61.65</v>
      </c>
      <c r="C47" s="5">
        <v>216.63</v>
      </c>
      <c r="D47" s="5">
        <v>603</v>
      </c>
      <c r="E47" s="5">
        <v>159.66</v>
      </c>
    </row>
    <row r="48" spans="1:5" x14ac:dyDescent="0.25">
      <c r="A48" t="s">
        <v>44</v>
      </c>
      <c r="B48" s="5">
        <v>127.25</v>
      </c>
      <c r="C48" s="5">
        <v>43.65</v>
      </c>
      <c r="D48" s="5">
        <v>143.55000000000001</v>
      </c>
      <c r="E48" s="5">
        <v>149.4</v>
      </c>
    </row>
    <row r="49" spans="1:5" x14ac:dyDescent="0.25">
      <c r="A49" t="s">
        <v>45</v>
      </c>
      <c r="B49" s="5">
        <v>518.66999999999996</v>
      </c>
      <c r="C49" s="5">
        <v>452.35</v>
      </c>
      <c r="D49" s="5">
        <v>566.88</v>
      </c>
      <c r="E49" s="5">
        <v>642.29999999999995</v>
      </c>
    </row>
    <row r="50" spans="1:5" x14ac:dyDescent="0.25">
      <c r="A50" s="2" t="s">
        <v>46</v>
      </c>
      <c r="B50" s="6">
        <f>+B9+B25+B31</f>
        <v>2877279.0200000005</v>
      </c>
      <c r="C50" s="6">
        <f>+C9+C25+C31</f>
        <v>2957691.8400000003</v>
      </c>
      <c r="D50" s="6">
        <f>+D9+D25+D31</f>
        <v>3020090.4299999997</v>
      </c>
      <c r="E50" s="6">
        <f>+E9+E25+E31</f>
        <v>3054479.04</v>
      </c>
    </row>
  </sheetData>
  <pageMargins left="0.7" right="0.7" top="0.75" bottom="0.75" header="0.3" footer="0.3"/>
  <pageSetup paperSize="9" scale="95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Activo</vt:lpstr>
      <vt:lpstr>Pasivo</vt:lpstr>
      <vt:lpstr>Activo!Área_de_impresión</vt:lpstr>
      <vt:lpstr>Pasivo!Área_de_impresión</vt:lpstr>
      <vt:lpstr>Activo!Títulos_a_imprimir</vt:lpstr>
      <vt:lpstr>Pasivo!Títulos_a_imprimir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Margarit</dc:creator>
  <cp:lastModifiedBy>Montse Margarit</cp:lastModifiedBy>
  <dcterms:created xsi:type="dcterms:W3CDTF">2020-04-22T14:43:30Z</dcterms:created>
  <dcterms:modified xsi:type="dcterms:W3CDTF">2020-04-22T14:44:29Z</dcterms:modified>
</cp:coreProperties>
</file>