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IENTS\CLIENTES REALES\VILLAGES IMMOBLES, S.L\COMPTABILITAT\informes comptables 2019\"/>
    </mc:Choice>
  </mc:AlternateContent>
  <xr:revisionPtr revIDLastSave="0" documentId="8_{6B5DC9F5-6803-482B-BE31-60E831085041}" xr6:coauthVersionLast="45" xr6:coauthVersionMax="45" xr10:uidLastSave="{00000000-0000-0000-0000-000000000000}"/>
  <bookViews>
    <workbookView xWindow="-120" yWindow="-120" windowWidth="20730" windowHeight="11160" xr2:uid="{DAFDA38E-472D-4D0F-9902-E449D557944A}"/>
  </bookViews>
  <sheets>
    <sheet name="Pérdidas y ganancias analítica." sheetId="1" r:id="rId1"/>
  </sheets>
  <definedNames>
    <definedName name="_xlnm.Print_Area" localSheetId="0">'Pérdidas y ganancias analítica.'!$A$1:$E$34</definedName>
    <definedName name="_xlnm.Print_Titles" localSheetId="0">'Pérdidas y ganancias analítica.'!$1:$8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D34" i="1"/>
  <c r="C34" i="1"/>
  <c r="B34" i="1"/>
  <c r="D33" i="1"/>
  <c r="C33" i="1"/>
  <c r="B33" i="1"/>
  <c r="D32" i="1"/>
  <c r="C32" i="1"/>
  <c r="B32" i="1"/>
  <c r="D29" i="1"/>
  <c r="C29" i="1"/>
  <c r="B29" i="1"/>
  <c r="D28" i="1"/>
  <c r="C28" i="1"/>
  <c r="B28" i="1"/>
  <c r="D26" i="1"/>
  <c r="C26" i="1"/>
  <c r="B26" i="1"/>
  <c r="D16" i="1"/>
  <c r="C16" i="1"/>
  <c r="B16" i="1"/>
  <c r="D13" i="1"/>
  <c r="C13" i="1"/>
  <c r="B13" i="1"/>
  <c r="D11" i="1"/>
  <c r="C11" i="1"/>
  <c r="B11" i="1"/>
  <c r="D9" i="1"/>
  <c r="C9" i="1"/>
  <c r="B9" i="1"/>
</calcChain>
</file>

<file path=xl/sharedStrings.xml><?xml version="1.0" encoding="utf-8"?>
<sst xmlns="http://schemas.openxmlformats.org/spreadsheetml/2006/main" count="35" uniqueCount="34">
  <si>
    <t>Pérdidas y ganancias analítica.</t>
  </si>
  <si>
    <t>Empresa: VILLAGES INMOBLES, S.L.</t>
  </si>
  <si>
    <t>Período: de 01/01/2019 a 31/12/2019</t>
  </si>
  <si>
    <t>Fecha: 22/04/2020</t>
  </si>
  <si>
    <t>ARRENDAMIEN</t>
  </si>
  <si>
    <t>TURISMO RUR</t>
  </si>
  <si>
    <t>COMUNES</t>
  </si>
  <si>
    <t>Total</t>
  </si>
  <si>
    <t xml:space="preserve">      4. Aprovisionamientos</t>
  </si>
  <si>
    <t xml:space="preserve">          6000    COMPRAS DE MERCADERÍAS</t>
  </si>
  <si>
    <t xml:space="preserve">      5. Otros ingresos de explotación</t>
  </si>
  <si>
    <t xml:space="preserve">          7520    INGRESOS POR ARRENDAMIENTOS</t>
  </si>
  <si>
    <t xml:space="preserve">      6. Gastos de personal</t>
  </si>
  <si>
    <t xml:space="preserve">          6400    SUELDOS Y SALARIOS</t>
  </si>
  <si>
    <t xml:space="preserve">          6420    SEGURIDAD SOCIAL A CARGO DE LA</t>
  </si>
  <si>
    <t xml:space="preserve">      7. Otros gastos de explotación</t>
  </si>
  <si>
    <t xml:space="preserve">          6220    REPARACIONES Y CONSERVACIËN</t>
  </si>
  <si>
    <t xml:space="preserve">          6230    SERVICIOS PROFESIONALES INDEP.</t>
  </si>
  <si>
    <t xml:space="preserve">          6250    PRIMAS DE SEGUROS</t>
  </si>
  <si>
    <t xml:space="preserve">          6260    SERVICIOS BANCARIOS Y SIMILARE</t>
  </si>
  <si>
    <t xml:space="preserve">          6270    PUBLICID., PROPAGANDA Y RR.PP.</t>
  </si>
  <si>
    <t xml:space="preserve">          6280    SUMINISTROS</t>
  </si>
  <si>
    <t xml:space="preserve">          6290    OTROS SERVICIOS</t>
  </si>
  <si>
    <t xml:space="preserve">          6310    OTROS TRIBUTOS</t>
  </si>
  <si>
    <t xml:space="preserve">          6500    PERD. CRÉD. COMER. INCOBRABLES</t>
  </si>
  <si>
    <t xml:space="preserve">      8. Amortización de inmovilizado</t>
  </si>
  <si>
    <t xml:space="preserve">          6810    AMORTIZACIËN DEL INMOVILIZADO</t>
  </si>
  <si>
    <t xml:space="preserve"> A) RESULTADO DE EXPLOTACIÓN</t>
  </si>
  <si>
    <t xml:space="preserve">      14. Gastos financieros</t>
  </si>
  <si>
    <t xml:space="preserve">          6623    INTE. DEUDAS CON ENT. CRÉDITO</t>
  </si>
  <si>
    <t xml:space="preserve">          6690    OTROS GASTOS FINANCIEROS</t>
  </si>
  <si>
    <t xml:space="preserve"> B) RESULTADO FINANCIERO</t>
  </si>
  <si>
    <t xml:space="preserve"> C) RESULTADO ANTES DE IMPUESTOS</t>
  </si>
  <si>
    <t xml:space="preserve"> D) RESULTADO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</si>
</sst>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D623-ABF6-4322-BA6F-CAC31E5A8C05}">
  <sheetPr>
    <pageSetUpPr fitToPage="1"/>
  </sheetPr>
  <dimension ref="A1:E34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5" x14ac:dyDescent="0.25"/>
  <cols>
    <col min="1" max="1" width="54.42578125" bestFit="1" customWidth="1"/>
    <col min="2" max="2" width="15.140625" bestFit="1" customWidth="1"/>
    <col min="3" max="3" width="14.42578125" bestFit="1" customWidth="1"/>
    <col min="4" max="5" width="10.85546875" bestFit="1" customWidth="1"/>
  </cols>
  <sheetData>
    <row r="1" spans="1:5" ht="23.25" x14ac:dyDescent="0.35">
      <c r="A1" s="1" t="s">
        <v>0</v>
      </c>
    </row>
    <row r="3" spans="1:5" x14ac:dyDescent="0.25">
      <c r="A3" s="2" t="s">
        <v>1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ht="15.75" thickBot="1" x14ac:dyDescent="0.3"/>
    <row r="7" spans="1:5" ht="16.5" thickTop="1" thickBot="1" x14ac:dyDescent="0.3">
      <c r="A7" s="3" t="s">
        <v>0</v>
      </c>
      <c r="B7" s="4" t="s">
        <v>4</v>
      </c>
      <c r="C7" s="4" t="s">
        <v>5</v>
      </c>
      <c r="D7" s="4" t="s">
        <v>6</v>
      </c>
      <c r="E7" s="4" t="s">
        <v>7</v>
      </c>
    </row>
    <row r="8" spans="1:5" ht="15.75" thickTop="1" x14ac:dyDescent="0.25"/>
    <row r="9" spans="1:5" x14ac:dyDescent="0.25">
      <c r="A9" t="s">
        <v>8</v>
      </c>
      <c r="B9" s="5">
        <f>B10</f>
        <v>0</v>
      </c>
      <c r="C9" s="5">
        <f>C10</f>
        <v>-1383.04</v>
      </c>
      <c r="D9" s="5">
        <f>D10</f>
        <v>0</v>
      </c>
      <c r="E9" s="5">
        <f t="shared" ref="E9:E34" si="0">SUM(B9:D9)</f>
        <v>-1383.04</v>
      </c>
    </row>
    <row r="10" spans="1:5" x14ac:dyDescent="0.25">
      <c r="A10" t="s">
        <v>9</v>
      </c>
      <c r="B10" s="5">
        <v>0</v>
      </c>
      <c r="C10" s="5">
        <v>-1383.04</v>
      </c>
      <c r="D10" s="5">
        <v>0</v>
      </c>
      <c r="E10" s="5">
        <f t="shared" si="0"/>
        <v>-1383.04</v>
      </c>
    </row>
    <row r="11" spans="1:5" x14ac:dyDescent="0.25">
      <c r="A11" t="s">
        <v>10</v>
      </c>
      <c r="B11" s="5">
        <f>B12</f>
        <v>158329.53</v>
      </c>
      <c r="C11" s="5">
        <f>C12</f>
        <v>48462.76</v>
      </c>
      <c r="D11" s="5">
        <f>D12</f>
        <v>0</v>
      </c>
      <c r="E11" s="5">
        <f t="shared" si="0"/>
        <v>206792.29</v>
      </c>
    </row>
    <row r="12" spans="1:5" x14ac:dyDescent="0.25">
      <c r="A12" t="s">
        <v>11</v>
      </c>
      <c r="B12" s="5">
        <v>158329.53</v>
      </c>
      <c r="C12" s="5">
        <v>48462.76</v>
      </c>
      <c r="D12" s="5">
        <v>0</v>
      </c>
      <c r="E12" s="5">
        <f t="shared" si="0"/>
        <v>206792.29</v>
      </c>
    </row>
    <row r="13" spans="1:5" x14ac:dyDescent="0.25">
      <c r="A13" t="s">
        <v>12</v>
      </c>
      <c r="B13" s="5">
        <f>SUM(B14:B15)</f>
        <v>0</v>
      </c>
      <c r="C13" s="5">
        <f>SUM(C14:C15)</f>
        <v>-23041.21</v>
      </c>
      <c r="D13" s="5">
        <f>SUM(D14:D15)</f>
        <v>0</v>
      </c>
      <c r="E13" s="5">
        <f t="shared" si="0"/>
        <v>-23041.21</v>
      </c>
    </row>
    <row r="14" spans="1:5" x14ac:dyDescent="0.25">
      <c r="A14" t="s">
        <v>13</v>
      </c>
      <c r="B14" s="5">
        <v>0</v>
      </c>
      <c r="C14" s="5">
        <v>-18300.669999999998</v>
      </c>
      <c r="D14" s="5">
        <v>0</v>
      </c>
      <c r="E14" s="5">
        <f t="shared" si="0"/>
        <v>-18300.669999999998</v>
      </c>
    </row>
    <row r="15" spans="1:5" x14ac:dyDescent="0.25">
      <c r="A15" t="s">
        <v>14</v>
      </c>
      <c r="B15" s="5">
        <v>0</v>
      </c>
      <c r="C15" s="5">
        <v>-4740.54</v>
      </c>
      <c r="D15" s="5">
        <v>0</v>
      </c>
      <c r="E15" s="5">
        <f t="shared" si="0"/>
        <v>-4740.54</v>
      </c>
    </row>
    <row r="16" spans="1:5" x14ac:dyDescent="0.25">
      <c r="A16" t="s">
        <v>15</v>
      </c>
      <c r="B16" s="5">
        <f>SUM(B17:B25)</f>
        <v>-8615.19</v>
      </c>
      <c r="C16" s="5">
        <f>SUM(C17:C25)</f>
        <v>-71798.450000000012</v>
      </c>
      <c r="D16" s="5">
        <f>SUM(D17:D25)</f>
        <v>-33484.81</v>
      </c>
      <c r="E16" s="5">
        <f t="shared" si="0"/>
        <v>-113898.45000000001</v>
      </c>
    </row>
    <row r="17" spans="1:5" x14ac:dyDescent="0.25">
      <c r="A17" t="s">
        <v>16</v>
      </c>
      <c r="B17" s="5">
        <v>-782.27</v>
      </c>
      <c r="C17" s="5">
        <v>-21119.23</v>
      </c>
      <c r="D17" s="5">
        <v>0</v>
      </c>
      <c r="E17" s="5">
        <f t="shared" si="0"/>
        <v>-21901.5</v>
      </c>
    </row>
    <row r="18" spans="1:5" x14ac:dyDescent="0.25">
      <c r="A18" t="s">
        <v>17</v>
      </c>
      <c r="B18" s="5">
        <v>-2541.79</v>
      </c>
      <c r="C18" s="5">
        <v>-13355.88</v>
      </c>
      <c r="D18" s="5">
        <v>-8178.06</v>
      </c>
      <c r="E18" s="5">
        <f t="shared" si="0"/>
        <v>-24075.73</v>
      </c>
    </row>
    <row r="19" spans="1:5" x14ac:dyDescent="0.25">
      <c r="A19" t="s">
        <v>18</v>
      </c>
      <c r="B19" s="5">
        <v>-3405.37</v>
      </c>
      <c r="C19" s="5">
        <v>-405.68</v>
      </c>
      <c r="D19" s="5">
        <v>-950.7</v>
      </c>
      <c r="E19" s="5">
        <f t="shared" si="0"/>
        <v>-4761.75</v>
      </c>
    </row>
    <row r="20" spans="1:5" x14ac:dyDescent="0.25">
      <c r="A20" t="s">
        <v>19</v>
      </c>
      <c r="B20" s="5">
        <v>-109.06</v>
      </c>
      <c r="C20" s="5">
        <v>0</v>
      </c>
      <c r="D20" s="5">
        <v>0</v>
      </c>
      <c r="E20" s="5">
        <f t="shared" si="0"/>
        <v>-109.06</v>
      </c>
    </row>
    <row r="21" spans="1:5" x14ac:dyDescent="0.25">
      <c r="A21" t="s">
        <v>20</v>
      </c>
      <c r="B21" s="5">
        <v>0</v>
      </c>
      <c r="C21" s="5">
        <v>-3624.04</v>
      </c>
      <c r="D21" s="5">
        <v>0</v>
      </c>
      <c r="E21" s="5">
        <f t="shared" si="0"/>
        <v>-3624.04</v>
      </c>
    </row>
    <row r="22" spans="1:5" x14ac:dyDescent="0.25">
      <c r="A22" t="s">
        <v>21</v>
      </c>
      <c r="B22" s="5">
        <v>-1017.13</v>
      </c>
      <c r="C22" s="5">
        <v>-8270.2999999999993</v>
      </c>
      <c r="D22" s="5">
        <v>0</v>
      </c>
      <c r="E22" s="5">
        <f t="shared" si="0"/>
        <v>-9287.4299999999985</v>
      </c>
    </row>
    <row r="23" spans="1:5" x14ac:dyDescent="0.25">
      <c r="A23" t="s">
        <v>22</v>
      </c>
      <c r="B23" s="5">
        <v>-759.57</v>
      </c>
      <c r="C23" s="5">
        <v>-8430.5499999999993</v>
      </c>
      <c r="D23" s="5">
        <v>-1750.43</v>
      </c>
      <c r="E23" s="5">
        <f t="shared" si="0"/>
        <v>-10940.55</v>
      </c>
    </row>
    <row r="24" spans="1:5" x14ac:dyDescent="0.25">
      <c r="A24" t="s">
        <v>23</v>
      </c>
      <c r="B24" s="5">
        <v>0</v>
      </c>
      <c r="C24" s="5">
        <v>-8392.02</v>
      </c>
      <c r="D24" s="5">
        <v>-22605.62</v>
      </c>
      <c r="E24" s="5">
        <f t="shared" si="0"/>
        <v>-30997.64</v>
      </c>
    </row>
    <row r="25" spans="1:5" x14ac:dyDescent="0.25">
      <c r="A25" t="s">
        <v>24</v>
      </c>
      <c r="B25" s="5">
        <v>0</v>
      </c>
      <c r="C25" s="5">
        <v>-8200.75</v>
      </c>
      <c r="D25" s="5">
        <v>0</v>
      </c>
      <c r="E25" s="5">
        <f t="shared" si="0"/>
        <v>-8200.75</v>
      </c>
    </row>
    <row r="26" spans="1:5" x14ac:dyDescent="0.25">
      <c r="A26" t="s">
        <v>25</v>
      </c>
      <c r="B26" s="5">
        <f>B27</f>
        <v>-43846</v>
      </c>
      <c r="C26" s="5">
        <f>C27</f>
        <v>0</v>
      </c>
      <c r="D26" s="5">
        <f>D27</f>
        <v>0</v>
      </c>
      <c r="E26" s="5">
        <f t="shared" si="0"/>
        <v>-43846</v>
      </c>
    </row>
    <row r="27" spans="1:5" x14ac:dyDescent="0.25">
      <c r="A27" t="s">
        <v>26</v>
      </c>
      <c r="B27" s="5">
        <v>-43846</v>
      </c>
      <c r="C27" s="5">
        <v>0</v>
      </c>
      <c r="D27" s="5">
        <v>0</v>
      </c>
      <c r="E27" s="5">
        <f t="shared" si="0"/>
        <v>-43846</v>
      </c>
    </row>
    <row r="28" spans="1:5" x14ac:dyDescent="0.25">
      <c r="A28" s="2" t="s">
        <v>27</v>
      </c>
      <c r="B28" s="5">
        <f>+B9+B11+B13+B16+B26</f>
        <v>105868.34</v>
      </c>
      <c r="C28" s="5">
        <f>+C9+C11+C13+C16+C26</f>
        <v>-47759.94000000001</v>
      </c>
      <c r="D28" s="5">
        <f>+D9+D11+D13+D16+D26</f>
        <v>-33484.81</v>
      </c>
      <c r="E28" s="5">
        <f t="shared" si="0"/>
        <v>24623.589999999989</v>
      </c>
    </row>
    <row r="29" spans="1:5" x14ac:dyDescent="0.25">
      <c r="A29" t="s">
        <v>28</v>
      </c>
      <c r="B29" s="5">
        <f>SUM(B30:B31)</f>
        <v>0</v>
      </c>
      <c r="C29" s="5">
        <f>SUM(C30:C31)</f>
        <v>0</v>
      </c>
      <c r="D29" s="5">
        <f>SUM(D30:D31)</f>
        <v>-34696.660000000003</v>
      </c>
      <c r="E29" s="5">
        <f t="shared" si="0"/>
        <v>-34696.660000000003</v>
      </c>
    </row>
    <row r="30" spans="1:5" x14ac:dyDescent="0.25">
      <c r="A30" t="s">
        <v>29</v>
      </c>
      <c r="B30" s="5">
        <v>0</v>
      </c>
      <c r="C30" s="5">
        <v>0</v>
      </c>
      <c r="D30" s="5">
        <v>-34659.550000000003</v>
      </c>
      <c r="E30" s="5">
        <f t="shared" si="0"/>
        <v>-34659.550000000003</v>
      </c>
    </row>
    <row r="31" spans="1:5" x14ac:dyDescent="0.25">
      <c r="A31" t="s">
        <v>30</v>
      </c>
      <c r="B31" s="5">
        <v>0</v>
      </c>
      <c r="C31" s="5">
        <v>0</v>
      </c>
      <c r="D31" s="5">
        <v>-37.11</v>
      </c>
      <c r="E31" s="5">
        <f t="shared" si="0"/>
        <v>-37.11</v>
      </c>
    </row>
    <row r="32" spans="1:5" x14ac:dyDescent="0.25">
      <c r="A32" s="2" t="s">
        <v>31</v>
      </c>
      <c r="B32" s="5">
        <f>+B29</f>
        <v>0</v>
      </c>
      <c r="C32" s="5">
        <f>+C29</f>
        <v>0</v>
      </c>
      <c r="D32" s="5">
        <f>+D29</f>
        <v>-34696.660000000003</v>
      </c>
      <c r="E32" s="5">
        <f t="shared" si="0"/>
        <v>-34696.660000000003</v>
      </c>
    </row>
    <row r="33" spans="1:5" x14ac:dyDescent="0.25">
      <c r="A33" s="2" t="s">
        <v>32</v>
      </c>
      <c r="B33" s="5">
        <f>+B28+B32</f>
        <v>105868.34</v>
      </c>
      <c r="C33" s="5">
        <f>+C28+C32</f>
        <v>-47759.94000000001</v>
      </c>
      <c r="D33" s="5">
        <f>+D28+D32</f>
        <v>-68181.47</v>
      </c>
      <c r="E33" s="5">
        <f t="shared" si="0"/>
        <v>-10073.070000000014</v>
      </c>
    </row>
    <row r="34" spans="1:5" x14ac:dyDescent="0.25">
      <c r="A34" s="2" t="s">
        <v>33</v>
      </c>
      <c r="B34" s="5">
        <f>+B33</f>
        <v>105868.34</v>
      </c>
      <c r="C34" s="5">
        <f>+C33</f>
        <v>-47759.94000000001</v>
      </c>
      <c r="D34" s="5">
        <f>+D33</f>
        <v>-68181.47</v>
      </c>
      <c r="E34" s="5">
        <f t="shared" si="0"/>
        <v>-10073.070000000014</v>
      </c>
    </row>
  </sheetData>
  <pageMargins left="0.7" right="0.7" top="0.75" bottom="0.75" header="0.3" footer="0.3"/>
  <pageSetup paperSize="9" scale="82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Pérdidas y ganancias analítica.</vt:lpstr>
      <vt:lpstr>'Pérdidas y ganancias analítica.'!Área_de_impresión</vt:lpstr>
      <vt:lpstr>'Pérdidas y ganancias analítica.'!Títulos_a_imprimir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Margarit</dc:creator>
  <cp:lastModifiedBy>Montse Margarit</cp:lastModifiedBy>
  <dcterms:created xsi:type="dcterms:W3CDTF">2020-04-22T14:40:46Z</dcterms:created>
  <dcterms:modified xsi:type="dcterms:W3CDTF">2020-04-22T14:42:46Z</dcterms:modified>
</cp:coreProperties>
</file>