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8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AR59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N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<sst xmlns="http://schemas.openxmlformats.org/spreadsheetml/2006/main" count="263" uniqueCount="58">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</sst>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%"/>
    <numFmt numFmtId="166" formatCode="&quot;CHF&quot;\ #,##0.00"/>
    <numFmt numFmtId="167" formatCode="0.0000E+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/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1384"/>
        <c:axId val="189904128"/>
      </c:barChart>
      <c:catAx>
        <c:axId val="1899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4128"/>
        <c:crosses val="autoZero"/>
        <c:auto val="1"/>
        <c:lblAlgn val="ctr"/>
        <c:lblOffset val="100"/>
        <c:noMultiLvlLbl val="0"/>
      </c:catAx>
      <c:valAx>
        <c:axId val="189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8176"/>
        <c:axId val="44151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4151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3080"/>
        <c:crosses val="autoZero"/>
        <c:auto val="1"/>
        <c:lblAlgn val="ctr"/>
        <c:lblOffset val="100"/>
        <c:noMultiLvlLbl val="0"/>
      </c:catAx>
      <c:valAx>
        <c:axId val="4415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4648"/>
        <c:axId val="441515432"/>
      </c:barChart>
      <c:catAx>
        <c:axId val="441514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5432"/>
        <c:crosses val="autoZero"/>
        <c:auto val="1"/>
        <c:lblAlgn val="ctr"/>
        <c:lblOffset val="100"/>
        <c:noMultiLvlLbl val="0"/>
      </c:catAx>
      <c:valAx>
        <c:axId val="4415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15040"/>
        <c:axId val="442111440"/>
      </c:barChart>
      <c:catAx>
        <c:axId val="4415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11440"/>
        <c:crosses val="autoZero"/>
        <c:auto val="1"/>
        <c:lblAlgn val="ctr"/>
        <c:lblOffset val="100"/>
        <c:noMultiLvlLbl val="0"/>
      </c:catAx>
      <c:valAx>
        <c:axId val="442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109872"/>
        <c:axId val="442115360"/>
      </c:barChart>
      <c:catAx>
        <c:axId val="44210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2115360"/>
        <c:crosses val="autoZero"/>
        <c:auto val="1"/>
        <c:lblAlgn val="ctr"/>
        <c:lblOffset val="100"/>
        <c:noMultiLvlLbl val="0"/>
      </c:catAx>
      <c:valAx>
        <c:axId val="4421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14184"/>
        <c:axId val="442112224"/>
      </c:barChart>
      <c:catAx>
        <c:axId val="44211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12224"/>
        <c:crosses val="autoZero"/>
        <c:auto val="1"/>
        <c:lblAlgn val="ctr"/>
        <c:lblOffset val="100"/>
        <c:noMultiLvlLbl val="0"/>
      </c:catAx>
      <c:valAx>
        <c:axId val="442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1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114968"/>
        <c:axId val="442110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21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10264"/>
        <c:crosses val="autoZero"/>
        <c:auto val="1"/>
        <c:lblAlgn val="ctr"/>
        <c:lblOffset val="100"/>
        <c:noMultiLvlLbl val="0"/>
      </c:catAx>
      <c:valAx>
        <c:axId val="4421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 1 bis 3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'W''keitsbaum'!$AR$5:$AT$5</c:f>
              <c:numCache>
                <c:formatCode>"CHF"\ #,##0.00</c:formatCode>
                <c:ptCount val="3"/>
                <c:pt idx="0">
                  <c:v>721370010.22099483</c:v>
                </c:pt>
                <c:pt idx="1">
                  <c:v>721206455.33757484</c:v>
                </c:pt>
                <c:pt idx="2">
                  <c:v>761086367.56332517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'W''keitsbaum'!$AR$6:$AT$6</c:f>
              <c:numCache>
                <c:formatCode>"CHF"\ #,##0.00</c:formatCode>
                <c:ptCount val="3"/>
                <c:pt idx="0">
                  <c:v>683624170.48547816</c:v>
                </c:pt>
                <c:pt idx="1">
                  <c:v>683556530.23310637</c:v>
                </c:pt>
                <c:pt idx="2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'W''keitsbaum'!$AR$7:$AT$7</c:f>
              <c:numCache>
                <c:formatCode>"CHF"\ #,##0.00</c:formatCode>
                <c:ptCount val="3"/>
                <c:pt idx="0">
                  <c:v>941280353.29280353</c:v>
                </c:pt>
                <c:pt idx="1">
                  <c:v>940986978.60260463</c:v>
                </c:pt>
                <c:pt idx="2">
                  <c:v>993110930.55332208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2952"/>
        <c:axId val="189906872"/>
      </c:barChart>
      <c:catAx>
        <c:axId val="1899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6872"/>
        <c:crosses val="autoZero"/>
        <c:auto val="1"/>
        <c:lblAlgn val="ctr"/>
        <c:lblOffset val="100"/>
        <c:noMultiLvlLbl val="0"/>
      </c:catAx>
      <c:valAx>
        <c:axId val="1899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2952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2168"/>
        <c:axId val="189904912"/>
      </c:barChart>
      <c:catAx>
        <c:axId val="1899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4912"/>
        <c:crosses val="autoZero"/>
        <c:auto val="1"/>
        <c:lblAlgn val="ctr"/>
        <c:lblOffset val="100"/>
        <c:noMultiLvlLbl val="0"/>
      </c:catAx>
      <c:valAx>
        <c:axId val="189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908048"/>
        <c:axId val="189900992"/>
      </c:barChart>
      <c:catAx>
        <c:axId val="18990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900992"/>
        <c:crosses val="autoZero"/>
        <c:auto val="1"/>
        <c:lblAlgn val="ctr"/>
        <c:lblOffset val="100"/>
        <c:noMultiLvlLbl val="0"/>
      </c:catAx>
      <c:valAx>
        <c:axId val="189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0600"/>
        <c:axId val="189901776"/>
      </c:barChart>
      <c:catAx>
        <c:axId val="189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1776"/>
        <c:crosses val="autoZero"/>
        <c:auto val="1"/>
        <c:lblAlgn val="ctr"/>
        <c:lblOffset val="100"/>
        <c:noMultiLvlLbl val="0"/>
      </c:catAx>
      <c:valAx>
        <c:axId val="189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6216"/>
        <c:axId val="441515824"/>
      </c:barChart>
      <c:catAx>
        <c:axId val="441516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5824"/>
        <c:crosses val="autoZero"/>
        <c:auto val="1"/>
        <c:lblAlgn val="ctr"/>
        <c:lblOffset val="100"/>
        <c:noMultiLvlLbl val="0"/>
      </c:catAx>
      <c:valAx>
        <c:axId val="4415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7000"/>
        <c:axId val="441518960"/>
      </c:barChart>
      <c:catAx>
        <c:axId val="441517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8960"/>
        <c:crosses val="autoZero"/>
        <c:auto val="1"/>
        <c:lblAlgn val="ctr"/>
        <c:lblOffset val="100"/>
        <c:noMultiLvlLbl val="0"/>
      </c:catAx>
      <c:valAx>
        <c:axId val="441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7392"/>
        <c:axId val="441517784"/>
      </c:barChart>
      <c:catAx>
        <c:axId val="44151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7784"/>
        <c:crosses val="autoZero"/>
        <c:auto val="1"/>
        <c:lblAlgn val="ctr"/>
        <c:lblOffset val="100"/>
        <c:noMultiLvlLbl val="0"/>
      </c:catAx>
      <c:valAx>
        <c:axId val="4415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994256304612629E-2"/>
                  <c:y val="-6.89606421185278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513864"/>
        <c:axId val="441512296"/>
      </c:barChart>
      <c:catAx>
        <c:axId val="44151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512296"/>
        <c:crosses val="autoZero"/>
        <c:auto val="1"/>
        <c:lblAlgn val="ctr"/>
        <c:lblOffset val="100"/>
        <c:noMultiLvlLbl val="0"/>
      </c:catAx>
      <c:valAx>
        <c:axId val="4415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40</xdr:col>
      <xdr:colOff>57509</xdr:colOff>
      <xdr:row>27</xdr:row>
      <xdr:rowOff>35944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  <sheetName val="DTV-Show-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Kosten PDF-Generator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AO7" zoomScale="106" zoomScaleNormal="90" workbookViewId="0">
      <selection activeCell="AR27" sqref="AR27:AS29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89" t="s">
        <v>0</v>
      </c>
      <c r="C2" s="90"/>
      <c r="D2" s="91"/>
      <c r="E2" s="6"/>
      <c r="AP2" s="106" t="s">
        <v>47</v>
      </c>
      <c r="AQ2" s="107"/>
    </row>
    <row r="3" spans="2:47" ht="15.6" customHeight="1" thickBot="1" x14ac:dyDescent="0.35">
      <c r="B3" s="92"/>
      <c r="C3" s="93"/>
      <c r="D3" s="94"/>
      <c r="E3" s="6"/>
      <c r="W3" s="106" t="s">
        <v>4</v>
      </c>
      <c r="X3" s="107"/>
      <c r="Y3" s="106" t="s">
        <v>23</v>
      </c>
      <c r="Z3" s="107"/>
      <c r="AA3" s="106" t="s">
        <v>24</v>
      </c>
      <c r="AB3" s="107"/>
      <c r="AC3" s="34"/>
      <c r="AP3" s="110"/>
      <c r="AQ3" s="111"/>
    </row>
    <row r="4" spans="2:47" ht="16.2" customHeight="1" thickBot="1" x14ac:dyDescent="0.35">
      <c r="B4" s="92"/>
      <c r="C4" s="93"/>
      <c r="D4" s="94"/>
      <c r="E4" s="6"/>
      <c r="W4" s="108"/>
      <c r="X4" s="109"/>
      <c r="Y4" s="108"/>
      <c r="Z4" s="109"/>
      <c r="AA4" s="108"/>
      <c r="AB4" s="109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95"/>
      <c r="C5" s="96"/>
      <c r="D5" s="97"/>
      <c r="E5" s="6"/>
      <c r="G5" s="116" t="s">
        <v>2</v>
      </c>
      <c r="H5" s="117"/>
      <c r="I5" s="118"/>
      <c r="L5" s="115" t="s">
        <v>3</v>
      </c>
      <c r="M5" s="115"/>
      <c r="N5" s="115"/>
      <c r="Q5" s="106" t="s">
        <v>7</v>
      </c>
      <c r="R5" s="122"/>
      <c r="S5" s="122"/>
      <c r="T5" s="107"/>
      <c r="W5" s="110"/>
      <c r="X5" s="111"/>
      <c r="Y5" s="110"/>
      <c r="Z5" s="111"/>
      <c r="AA5" s="110"/>
      <c r="AB5" s="111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19"/>
      <c r="H6" s="120"/>
      <c r="I6" s="121"/>
      <c r="L6" s="115"/>
      <c r="M6" s="115"/>
      <c r="N6" s="115"/>
      <c r="Q6" s="110"/>
      <c r="R6" s="123"/>
      <c r="S6" s="123"/>
      <c r="T6" s="111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114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98" t="s">
        <v>1</v>
      </c>
      <c r="C8" s="99"/>
      <c r="I8" s="2"/>
      <c r="J8" s="7"/>
      <c r="O8" s="7"/>
      <c r="V8" s="114"/>
      <c r="W8" s="126"/>
      <c r="X8" s="127"/>
      <c r="Y8" s="126"/>
      <c r="Z8" s="127"/>
      <c r="AA8" s="126"/>
      <c r="AB8" s="127"/>
      <c r="AC8" s="32"/>
    </row>
    <row r="9" spans="2:47" ht="16.2" thickBot="1" x14ac:dyDescent="0.35">
      <c r="B9" s="100"/>
      <c r="C9" s="101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114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02"/>
      <c r="C10" s="103"/>
      <c r="G10" s="3"/>
      <c r="H10" s="104"/>
      <c r="I10" s="104"/>
      <c r="J10" s="104"/>
      <c r="K10" s="104"/>
      <c r="L10" s="3"/>
      <c r="M10" s="104"/>
      <c r="N10" s="104"/>
      <c r="O10" s="104"/>
      <c r="P10" s="104"/>
      <c r="Q10" s="104"/>
      <c r="R10" s="104"/>
      <c r="S10" s="104"/>
      <c r="T10" s="104"/>
      <c r="U10" s="104"/>
      <c r="V10" s="114"/>
      <c r="W10" s="113"/>
      <c r="X10" s="114"/>
      <c r="Y10" s="113"/>
      <c r="Z10" s="114"/>
      <c r="AA10" s="113"/>
      <c r="AB10" s="114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12"/>
      <c r="I11" s="112"/>
      <c r="J11" s="112"/>
      <c r="K11" s="112"/>
      <c r="L11" s="3"/>
      <c r="M11" s="105"/>
      <c r="N11" s="105"/>
      <c r="O11" s="105"/>
      <c r="P11" s="105"/>
      <c r="Q11" s="105"/>
      <c r="R11" s="105"/>
      <c r="S11" s="105"/>
      <c r="T11" s="105"/>
      <c r="U11" s="105"/>
      <c r="V11" s="114"/>
      <c r="W11" s="113"/>
      <c r="X11" s="114"/>
      <c r="Y11" s="113"/>
      <c r="Z11" s="114"/>
      <c r="AA11" s="113"/>
      <c r="AB11" s="114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12"/>
      <c r="I12" s="112"/>
      <c r="J12" s="112"/>
      <c r="K12" s="112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114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12"/>
      <c r="I13" s="112"/>
      <c r="J13" s="112"/>
      <c r="K13" s="112"/>
      <c r="L13" s="3"/>
      <c r="M13" s="104"/>
      <c r="N13" s="104"/>
      <c r="O13" s="104"/>
      <c r="P13" s="104"/>
      <c r="Q13" s="104"/>
      <c r="R13" s="104"/>
      <c r="S13" s="104"/>
      <c r="T13" s="104"/>
      <c r="U13" s="104"/>
      <c r="V13" s="114"/>
      <c r="W13" s="113"/>
      <c r="X13" s="114"/>
      <c r="Y13" s="113"/>
      <c r="Z13" s="114"/>
      <c r="AA13" s="113"/>
      <c r="AB13" s="114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12"/>
      <c r="I14" s="112"/>
      <c r="J14" s="112"/>
      <c r="K14" s="112"/>
      <c r="L14" s="3"/>
      <c r="M14" s="105"/>
      <c r="N14" s="105"/>
      <c r="O14" s="105"/>
      <c r="P14" s="105"/>
      <c r="Q14" s="105"/>
      <c r="R14" s="105"/>
      <c r="S14" s="105"/>
      <c r="T14" s="105"/>
      <c r="U14" s="105"/>
      <c r="V14" s="114"/>
      <c r="W14" s="113"/>
      <c r="X14" s="114"/>
      <c r="Y14" s="113"/>
      <c r="Z14" s="114"/>
      <c r="AA14" s="113"/>
      <c r="AB14" s="114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12"/>
      <c r="I15" s="112"/>
      <c r="J15" s="112"/>
      <c r="K15" s="112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114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G16" s="3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4"/>
      <c r="W16" s="126"/>
      <c r="X16" s="127"/>
      <c r="Y16" s="126"/>
      <c r="Z16" s="127"/>
      <c r="AA16" s="126"/>
      <c r="AB16" s="127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7:47" ht="16.2" thickBot="1" x14ac:dyDescent="0.35">
      <c r="G17" s="3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14"/>
      <c r="W17" s="113"/>
      <c r="X17" s="114"/>
      <c r="Y17" s="113"/>
      <c r="Z17" s="114"/>
      <c r="AA17" s="113"/>
      <c r="AB17" s="114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114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7:47" ht="16.2" thickBot="1" x14ac:dyDescent="0.35">
      <c r="G19" s="3"/>
      <c r="H19" s="104"/>
      <c r="I19" s="104"/>
      <c r="J19" s="104"/>
      <c r="K19" s="104"/>
      <c r="L19" s="3"/>
      <c r="M19" s="104"/>
      <c r="N19" s="104"/>
      <c r="O19" s="104"/>
      <c r="P19" s="104"/>
      <c r="Q19" s="104"/>
      <c r="R19" s="104"/>
      <c r="S19" s="104"/>
      <c r="T19" s="104"/>
      <c r="U19" s="104"/>
      <c r="V19" s="114"/>
      <c r="W19" s="126"/>
      <c r="X19" s="127"/>
      <c r="Y19" s="126"/>
      <c r="Z19" s="127"/>
      <c r="AA19" s="126"/>
      <c r="AB19" s="127"/>
      <c r="AC19" s="32"/>
    </row>
    <row r="20" spans="7:47" ht="16.2" thickBot="1" x14ac:dyDescent="0.35">
      <c r="G20" s="3"/>
      <c r="H20" s="112"/>
      <c r="I20" s="112"/>
      <c r="J20" s="112"/>
      <c r="K20" s="112"/>
      <c r="L20" s="3"/>
      <c r="M20" s="105"/>
      <c r="N20" s="105"/>
      <c r="O20" s="105"/>
      <c r="P20" s="105"/>
      <c r="Q20" s="105"/>
      <c r="R20" s="105"/>
      <c r="S20" s="105"/>
      <c r="T20" s="105"/>
      <c r="U20" s="105"/>
      <c r="V20" s="114"/>
      <c r="W20" s="113"/>
      <c r="X20" s="114"/>
      <c r="Y20" s="113"/>
      <c r="Z20" s="114"/>
      <c r="AA20" s="113"/>
      <c r="AB20" s="114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7:47" ht="16.2" thickBot="1" x14ac:dyDescent="0.35">
      <c r="G21" s="3"/>
      <c r="H21" s="112"/>
      <c r="I21" s="112"/>
      <c r="J21" s="112"/>
      <c r="K21" s="112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114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7:47" ht="16.2" thickBot="1" x14ac:dyDescent="0.35">
      <c r="G22" s="3"/>
      <c r="H22" s="112"/>
      <c r="I22" s="112"/>
      <c r="J22" s="112"/>
      <c r="K22" s="112"/>
      <c r="L22" s="3"/>
      <c r="M22" s="104"/>
      <c r="N22" s="104"/>
      <c r="O22" s="104"/>
      <c r="P22" s="104"/>
      <c r="Q22" s="104"/>
      <c r="R22" s="104"/>
      <c r="S22" s="104"/>
      <c r="T22" s="104"/>
      <c r="U22" s="104"/>
      <c r="V22" s="114"/>
      <c r="W22" s="126"/>
      <c r="X22" s="127"/>
      <c r="Y22" s="126"/>
      <c r="Z22" s="127"/>
      <c r="AA22" s="126"/>
      <c r="AB22" s="127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7:47" ht="16.2" thickBot="1" x14ac:dyDescent="0.35">
      <c r="G23" s="3"/>
      <c r="H23" s="112"/>
      <c r="I23" s="112"/>
      <c r="J23" s="112"/>
      <c r="K23" s="112"/>
      <c r="L23" s="3"/>
      <c r="M23" s="105"/>
      <c r="N23" s="105"/>
      <c r="O23" s="105"/>
      <c r="P23" s="105"/>
      <c r="Q23" s="105"/>
      <c r="R23" s="105"/>
      <c r="S23" s="105"/>
      <c r="T23" s="105"/>
      <c r="U23" s="105"/>
      <c r="V23" s="114"/>
      <c r="W23" s="113"/>
      <c r="X23" s="114"/>
      <c r="Y23" s="113"/>
      <c r="Z23" s="114"/>
      <c r="AA23" s="113"/>
      <c r="AB23" s="114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7:47" ht="16.2" thickBot="1" x14ac:dyDescent="0.35">
      <c r="G24" s="3"/>
      <c r="H24" s="112"/>
      <c r="I24" s="112"/>
      <c r="J24" s="112"/>
      <c r="K24" s="112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114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7:47" ht="16.2" thickBot="1" x14ac:dyDescent="0.35">
      <c r="G25" s="3"/>
      <c r="H25" s="112"/>
      <c r="I25" s="112"/>
      <c r="J25" s="112"/>
      <c r="K25" s="112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14"/>
      <c r="W25" s="126"/>
      <c r="X25" s="127"/>
      <c r="Y25" s="126"/>
      <c r="Z25" s="127"/>
      <c r="AA25" s="126"/>
      <c r="AB25" s="127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7:47" ht="16.2" thickBot="1" x14ac:dyDescent="0.35">
      <c r="G26" s="3"/>
      <c r="H26" s="105"/>
      <c r="I26" s="105"/>
      <c r="J26" s="105"/>
      <c r="K26" s="10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14"/>
      <c r="W26" s="113"/>
      <c r="X26" s="114"/>
      <c r="Y26" s="113"/>
      <c r="Z26" s="114"/>
      <c r="AA26" s="113"/>
      <c r="AB26" s="114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114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28" t="s">
        <v>37</v>
      </c>
      <c r="AR27" s="137">
        <f>(AR5-$AQ$5)/$AQ$5</f>
        <v>2.267795611222524E-4</v>
      </c>
      <c r="AS27" s="137">
        <f t="shared" ref="AS27:AU27" si="0">(AS5-$AQ$5)/$AQ$5</f>
        <v>0</v>
      </c>
      <c r="AT27" s="137">
        <f t="shared" si="0"/>
        <v>5.529611102424721E-2</v>
      </c>
      <c r="AU27" s="8">
        <f t="shared" si="0"/>
        <v>0</v>
      </c>
    </row>
    <row r="28" spans="7:47" ht="16.2" thickBot="1" x14ac:dyDescent="0.35">
      <c r="I28" s="7"/>
      <c r="J28" s="7"/>
      <c r="L28" s="3"/>
      <c r="M28" s="104"/>
      <c r="N28" s="104"/>
      <c r="O28" s="104"/>
      <c r="P28" s="104"/>
      <c r="Q28" s="104"/>
      <c r="R28" s="104"/>
      <c r="S28" s="104"/>
      <c r="T28" s="104"/>
      <c r="U28" s="104"/>
      <c r="V28" s="114"/>
      <c r="W28" s="126"/>
      <c r="X28" s="127"/>
      <c r="Y28" s="126"/>
      <c r="Z28" s="127"/>
      <c r="AA28" s="126"/>
      <c r="AB28" s="127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28"/>
      <c r="AR28" s="138">
        <f>(AR6-$AQ$6)/$AQ$6</f>
        <v>2.3930403550196389E-4</v>
      </c>
      <c r="AS28" s="138">
        <f t="shared" ref="AS28:AU28" si="1">(AS6-$AQ$6)/$AQ$6</f>
        <v>1.4033673463971307E-4</v>
      </c>
      <c r="AT28" s="138">
        <f t="shared" si="1"/>
        <v>5.5175240235730907E-2</v>
      </c>
      <c r="AU28" s="88">
        <f t="shared" si="1"/>
        <v>0</v>
      </c>
    </row>
    <row r="29" spans="7:47" ht="16.2" thickBot="1" x14ac:dyDescent="0.35">
      <c r="L29" s="3"/>
      <c r="M29" s="105"/>
      <c r="N29" s="105"/>
      <c r="O29" s="105"/>
      <c r="P29" s="105"/>
      <c r="Q29" s="105"/>
      <c r="R29" s="105"/>
      <c r="S29" s="105"/>
      <c r="T29" s="105"/>
      <c r="U29" s="105"/>
      <c r="V29" s="114"/>
      <c r="W29" s="113"/>
      <c r="X29" s="114"/>
      <c r="Y29" s="113"/>
      <c r="Z29" s="114"/>
      <c r="AA29" s="113"/>
      <c r="AB29" s="114"/>
      <c r="AC29" s="32"/>
      <c r="AN29" s="2"/>
      <c r="AO29" s="2"/>
      <c r="AP29" t="s">
        <v>24</v>
      </c>
      <c r="AQ29" s="128"/>
      <c r="AR29" s="138">
        <f>(AR7-$AQ$7)/$AQ$7</f>
        <v>1.7378808209185165E-4</v>
      </c>
      <c r="AS29" s="138">
        <f t="shared" ref="AS29:AU29" si="2">(AS7-$AQ$7)/$AQ$7</f>
        <v>-1.3794229047693236E-4</v>
      </c>
      <c r="AT29" s="138">
        <f t="shared" si="2"/>
        <v>5.5247268173106413E-2</v>
      </c>
      <c r="AU29" s="88">
        <f t="shared" si="2"/>
        <v>-0.2738175308428652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114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7:47" ht="16.2" thickBot="1" x14ac:dyDescent="0.35">
      <c r="L31" s="3"/>
      <c r="M31" s="104"/>
      <c r="N31" s="104"/>
      <c r="O31" s="104"/>
      <c r="P31" s="104"/>
      <c r="Q31" s="104"/>
      <c r="R31" s="104"/>
      <c r="S31" s="104"/>
      <c r="T31" s="104"/>
      <c r="U31" s="104"/>
      <c r="V31" s="114"/>
      <c r="W31" s="126"/>
      <c r="X31" s="127"/>
      <c r="Y31" s="126"/>
      <c r="Z31" s="127"/>
      <c r="AA31" s="126"/>
      <c r="AB31" s="127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105"/>
      <c r="N32" s="105"/>
      <c r="O32" s="105"/>
      <c r="P32" s="105"/>
      <c r="Q32" s="105"/>
      <c r="R32" s="105"/>
      <c r="S32" s="105"/>
      <c r="T32" s="105"/>
      <c r="U32" s="105"/>
      <c r="V32" s="114"/>
      <c r="W32" s="113"/>
      <c r="X32" s="114"/>
      <c r="Y32" s="113"/>
      <c r="Z32" s="114"/>
      <c r="AA32" s="113"/>
      <c r="AB32" s="114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114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31"/>
      <c r="X34" s="29"/>
      <c r="Y34" s="131"/>
      <c r="Z34" s="29"/>
      <c r="AA34" s="131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29" t="s">
        <v>25</v>
      </c>
      <c r="V35" s="130"/>
      <c r="W35" s="132"/>
      <c r="X35" s="28">
        <f>SUM(X9,X12,X15,X18,X21,X24,X27,X30,X33)</f>
        <v>721206455.33757484</v>
      </c>
      <c r="Y35" s="132"/>
      <c r="Z35" s="28">
        <f>SUM(Z9,Z12,Z15,Z18,Z21,Z24,Z27,Z30,Z33)</f>
        <v>683460615.60205793</v>
      </c>
      <c r="AA35" s="132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5"/>
      <c r="AD44" s="76"/>
      <c r="AE44" s="76"/>
      <c r="AF44" s="76"/>
      <c r="AG44" s="76"/>
      <c r="AH44" s="77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78"/>
      <c r="AD45" s="106" t="s">
        <v>55</v>
      </c>
      <c r="AE45" s="107"/>
      <c r="AF45" s="2"/>
      <c r="AG45" s="2"/>
      <c r="AH45" s="79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78"/>
      <c r="AD46" s="108"/>
      <c r="AE46" s="109"/>
      <c r="AF46" s="2"/>
      <c r="AG46" s="2"/>
      <c r="AH46" s="79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78"/>
      <c r="AD47" s="110"/>
      <c r="AE47" s="111"/>
      <c r="AF47" s="2"/>
      <c r="AG47" s="2"/>
      <c r="AH47" s="79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78"/>
      <c r="AD48" s="2"/>
      <c r="AE48" s="2"/>
      <c r="AF48" s="2"/>
      <c r="AG48" s="2"/>
      <c r="AH48" s="79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78"/>
      <c r="AD49" s="2"/>
      <c r="AE49" s="39" t="s">
        <v>4</v>
      </c>
      <c r="AF49" s="39" t="s">
        <v>23</v>
      </c>
      <c r="AG49" s="39" t="s">
        <v>24</v>
      </c>
      <c r="AH49" s="79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78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79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78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79"/>
      <c r="AI51" s="74"/>
      <c r="AJ51" s="1"/>
      <c r="AK51" s="74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78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79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78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79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78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79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78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79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78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79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78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79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78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79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0"/>
      <c r="AD59" s="81"/>
      <c r="AE59" s="81"/>
      <c r="AF59" s="81"/>
      <c r="AG59" s="81"/>
      <c r="AH59" s="82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AA31:AB32"/>
    <mergeCell ref="W22:X23"/>
    <mergeCell ref="Y22:Z23"/>
    <mergeCell ref="M28:U29"/>
    <mergeCell ref="Y13:Z14"/>
    <mergeCell ref="AA13:AB14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W3:X5"/>
    <mergeCell ref="H19:K26"/>
    <mergeCell ref="L25:U26"/>
    <mergeCell ref="M22:U23"/>
    <mergeCell ref="M19:U20"/>
    <mergeCell ref="W8:X8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2"/>
  <sheetViews>
    <sheetView topLeftCell="V37" workbookViewId="0">
      <selection activeCell="C10" sqref="C10"/>
    </sheetView>
  </sheetViews>
  <sheetFormatPr baseColWidth="10" defaultRowHeight="15.6" x14ac:dyDescent="0.3"/>
  <cols>
    <col min="1" max="1" width="3.19921875" customWidth="1"/>
    <col min="2" max="2" width="8.59765625" customWidth="1"/>
    <col min="3" max="3" width="19.398437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6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6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6" customWidth="1"/>
    <col min="44" max="45" width="17" bestFit="1" customWidth="1"/>
    <col min="46" max="46" width="11.8984375" bestFit="1" customWidth="1"/>
  </cols>
  <sheetData>
    <row r="1" spans="2:48" x14ac:dyDescent="0.3">
      <c r="B1" s="106" t="s">
        <v>48</v>
      </c>
      <c r="C1" s="107"/>
      <c r="AA1" s="85"/>
      <c r="AB1" s="2"/>
      <c r="AC1" s="2"/>
      <c r="AD1" s="2"/>
      <c r="AE1" s="2"/>
      <c r="AF1" s="2"/>
      <c r="AG1" s="2"/>
      <c r="AH1" s="85"/>
      <c r="AI1" s="2"/>
      <c r="AJ1" s="2"/>
      <c r="AK1" s="2"/>
      <c r="AL1" s="2"/>
      <c r="AM1" s="2"/>
      <c r="AN1" s="2"/>
      <c r="AO1" s="85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110"/>
      <c r="C2" s="111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7"/>
      <c r="O4" s="87"/>
      <c r="P4" s="87"/>
      <c r="Q4" s="87"/>
      <c r="R4" s="87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106" t="s">
        <v>49</v>
      </c>
      <c r="AC7" s="107"/>
      <c r="AD7" s="50"/>
      <c r="AI7" s="106" t="s">
        <v>50</v>
      </c>
      <c r="AJ7" s="107"/>
      <c r="AK7" s="50"/>
      <c r="AP7" s="106" t="s">
        <v>56</v>
      </c>
      <c r="AQ7" s="107"/>
      <c r="AR7" s="50"/>
    </row>
    <row r="8" spans="2:48" ht="16.2" thickBot="1" x14ac:dyDescent="0.35">
      <c r="C8" s="36">
        <f>E5-E4</f>
        <v>1238600</v>
      </c>
      <c r="P8" s="63"/>
      <c r="Q8" s="64"/>
      <c r="S8" s="65"/>
      <c r="T8" s="66"/>
      <c r="U8" s="2"/>
      <c r="AB8" s="110"/>
      <c r="AC8" s="111"/>
      <c r="AI8" s="110"/>
      <c r="AJ8" s="111"/>
      <c r="AP8" s="110"/>
      <c r="AQ8" s="111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6"/>
      <c r="S9" s="66"/>
      <c r="T9" s="66"/>
      <c r="U9" s="66"/>
      <c r="V9" s="66"/>
      <c r="W9" s="66"/>
    </row>
    <row r="10" spans="2:48" ht="16.2" thickBot="1" x14ac:dyDescent="0.35">
      <c r="C10" s="36">
        <f>F4-F5</f>
        <v>38984439.735516667</v>
      </c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4" t="s">
        <v>41</v>
      </c>
      <c r="AL11" s="71" t="s">
        <v>42</v>
      </c>
      <c r="AS11" s="83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4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4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4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4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5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5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5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5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6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6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6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6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4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4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4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4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5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5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5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5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6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6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6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6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4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4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4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4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5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5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5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5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6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6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6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6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7" ht="16.2" thickBot="1" x14ac:dyDescent="0.35"/>
    <row r="51" spans="9:47" x14ac:dyDescent="0.3">
      <c r="AB51" s="106" t="s">
        <v>51</v>
      </c>
      <c r="AC51" s="122"/>
      <c r="AD51" s="107"/>
      <c r="AI51" s="106" t="s">
        <v>54</v>
      </c>
      <c r="AJ51" s="122"/>
      <c r="AK51" s="107"/>
      <c r="AP51" s="106" t="s">
        <v>57</v>
      </c>
      <c r="AQ51" s="122"/>
      <c r="AR51" s="107"/>
    </row>
    <row r="52" spans="9:47" x14ac:dyDescent="0.3">
      <c r="AB52" s="108"/>
      <c r="AC52" s="133"/>
      <c r="AD52" s="109"/>
      <c r="AI52" s="108"/>
      <c r="AJ52" s="133"/>
      <c r="AK52" s="109"/>
      <c r="AP52" s="108"/>
      <c r="AQ52" s="133"/>
      <c r="AR52" s="109"/>
    </row>
    <row r="53" spans="9:47" ht="16.2" thickBot="1" x14ac:dyDescent="0.35">
      <c r="AB53" s="110"/>
      <c r="AC53" s="123"/>
      <c r="AD53" s="111"/>
      <c r="AI53" s="110"/>
      <c r="AJ53" s="123"/>
      <c r="AK53" s="111"/>
      <c r="AP53" s="110"/>
      <c r="AQ53" s="123"/>
      <c r="AR53" s="111"/>
    </row>
    <row r="54" spans="9:47" x14ac:dyDescent="0.3">
      <c r="I54" s="5"/>
      <c r="AF54" s="5"/>
      <c r="AG54" s="5"/>
      <c r="AM54" s="5"/>
      <c r="AN54" s="5"/>
      <c r="AT54" s="5"/>
      <c r="AU54" s="5"/>
    </row>
    <row r="55" spans="9:47" x14ac:dyDescent="0.3">
      <c r="I55" s="5"/>
      <c r="AF55" s="5"/>
      <c r="AG55" s="5"/>
      <c r="AM55" s="5"/>
      <c r="AN55" s="5"/>
      <c r="AT55" s="5"/>
      <c r="AU55" s="5"/>
    </row>
    <row r="56" spans="9:47" x14ac:dyDescent="0.3">
      <c r="I56" s="5"/>
      <c r="AF56" s="5"/>
      <c r="AG56" s="5"/>
      <c r="AM56" s="5"/>
      <c r="AN56" s="5"/>
      <c r="AT56" s="5"/>
      <c r="AU56" s="5"/>
    </row>
    <row r="57" spans="9:47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7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7" x14ac:dyDescent="0.3">
      <c r="AC59" t="s">
        <v>23</v>
      </c>
      <c r="AD59" s="56">
        <v>584649.27895867429</v>
      </c>
      <c r="AE59" s="33">
        <f>AF35</f>
        <v>748204.16237870441</v>
      </c>
      <c r="AF59" s="112"/>
      <c r="AG59" s="112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7" x14ac:dyDescent="0.3">
      <c r="AC60" t="s">
        <v>24</v>
      </c>
      <c r="AD60" s="56">
        <v>584649.27895867429</v>
      </c>
      <c r="AE60" s="33">
        <f>AF47</f>
        <v>748204.16237870441</v>
      </c>
      <c r="AF60" s="112"/>
      <c r="AG60" s="112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</row>
    <row r="61" spans="9:47" x14ac:dyDescent="0.3">
      <c r="AF61" s="112"/>
      <c r="AG61" s="112"/>
      <c r="AM61" s="5"/>
      <c r="AN61" s="5"/>
      <c r="AT61" s="5"/>
      <c r="AU61" s="5"/>
    </row>
    <row r="62" spans="9:47" x14ac:dyDescent="0.3">
      <c r="AF62" s="112"/>
      <c r="AG62" s="112"/>
      <c r="AM62" s="5"/>
      <c r="AN62" s="5"/>
      <c r="AT62" s="5"/>
      <c r="AU62" s="5"/>
    </row>
  </sheetData>
  <mergeCells count="20">
    <mergeCell ref="AP7:AQ8"/>
    <mergeCell ref="AQ13:AQ15"/>
    <mergeCell ref="AQ25:AQ27"/>
    <mergeCell ref="AQ37:AQ39"/>
    <mergeCell ref="AP51:AR53"/>
    <mergeCell ref="AF59:AG62"/>
    <mergeCell ref="AI51:AK53"/>
    <mergeCell ref="AI7:AJ8"/>
    <mergeCell ref="AJ13:AJ15"/>
    <mergeCell ref="AJ25:AJ27"/>
    <mergeCell ref="AJ37:AJ39"/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2020-05-26T23:49:48Z</cp:lastPrinted>
  <dcterms:created xsi:type="dcterms:W3CDTF">2020-03-23T16:33:42Z</dcterms:created>
  <dcterms:modified xsi:type="dcterms:W3CDTF">2020-05-27T02:57:19Z</dcterms:modified>
</cp:coreProperties>
</file>