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1\"/>
    </mc:Choice>
  </mc:AlternateContent>
  <bookViews>
    <workbookView xWindow="1536" yWindow="1536" windowWidth="17136" windowHeight="7152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12" l="1"/>
  <c r="D11" i="12"/>
  <c r="B42" i="12"/>
  <c r="B11" i="12"/>
  <c r="O11" i="12" s="1"/>
  <c r="D42" i="11"/>
  <c r="D11" i="11"/>
  <c r="B42" i="11"/>
  <c r="B11" i="11"/>
  <c r="O11" i="11" s="1"/>
  <c r="D42" i="10"/>
  <c r="D11" i="10"/>
  <c r="B42" i="10"/>
  <c r="B11" i="10"/>
  <c r="O11" i="10" s="1"/>
  <c r="D42" i="9"/>
  <c r="D11" i="9"/>
  <c r="B42" i="9"/>
  <c r="B11" i="9"/>
  <c r="D42" i="8"/>
  <c r="D11" i="8"/>
  <c r="B42" i="8"/>
  <c r="B11" i="8"/>
  <c r="D42" i="7"/>
  <c r="D11" i="7"/>
  <c r="B42" i="7"/>
  <c r="B11" i="7"/>
  <c r="D42" i="6"/>
  <c r="D11" i="6"/>
  <c r="B42" i="6"/>
  <c r="B11" i="6"/>
  <c r="M14" i="6" s="1"/>
  <c r="D42" i="1"/>
  <c r="D11" i="1"/>
  <c r="B42" i="1"/>
  <c r="B11" i="1"/>
  <c r="D42" i="5"/>
  <c r="D11" i="5"/>
  <c r="B42" i="5"/>
  <c r="B11" i="5"/>
  <c r="C15" i="12"/>
  <c r="I15" i="12"/>
  <c r="B15" i="12"/>
  <c r="O15" i="12" s="1"/>
  <c r="R15" i="12" s="1"/>
  <c r="C14" i="12"/>
  <c r="I14" i="12"/>
  <c r="B14" i="12"/>
  <c r="O14" i="12" s="1"/>
  <c r="R14" i="12" s="1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I10" i="12"/>
  <c r="I11" i="12"/>
  <c r="I12" i="12"/>
  <c r="I13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C10" i="12"/>
  <c r="C11" i="12"/>
  <c r="C12" i="12"/>
  <c r="C13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9" i="12"/>
  <c r="B10" i="12"/>
  <c r="B12" i="12"/>
  <c r="B13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9" i="12"/>
  <c r="G14" i="5"/>
  <c r="K14" i="5"/>
  <c r="F14" i="5"/>
  <c r="O14" i="5" s="1"/>
  <c r="R14" i="5" s="1"/>
  <c r="G14" i="1"/>
  <c r="J14" i="1"/>
  <c r="F14" i="1"/>
  <c r="O14" i="1" s="1"/>
  <c r="G14" i="6"/>
  <c r="I14" i="6"/>
  <c r="F14" i="6"/>
  <c r="O14" i="6" s="1"/>
  <c r="R14" i="6" s="1"/>
  <c r="E14" i="7"/>
  <c r="K14" i="7"/>
  <c r="D14" i="7"/>
  <c r="O14" i="7" s="1"/>
  <c r="R14" i="7" s="1"/>
  <c r="E14" i="8"/>
  <c r="J14" i="8"/>
  <c r="D14" i="8"/>
  <c r="O14" i="8" s="1"/>
  <c r="R14" i="8" s="1"/>
  <c r="E14" i="9"/>
  <c r="I14" i="9"/>
  <c r="D14" i="9"/>
  <c r="O14" i="9" s="1"/>
  <c r="C14" i="10"/>
  <c r="K14" i="10"/>
  <c r="B14" i="10"/>
  <c r="O14" i="10" s="1"/>
  <c r="R14" i="10" s="1"/>
  <c r="C14" i="11"/>
  <c r="J14" i="11"/>
  <c r="B14" i="11"/>
  <c r="O14" i="11" s="1"/>
  <c r="R14" i="11" s="1"/>
  <c r="F9" i="5"/>
  <c r="O9" i="5" s="1"/>
  <c r="G10" i="5"/>
  <c r="P10" i="5" s="1"/>
  <c r="K10" i="5"/>
  <c r="G11" i="5"/>
  <c r="P11" i="5" s="1"/>
  <c r="K11" i="5"/>
  <c r="G12" i="5"/>
  <c r="K12" i="5"/>
  <c r="G13" i="5"/>
  <c r="K13" i="5"/>
  <c r="P13" i="5"/>
  <c r="Z13" i="5" s="1"/>
  <c r="G15" i="5"/>
  <c r="K15" i="5"/>
  <c r="G16" i="5"/>
  <c r="K16" i="5"/>
  <c r="G17" i="5"/>
  <c r="K17" i="5"/>
  <c r="P17" i="5" s="1"/>
  <c r="G18" i="5"/>
  <c r="K18" i="5"/>
  <c r="P18" i="5" s="1"/>
  <c r="V18" i="5" s="1"/>
  <c r="G19" i="5"/>
  <c r="P19" i="5" s="1"/>
  <c r="K19" i="5"/>
  <c r="G20" i="5"/>
  <c r="P20" i="5" s="1"/>
  <c r="K20" i="5"/>
  <c r="G21" i="5"/>
  <c r="K21" i="5"/>
  <c r="G22" i="5"/>
  <c r="P22" i="5" s="1"/>
  <c r="K22" i="5"/>
  <c r="G23" i="5"/>
  <c r="K23" i="5"/>
  <c r="G24" i="5"/>
  <c r="K24" i="5"/>
  <c r="G25" i="5"/>
  <c r="K25" i="5"/>
  <c r="P25" i="5" s="1"/>
  <c r="G26" i="5"/>
  <c r="K26" i="5"/>
  <c r="P26" i="5" s="1"/>
  <c r="G27" i="5"/>
  <c r="P27" i="5" s="1"/>
  <c r="K27" i="5"/>
  <c r="G28" i="5"/>
  <c r="P28" i="5" s="1"/>
  <c r="K28" i="5"/>
  <c r="G29" i="5"/>
  <c r="K29" i="5"/>
  <c r="G30" i="5"/>
  <c r="K30" i="5"/>
  <c r="P30" i="5"/>
  <c r="G31" i="5"/>
  <c r="K31" i="5"/>
  <c r="G32" i="5"/>
  <c r="K32" i="5"/>
  <c r="G33" i="5"/>
  <c r="K33" i="5"/>
  <c r="P33" i="5" s="1"/>
  <c r="G34" i="5"/>
  <c r="K34" i="5"/>
  <c r="P34" i="5" s="1"/>
  <c r="G35" i="5"/>
  <c r="P35" i="5" s="1"/>
  <c r="K35" i="5"/>
  <c r="G36" i="5"/>
  <c r="P36" i="5" s="1"/>
  <c r="K36" i="5"/>
  <c r="G37" i="5"/>
  <c r="K37" i="5"/>
  <c r="G38" i="5"/>
  <c r="P38" i="5" s="1"/>
  <c r="Z38" i="5" s="1"/>
  <c r="K38" i="5"/>
  <c r="G39" i="5"/>
  <c r="K39" i="5"/>
  <c r="G40" i="5"/>
  <c r="K40" i="5"/>
  <c r="G41" i="5"/>
  <c r="K41" i="5"/>
  <c r="P41" i="5" s="1"/>
  <c r="G42" i="5"/>
  <c r="K42" i="5"/>
  <c r="P42" i="5" s="1"/>
  <c r="G43" i="5"/>
  <c r="P43" i="5" s="1"/>
  <c r="K43" i="5"/>
  <c r="G44" i="5"/>
  <c r="P44" i="5" s="1"/>
  <c r="K44" i="5"/>
  <c r="G45" i="5"/>
  <c r="P45" i="5" s="1"/>
  <c r="K45" i="5"/>
  <c r="G46" i="5"/>
  <c r="P46" i="5" s="1"/>
  <c r="K46" i="5"/>
  <c r="G47" i="5"/>
  <c r="P47" i="5" s="1"/>
  <c r="K47" i="5"/>
  <c r="G48" i="5"/>
  <c r="K48" i="5"/>
  <c r="G49" i="5"/>
  <c r="K49" i="5"/>
  <c r="G50" i="5"/>
  <c r="P50" i="5" s="1"/>
  <c r="K50" i="5"/>
  <c r="G51" i="5"/>
  <c r="K51" i="5"/>
  <c r="G52" i="5"/>
  <c r="K52" i="5"/>
  <c r="G53" i="5"/>
  <c r="P53" i="5" s="1"/>
  <c r="K53" i="5"/>
  <c r="G54" i="5"/>
  <c r="K54" i="5"/>
  <c r="P54" i="5"/>
  <c r="G9" i="5"/>
  <c r="K9" i="5"/>
  <c r="F10" i="5"/>
  <c r="O10" i="5"/>
  <c r="F11" i="5"/>
  <c r="O11" i="5" s="1"/>
  <c r="F12" i="5"/>
  <c r="O12" i="5" s="1"/>
  <c r="F13" i="5"/>
  <c r="O13" i="5" s="1"/>
  <c r="F15" i="5"/>
  <c r="O15" i="5" s="1"/>
  <c r="F16" i="5"/>
  <c r="O16" i="5" s="1"/>
  <c r="F17" i="5"/>
  <c r="O17" i="5" s="1"/>
  <c r="F18" i="5"/>
  <c r="O18" i="5" s="1"/>
  <c r="F19" i="5"/>
  <c r="O19" i="5"/>
  <c r="F20" i="5"/>
  <c r="O20" i="5" s="1"/>
  <c r="F21" i="5"/>
  <c r="O21" i="5" s="1"/>
  <c r="F22" i="5"/>
  <c r="O22" i="5" s="1"/>
  <c r="F23" i="5"/>
  <c r="O23" i="5" s="1"/>
  <c r="F24" i="5"/>
  <c r="O24" i="5" s="1"/>
  <c r="F25" i="5"/>
  <c r="O25" i="5" s="1"/>
  <c r="F26" i="5"/>
  <c r="O26" i="5" s="1"/>
  <c r="F27" i="5"/>
  <c r="O27" i="5"/>
  <c r="R27" i="5" s="1"/>
  <c r="X27" i="5" s="1"/>
  <c r="F28" i="5"/>
  <c r="O28" i="5" s="1"/>
  <c r="F29" i="5"/>
  <c r="O29" i="5" s="1"/>
  <c r="F30" i="5"/>
  <c r="O30" i="5" s="1"/>
  <c r="F31" i="5"/>
  <c r="O31" i="5" s="1"/>
  <c r="F32" i="5"/>
  <c r="O32" i="5" s="1"/>
  <c r="F33" i="5"/>
  <c r="O33" i="5" s="1"/>
  <c r="F34" i="5"/>
  <c r="O34" i="5" s="1"/>
  <c r="F35" i="5"/>
  <c r="O35" i="5"/>
  <c r="F36" i="5"/>
  <c r="O36" i="5" s="1"/>
  <c r="F37" i="5"/>
  <c r="O37" i="5" s="1"/>
  <c r="F38" i="5"/>
  <c r="O38" i="5" s="1"/>
  <c r="F39" i="5"/>
  <c r="O39" i="5" s="1"/>
  <c r="F40" i="5"/>
  <c r="O40" i="5" s="1"/>
  <c r="F41" i="5"/>
  <c r="O41" i="5" s="1"/>
  <c r="F42" i="5"/>
  <c r="O42" i="5" s="1"/>
  <c r="F43" i="5"/>
  <c r="O43" i="5"/>
  <c r="F44" i="5"/>
  <c r="O44" i="5" s="1"/>
  <c r="F45" i="5"/>
  <c r="O45" i="5" s="1"/>
  <c r="F46" i="5"/>
  <c r="O46" i="5" s="1"/>
  <c r="F47" i="5"/>
  <c r="O47" i="5" s="1"/>
  <c r="F48" i="5"/>
  <c r="O48" i="5"/>
  <c r="F49" i="5"/>
  <c r="O49" i="5" s="1"/>
  <c r="F50" i="5"/>
  <c r="O50" i="5" s="1"/>
  <c r="F51" i="5"/>
  <c r="O51" i="5" s="1"/>
  <c r="F52" i="5"/>
  <c r="O52" i="5"/>
  <c r="F53" i="5"/>
  <c r="O53" i="5" s="1"/>
  <c r="F54" i="5"/>
  <c r="O54" i="5" s="1"/>
  <c r="G9" i="1"/>
  <c r="P9" i="1" s="1"/>
  <c r="Z9" i="1" s="1"/>
  <c r="J9" i="1"/>
  <c r="G10" i="1"/>
  <c r="J10" i="1"/>
  <c r="G11" i="1"/>
  <c r="P11" i="1" s="1"/>
  <c r="J11" i="1"/>
  <c r="G12" i="1"/>
  <c r="J12" i="1"/>
  <c r="G13" i="1"/>
  <c r="J13" i="1"/>
  <c r="G15" i="1"/>
  <c r="J15" i="1"/>
  <c r="P15" i="1" s="1"/>
  <c r="G16" i="1"/>
  <c r="J16" i="1"/>
  <c r="P16" i="1" s="1"/>
  <c r="G17" i="1"/>
  <c r="P17" i="1" s="1"/>
  <c r="J17" i="1"/>
  <c r="G18" i="1"/>
  <c r="P18" i="1" s="1"/>
  <c r="J18" i="1"/>
  <c r="G19" i="1"/>
  <c r="J19" i="1"/>
  <c r="G20" i="1"/>
  <c r="J20" i="1"/>
  <c r="P20" i="1"/>
  <c r="G21" i="1"/>
  <c r="J21" i="1"/>
  <c r="G22" i="1"/>
  <c r="J22" i="1"/>
  <c r="G23" i="1"/>
  <c r="J23" i="1"/>
  <c r="P23" i="1" s="1"/>
  <c r="G24" i="1"/>
  <c r="J24" i="1"/>
  <c r="P24" i="1" s="1"/>
  <c r="G25" i="1"/>
  <c r="P25" i="1" s="1"/>
  <c r="J25" i="1"/>
  <c r="G26" i="1"/>
  <c r="P26" i="1" s="1"/>
  <c r="J26" i="1"/>
  <c r="G27" i="1"/>
  <c r="J27" i="1"/>
  <c r="G28" i="1"/>
  <c r="P28" i="1" s="1"/>
  <c r="J28" i="1"/>
  <c r="G29" i="1"/>
  <c r="J29" i="1"/>
  <c r="G30" i="1"/>
  <c r="J30" i="1"/>
  <c r="G31" i="1"/>
  <c r="J31" i="1"/>
  <c r="P31" i="1" s="1"/>
  <c r="G32" i="1"/>
  <c r="J32" i="1"/>
  <c r="P32" i="1" s="1"/>
  <c r="G33" i="1"/>
  <c r="P33" i="1" s="1"/>
  <c r="J33" i="1"/>
  <c r="G34" i="1"/>
  <c r="P34" i="1" s="1"/>
  <c r="J34" i="1"/>
  <c r="G35" i="1"/>
  <c r="J35" i="1"/>
  <c r="G36" i="1"/>
  <c r="J36" i="1"/>
  <c r="P36" i="1"/>
  <c r="G37" i="1"/>
  <c r="J37" i="1"/>
  <c r="G38" i="1"/>
  <c r="J38" i="1"/>
  <c r="G39" i="1"/>
  <c r="J39" i="1"/>
  <c r="P39" i="1" s="1"/>
  <c r="G40" i="1"/>
  <c r="J40" i="1"/>
  <c r="P40" i="1" s="1"/>
  <c r="G41" i="1"/>
  <c r="P41" i="1" s="1"/>
  <c r="J41" i="1"/>
  <c r="G42" i="1"/>
  <c r="P42" i="1" s="1"/>
  <c r="J42" i="1"/>
  <c r="G43" i="1"/>
  <c r="J43" i="1"/>
  <c r="G44" i="1"/>
  <c r="P44" i="1" s="1"/>
  <c r="J44" i="1"/>
  <c r="G45" i="1"/>
  <c r="J45" i="1"/>
  <c r="G46" i="1"/>
  <c r="J46" i="1"/>
  <c r="G47" i="1"/>
  <c r="J47" i="1"/>
  <c r="P47" i="1" s="1"/>
  <c r="G48" i="1"/>
  <c r="J48" i="1"/>
  <c r="P48" i="1" s="1"/>
  <c r="G49" i="1"/>
  <c r="P49" i="1" s="1"/>
  <c r="V49" i="1" s="1"/>
  <c r="J49" i="1"/>
  <c r="G50" i="1"/>
  <c r="P50" i="1" s="1"/>
  <c r="J50" i="1"/>
  <c r="G51" i="1"/>
  <c r="J51" i="1"/>
  <c r="G52" i="1"/>
  <c r="J52" i="1"/>
  <c r="P52" i="1"/>
  <c r="Z52" i="1" s="1"/>
  <c r="G53" i="1"/>
  <c r="J53" i="1"/>
  <c r="G54" i="1"/>
  <c r="J54" i="1"/>
  <c r="F10" i="1"/>
  <c r="O10" i="1"/>
  <c r="F11" i="1"/>
  <c r="O11" i="1" s="1"/>
  <c r="F12" i="1"/>
  <c r="O12" i="1" s="1"/>
  <c r="F13" i="1"/>
  <c r="O13" i="1" s="1"/>
  <c r="F15" i="1"/>
  <c r="O15" i="1"/>
  <c r="F16" i="1"/>
  <c r="O16" i="1" s="1"/>
  <c r="F17" i="1"/>
  <c r="O17" i="1" s="1"/>
  <c r="F18" i="1"/>
  <c r="O18" i="1" s="1"/>
  <c r="F19" i="1"/>
  <c r="O19" i="1"/>
  <c r="F20" i="1"/>
  <c r="O20" i="1" s="1"/>
  <c r="F21" i="1"/>
  <c r="O21" i="1" s="1"/>
  <c r="F22" i="1"/>
  <c r="O22" i="1" s="1"/>
  <c r="F23" i="1"/>
  <c r="O23" i="1"/>
  <c r="F24" i="1"/>
  <c r="O24" i="1" s="1"/>
  <c r="F25" i="1"/>
  <c r="O25" i="1" s="1"/>
  <c r="F26" i="1"/>
  <c r="O26" i="1" s="1"/>
  <c r="U26" i="1" s="1"/>
  <c r="F27" i="1"/>
  <c r="O27" i="1"/>
  <c r="F28" i="1"/>
  <c r="O28" i="1" s="1"/>
  <c r="F29" i="1"/>
  <c r="O29" i="1" s="1"/>
  <c r="F30" i="1"/>
  <c r="O30" i="1" s="1"/>
  <c r="F31" i="1"/>
  <c r="O31" i="1"/>
  <c r="F32" i="1"/>
  <c r="O32" i="1" s="1"/>
  <c r="F33" i="1"/>
  <c r="O33" i="1" s="1"/>
  <c r="F34" i="1"/>
  <c r="O34" i="1" s="1"/>
  <c r="F35" i="1"/>
  <c r="O35" i="1"/>
  <c r="F36" i="1"/>
  <c r="O36" i="1" s="1"/>
  <c r="F37" i="1"/>
  <c r="O37" i="1" s="1"/>
  <c r="F38" i="1"/>
  <c r="O38" i="1" s="1"/>
  <c r="F39" i="1"/>
  <c r="O39" i="1"/>
  <c r="F40" i="1"/>
  <c r="O40" i="1" s="1"/>
  <c r="F41" i="1"/>
  <c r="O41" i="1" s="1"/>
  <c r="F42" i="1"/>
  <c r="O42" i="1" s="1"/>
  <c r="R42" i="1" s="1"/>
  <c r="X42" i="1" s="1"/>
  <c r="F43" i="1"/>
  <c r="O43" i="1"/>
  <c r="F44" i="1"/>
  <c r="O44" i="1" s="1"/>
  <c r="F45" i="1"/>
  <c r="O45" i="1" s="1"/>
  <c r="R45" i="1" s="1"/>
  <c r="F46" i="1"/>
  <c r="O46" i="1" s="1"/>
  <c r="F47" i="1"/>
  <c r="O47" i="1"/>
  <c r="F48" i="1"/>
  <c r="O48" i="1" s="1"/>
  <c r="F49" i="1"/>
  <c r="O49" i="1" s="1"/>
  <c r="F50" i="1"/>
  <c r="O50" i="1" s="1"/>
  <c r="F51" i="1"/>
  <c r="O51" i="1"/>
  <c r="F52" i="1"/>
  <c r="O52" i="1" s="1"/>
  <c r="F53" i="1"/>
  <c r="O53" i="1" s="1"/>
  <c r="F54" i="1"/>
  <c r="O54" i="1" s="1"/>
  <c r="F9" i="1"/>
  <c r="O9" i="1"/>
  <c r="F9" i="6"/>
  <c r="O9" i="6" s="1"/>
  <c r="G10" i="6"/>
  <c r="I10" i="6"/>
  <c r="G11" i="6"/>
  <c r="P11" i="6" s="1"/>
  <c r="I11" i="6"/>
  <c r="G12" i="6"/>
  <c r="I12" i="6"/>
  <c r="G13" i="6"/>
  <c r="I13" i="6"/>
  <c r="G15" i="6"/>
  <c r="I15" i="6"/>
  <c r="P15" i="6" s="1"/>
  <c r="G16" i="6"/>
  <c r="I16" i="6"/>
  <c r="P16" i="6" s="1"/>
  <c r="G17" i="6"/>
  <c r="P17" i="6" s="1"/>
  <c r="I17" i="6"/>
  <c r="G18" i="6"/>
  <c r="P18" i="6" s="1"/>
  <c r="I18" i="6"/>
  <c r="G19" i="6"/>
  <c r="I19" i="6"/>
  <c r="G20" i="6"/>
  <c r="I20" i="6"/>
  <c r="P20" i="6"/>
  <c r="G21" i="6"/>
  <c r="I21" i="6"/>
  <c r="G22" i="6"/>
  <c r="I22" i="6"/>
  <c r="G23" i="6"/>
  <c r="I23" i="6"/>
  <c r="P23" i="6" s="1"/>
  <c r="G24" i="6"/>
  <c r="P24" i="6" s="1"/>
  <c r="I24" i="6"/>
  <c r="G25" i="6"/>
  <c r="P25" i="6" s="1"/>
  <c r="I25" i="6"/>
  <c r="G26" i="6"/>
  <c r="P26" i="6" s="1"/>
  <c r="I26" i="6"/>
  <c r="G27" i="6"/>
  <c r="I27" i="6"/>
  <c r="G28" i="6"/>
  <c r="P28" i="6" s="1"/>
  <c r="I28" i="6"/>
  <c r="G29" i="6"/>
  <c r="I29" i="6"/>
  <c r="G30" i="6"/>
  <c r="I30" i="6"/>
  <c r="G31" i="6"/>
  <c r="I31" i="6"/>
  <c r="P31" i="6" s="1"/>
  <c r="G32" i="6"/>
  <c r="I32" i="6"/>
  <c r="P32" i="6" s="1"/>
  <c r="G33" i="6"/>
  <c r="P33" i="6" s="1"/>
  <c r="I33" i="6"/>
  <c r="G34" i="6"/>
  <c r="P34" i="6" s="1"/>
  <c r="I34" i="6"/>
  <c r="G35" i="6"/>
  <c r="I35" i="6"/>
  <c r="G36" i="6"/>
  <c r="I36" i="6"/>
  <c r="P36" i="6"/>
  <c r="G37" i="6"/>
  <c r="I37" i="6"/>
  <c r="G38" i="6"/>
  <c r="I38" i="6"/>
  <c r="G39" i="6"/>
  <c r="I39" i="6"/>
  <c r="P39" i="6" s="1"/>
  <c r="G40" i="6"/>
  <c r="I40" i="6"/>
  <c r="P40" i="6" s="1"/>
  <c r="G41" i="6"/>
  <c r="P41" i="6" s="1"/>
  <c r="I41" i="6"/>
  <c r="G42" i="6"/>
  <c r="P42" i="6" s="1"/>
  <c r="I42" i="6"/>
  <c r="G43" i="6"/>
  <c r="I43" i="6"/>
  <c r="G44" i="6"/>
  <c r="P44" i="6" s="1"/>
  <c r="I44" i="6"/>
  <c r="G45" i="6"/>
  <c r="I45" i="6"/>
  <c r="G46" i="6"/>
  <c r="I46" i="6"/>
  <c r="G47" i="6"/>
  <c r="I47" i="6"/>
  <c r="P47" i="6" s="1"/>
  <c r="G48" i="6"/>
  <c r="I48" i="6"/>
  <c r="P48" i="6" s="1"/>
  <c r="G49" i="6"/>
  <c r="P49" i="6" s="1"/>
  <c r="I49" i="6"/>
  <c r="G50" i="6"/>
  <c r="P50" i="6" s="1"/>
  <c r="I50" i="6"/>
  <c r="G51" i="6"/>
  <c r="I51" i="6"/>
  <c r="G52" i="6"/>
  <c r="I52" i="6"/>
  <c r="P52" i="6"/>
  <c r="G53" i="6"/>
  <c r="I53" i="6"/>
  <c r="G54" i="6"/>
  <c r="I54" i="6"/>
  <c r="G9" i="6"/>
  <c r="I9" i="6"/>
  <c r="P9" i="6" s="1"/>
  <c r="F10" i="6"/>
  <c r="O10" i="6"/>
  <c r="F11" i="6"/>
  <c r="O11" i="6" s="1"/>
  <c r="F12" i="6"/>
  <c r="O12" i="6" s="1"/>
  <c r="F13" i="6"/>
  <c r="O13" i="6" s="1"/>
  <c r="F15" i="6"/>
  <c r="O15" i="6"/>
  <c r="F16" i="6"/>
  <c r="O16" i="6" s="1"/>
  <c r="F17" i="6"/>
  <c r="O17" i="6" s="1"/>
  <c r="F18" i="6"/>
  <c r="O18" i="6" s="1"/>
  <c r="F19" i="6"/>
  <c r="O19" i="6"/>
  <c r="F20" i="6"/>
  <c r="O20" i="6" s="1"/>
  <c r="F21" i="6"/>
  <c r="O21" i="6" s="1"/>
  <c r="F22" i="6"/>
  <c r="O22" i="6" s="1"/>
  <c r="F23" i="6"/>
  <c r="O23" i="6"/>
  <c r="F24" i="6"/>
  <c r="O24" i="6" s="1"/>
  <c r="F25" i="6"/>
  <c r="O25" i="6" s="1"/>
  <c r="F26" i="6"/>
  <c r="O26" i="6" s="1"/>
  <c r="F27" i="6"/>
  <c r="O27" i="6"/>
  <c r="F28" i="6"/>
  <c r="O28" i="6" s="1"/>
  <c r="F29" i="6"/>
  <c r="O29" i="6" s="1"/>
  <c r="F30" i="6"/>
  <c r="O30" i="6" s="1"/>
  <c r="F31" i="6"/>
  <c r="O31" i="6"/>
  <c r="F32" i="6"/>
  <c r="O32" i="6" s="1"/>
  <c r="F33" i="6"/>
  <c r="O33" i="6" s="1"/>
  <c r="F34" i="6"/>
  <c r="O34" i="6" s="1"/>
  <c r="F35" i="6"/>
  <c r="O35" i="6"/>
  <c r="F36" i="6"/>
  <c r="O36" i="6" s="1"/>
  <c r="F37" i="6"/>
  <c r="O37" i="6" s="1"/>
  <c r="F38" i="6"/>
  <c r="O38" i="6" s="1"/>
  <c r="F39" i="6"/>
  <c r="O39" i="6"/>
  <c r="F40" i="6"/>
  <c r="O40" i="6" s="1"/>
  <c r="F41" i="6"/>
  <c r="O41" i="6" s="1"/>
  <c r="F42" i="6"/>
  <c r="O42" i="6" s="1"/>
  <c r="F43" i="6"/>
  <c r="O43" i="6"/>
  <c r="F44" i="6"/>
  <c r="O44" i="6" s="1"/>
  <c r="F45" i="6"/>
  <c r="O45" i="6" s="1"/>
  <c r="F46" i="6"/>
  <c r="O46" i="6" s="1"/>
  <c r="F47" i="6"/>
  <c r="O47" i="6"/>
  <c r="F48" i="6"/>
  <c r="O48" i="6" s="1"/>
  <c r="F49" i="6"/>
  <c r="O49" i="6" s="1"/>
  <c r="F50" i="6"/>
  <c r="O50" i="6" s="1"/>
  <c r="F51" i="6"/>
  <c r="O51" i="6"/>
  <c r="F52" i="6"/>
  <c r="O52" i="6" s="1"/>
  <c r="F53" i="6"/>
  <c r="O53" i="6" s="1"/>
  <c r="F54" i="6"/>
  <c r="O54" i="6" s="1"/>
  <c r="E10" i="7"/>
  <c r="P10" i="7" s="1"/>
  <c r="K10" i="7"/>
  <c r="E11" i="7"/>
  <c r="P11" i="7" s="1"/>
  <c r="K11" i="7"/>
  <c r="E12" i="7"/>
  <c r="P12" i="7" s="1"/>
  <c r="K12" i="7"/>
  <c r="E13" i="7"/>
  <c r="K13" i="7"/>
  <c r="E15" i="7"/>
  <c r="K15" i="7"/>
  <c r="P15" i="7"/>
  <c r="E16" i="7"/>
  <c r="K16" i="7"/>
  <c r="E17" i="7"/>
  <c r="K17" i="7"/>
  <c r="E18" i="7"/>
  <c r="K18" i="7"/>
  <c r="P18" i="7" s="1"/>
  <c r="E19" i="7"/>
  <c r="P19" i="7" s="1"/>
  <c r="K19" i="7"/>
  <c r="E20" i="7"/>
  <c r="P20" i="7" s="1"/>
  <c r="K20" i="7"/>
  <c r="E21" i="7"/>
  <c r="K21" i="7"/>
  <c r="E22" i="7"/>
  <c r="K22" i="7"/>
  <c r="P22" i="7"/>
  <c r="E23" i="7"/>
  <c r="K23" i="7"/>
  <c r="P23" i="7" s="1"/>
  <c r="E24" i="7"/>
  <c r="P24" i="7" s="1"/>
  <c r="K24" i="7"/>
  <c r="E25" i="7"/>
  <c r="K25" i="7"/>
  <c r="E26" i="7"/>
  <c r="K26" i="7"/>
  <c r="E27" i="7"/>
  <c r="K27" i="7"/>
  <c r="P27" i="7"/>
  <c r="E28" i="7"/>
  <c r="K28" i="7"/>
  <c r="E29" i="7"/>
  <c r="K29" i="7"/>
  <c r="E30" i="7"/>
  <c r="K30" i="7"/>
  <c r="P30" i="7" s="1"/>
  <c r="E31" i="7"/>
  <c r="P31" i="7" s="1"/>
  <c r="K31" i="7"/>
  <c r="E32" i="7"/>
  <c r="K32" i="7"/>
  <c r="E33" i="7"/>
  <c r="K33" i="7"/>
  <c r="E34" i="7"/>
  <c r="K34" i="7"/>
  <c r="P34" i="7" s="1"/>
  <c r="E35" i="7"/>
  <c r="K35" i="7"/>
  <c r="P35" i="7" s="1"/>
  <c r="E36" i="7"/>
  <c r="P36" i="7" s="1"/>
  <c r="K36" i="7"/>
  <c r="E37" i="7"/>
  <c r="K37" i="7"/>
  <c r="E38" i="7"/>
  <c r="P38" i="7" s="1"/>
  <c r="K38" i="7"/>
  <c r="E39" i="7"/>
  <c r="K39" i="7"/>
  <c r="P39" i="7" s="1"/>
  <c r="E40" i="7"/>
  <c r="P40" i="7" s="1"/>
  <c r="K40" i="7"/>
  <c r="E41" i="7"/>
  <c r="K41" i="7"/>
  <c r="E42" i="7"/>
  <c r="K42" i="7"/>
  <c r="E43" i="7"/>
  <c r="P43" i="7" s="1"/>
  <c r="K43" i="7"/>
  <c r="E44" i="7"/>
  <c r="K44" i="7"/>
  <c r="E45" i="7"/>
  <c r="K45" i="7"/>
  <c r="E46" i="7"/>
  <c r="P46" i="7" s="1"/>
  <c r="K46" i="7"/>
  <c r="E47" i="7"/>
  <c r="K47" i="7"/>
  <c r="P47" i="7"/>
  <c r="E48" i="7"/>
  <c r="K48" i="7"/>
  <c r="E49" i="7"/>
  <c r="K49" i="7"/>
  <c r="E50" i="7"/>
  <c r="K50" i="7"/>
  <c r="P50" i="7" s="1"/>
  <c r="E51" i="7"/>
  <c r="K51" i="7"/>
  <c r="P51" i="7" s="1"/>
  <c r="E52" i="7"/>
  <c r="K52" i="7"/>
  <c r="P52" i="7"/>
  <c r="E53" i="7"/>
  <c r="K53" i="7"/>
  <c r="E54" i="7"/>
  <c r="K54" i="7"/>
  <c r="P54" i="7" s="1"/>
  <c r="E9" i="7"/>
  <c r="K9" i="7"/>
  <c r="P9" i="7"/>
  <c r="D10" i="7"/>
  <c r="O10" i="7" s="1"/>
  <c r="O11" i="7"/>
  <c r="D12" i="7"/>
  <c r="O12" i="7"/>
  <c r="D13" i="7"/>
  <c r="O13" i="7"/>
  <c r="D15" i="7"/>
  <c r="O15" i="7"/>
  <c r="D16" i="7"/>
  <c r="O16" i="7"/>
  <c r="D17" i="7"/>
  <c r="O17" i="7"/>
  <c r="D18" i="7"/>
  <c r="O18" i="7"/>
  <c r="D19" i="7"/>
  <c r="O19" i="7"/>
  <c r="D20" i="7"/>
  <c r="O20" i="7"/>
  <c r="D21" i="7"/>
  <c r="O21" i="7"/>
  <c r="D22" i="7"/>
  <c r="O22" i="7"/>
  <c r="D23" i="7"/>
  <c r="O23" i="7"/>
  <c r="D24" i="7"/>
  <c r="O24" i="7"/>
  <c r="D25" i="7"/>
  <c r="O25" i="7"/>
  <c r="D26" i="7"/>
  <c r="O26" i="7"/>
  <c r="D27" i="7"/>
  <c r="O27" i="7"/>
  <c r="D28" i="7"/>
  <c r="O28" i="7"/>
  <c r="D29" i="7"/>
  <c r="O29" i="7"/>
  <c r="D30" i="7"/>
  <c r="O30" i="7"/>
  <c r="D31" i="7"/>
  <c r="O31" i="7"/>
  <c r="D32" i="7"/>
  <c r="O32" i="7"/>
  <c r="D33" i="7"/>
  <c r="O33" i="7"/>
  <c r="D34" i="7"/>
  <c r="O34" i="7"/>
  <c r="D35" i="7"/>
  <c r="O35" i="7"/>
  <c r="D36" i="7"/>
  <c r="O36" i="7"/>
  <c r="D37" i="7"/>
  <c r="O37" i="7"/>
  <c r="D38" i="7"/>
  <c r="O38" i="7"/>
  <c r="D39" i="7"/>
  <c r="O39" i="7"/>
  <c r="D40" i="7"/>
  <c r="O40" i="7"/>
  <c r="D41" i="7"/>
  <c r="O41" i="7"/>
  <c r="O42" i="7"/>
  <c r="D43" i="7"/>
  <c r="O43" i="7" s="1"/>
  <c r="D44" i="7"/>
  <c r="O44" i="7" s="1"/>
  <c r="D45" i="7"/>
  <c r="O45" i="7" s="1"/>
  <c r="D46" i="7"/>
  <c r="O46" i="7" s="1"/>
  <c r="D47" i="7"/>
  <c r="O47" i="7" s="1"/>
  <c r="D48" i="7"/>
  <c r="O48" i="7" s="1"/>
  <c r="D49" i="7"/>
  <c r="O49" i="7"/>
  <c r="D50" i="7"/>
  <c r="O50" i="7" s="1"/>
  <c r="D51" i="7"/>
  <c r="O51" i="7" s="1"/>
  <c r="D52" i="7"/>
  <c r="O52" i="7" s="1"/>
  <c r="D53" i="7"/>
  <c r="O53" i="7" s="1"/>
  <c r="D54" i="7"/>
  <c r="O54" i="7" s="1"/>
  <c r="D9" i="7"/>
  <c r="O9" i="7" s="1"/>
  <c r="E10" i="8"/>
  <c r="J10" i="8"/>
  <c r="P10" i="8"/>
  <c r="E11" i="8"/>
  <c r="J11" i="8"/>
  <c r="E12" i="8"/>
  <c r="J12" i="8"/>
  <c r="E13" i="8"/>
  <c r="J13" i="8"/>
  <c r="P13" i="8"/>
  <c r="E15" i="8"/>
  <c r="J15" i="8"/>
  <c r="E16" i="8"/>
  <c r="J16" i="8"/>
  <c r="E17" i="8"/>
  <c r="J17" i="8"/>
  <c r="P17" i="8" s="1"/>
  <c r="E18" i="8"/>
  <c r="P18" i="8" s="1"/>
  <c r="J18" i="8"/>
  <c r="E19" i="8"/>
  <c r="J19" i="8"/>
  <c r="E20" i="8"/>
  <c r="P20" i="8" s="1"/>
  <c r="J20" i="8"/>
  <c r="E21" i="8"/>
  <c r="P21" i="8" s="1"/>
  <c r="J21" i="8"/>
  <c r="E22" i="8"/>
  <c r="P22" i="8" s="1"/>
  <c r="J22" i="8"/>
  <c r="E23" i="8"/>
  <c r="J23" i="8"/>
  <c r="E24" i="8"/>
  <c r="J24" i="8"/>
  <c r="P24" i="8"/>
  <c r="E25" i="8"/>
  <c r="J25" i="8"/>
  <c r="P25" i="8" s="1"/>
  <c r="E26" i="8"/>
  <c r="P26" i="8" s="1"/>
  <c r="J26" i="8"/>
  <c r="E27" i="8"/>
  <c r="J27" i="8"/>
  <c r="E28" i="8"/>
  <c r="P28" i="8" s="1"/>
  <c r="J28" i="8"/>
  <c r="E29" i="8"/>
  <c r="P29" i="8" s="1"/>
  <c r="J29" i="8"/>
  <c r="E30" i="8"/>
  <c r="P30" i="8" s="1"/>
  <c r="J30" i="8"/>
  <c r="E31" i="8"/>
  <c r="J31" i="8"/>
  <c r="E32" i="8"/>
  <c r="J32" i="8"/>
  <c r="P32" i="8"/>
  <c r="E33" i="8"/>
  <c r="J33" i="8"/>
  <c r="E34" i="8"/>
  <c r="J34" i="8"/>
  <c r="E35" i="8"/>
  <c r="J35" i="8"/>
  <c r="P35" i="8" s="1"/>
  <c r="E36" i="8"/>
  <c r="P36" i="8" s="1"/>
  <c r="J36" i="8"/>
  <c r="E37" i="8"/>
  <c r="P37" i="8" s="1"/>
  <c r="J37" i="8"/>
  <c r="E38" i="8"/>
  <c r="P38" i="8" s="1"/>
  <c r="J38" i="8"/>
  <c r="E39" i="8"/>
  <c r="J39" i="8"/>
  <c r="E40" i="8"/>
  <c r="P40" i="8" s="1"/>
  <c r="J40" i="8"/>
  <c r="E41" i="8"/>
  <c r="J41" i="8"/>
  <c r="E42" i="8"/>
  <c r="J42" i="8"/>
  <c r="E43" i="8"/>
  <c r="J43" i="8"/>
  <c r="P43" i="8" s="1"/>
  <c r="E44" i="8"/>
  <c r="J44" i="8"/>
  <c r="P44" i="8" s="1"/>
  <c r="E45" i="8"/>
  <c r="P45" i="8" s="1"/>
  <c r="J45" i="8"/>
  <c r="E46" i="8"/>
  <c r="P46" i="8" s="1"/>
  <c r="J46" i="8"/>
  <c r="E47" i="8"/>
  <c r="J47" i="8"/>
  <c r="E48" i="8"/>
  <c r="P48" i="8" s="1"/>
  <c r="J48" i="8"/>
  <c r="E49" i="8"/>
  <c r="J49" i="8"/>
  <c r="E50" i="8"/>
  <c r="J50" i="8"/>
  <c r="E51" i="8"/>
  <c r="J51" i="8"/>
  <c r="P51" i="8" s="1"/>
  <c r="E52" i="8"/>
  <c r="P52" i="8" s="1"/>
  <c r="J52" i="8"/>
  <c r="E53" i="8"/>
  <c r="P53" i="8" s="1"/>
  <c r="J53" i="8"/>
  <c r="E54" i="8"/>
  <c r="P54" i="8" s="1"/>
  <c r="J54" i="8"/>
  <c r="E9" i="8"/>
  <c r="J9" i="8"/>
  <c r="D10" i="8"/>
  <c r="O10" i="8" s="1"/>
  <c r="O11" i="8"/>
  <c r="D12" i="8"/>
  <c r="O12" i="8" s="1"/>
  <c r="D13" i="8"/>
  <c r="O13" i="8"/>
  <c r="D15" i="8"/>
  <c r="O15" i="8" s="1"/>
  <c r="D16" i="8"/>
  <c r="O16" i="8" s="1"/>
  <c r="D17" i="8"/>
  <c r="O17" i="8" s="1"/>
  <c r="D18" i="8"/>
  <c r="O18" i="8"/>
  <c r="D19" i="8"/>
  <c r="O19" i="8" s="1"/>
  <c r="D20" i="8"/>
  <c r="O20" i="8" s="1"/>
  <c r="D21" i="8"/>
  <c r="O21" i="8" s="1"/>
  <c r="D22" i="8"/>
  <c r="O22" i="8"/>
  <c r="D23" i="8"/>
  <c r="O23" i="8" s="1"/>
  <c r="D24" i="8"/>
  <c r="O24" i="8" s="1"/>
  <c r="D25" i="8"/>
  <c r="O25" i="8" s="1"/>
  <c r="D26" i="8"/>
  <c r="O26" i="8"/>
  <c r="D27" i="8"/>
  <c r="O27" i="8" s="1"/>
  <c r="D28" i="8"/>
  <c r="O28" i="8" s="1"/>
  <c r="D29" i="8"/>
  <c r="O29" i="8" s="1"/>
  <c r="D30" i="8"/>
  <c r="O30" i="8"/>
  <c r="D31" i="8"/>
  <c r="O31" i="8" s="1"/>
  <c r="D32" i="8"/>
  <c r="O32" i="8" s="1"/>
  <c r="D33" i="8"/>
  <c r="O33" i="8" s="1"/>
  <c r="D34" i="8"/>
  <c r="O34" i="8"/>
  <c r="D35" i="8"/>
  <c r="O35" i="8" s="1"/>
  <c r="D36" i="8"/>
  <c r="O36" i="8" s="1"/>
  <c r="D37" i="8"/>
  <c r="O37" i="8" s="1"/>
  <c r="D38" i="8"/>
  <c r="O38" i="8"/>
  <c r="D39" i="8"/>
  <c r="O39" i="8" s="1"/>
  <c r="D40" i="8"/>
  <c r="O40" i="8" s="1"/>
  <c r="D41" i="8"/>
  <c r="O41" i="8" s="1"/>
  <c r="O42" i="8"/>
  <c r="D43" i="8"/>
  <c r="O43" i="8" s="1"/>
  <c r="D44" i="8"/>
  <c r="O44" i="8"/>
  <c r="D45" i="8"/>
  <c r="O45" i="8" s="1"/>
  <c r="D46" i="8"/>
  <c r="O46" i="8" s="1"/>
  <c r="D47" i="8"/>
  <c r="O47" i="8" s="1"/>
  <c r="D48" i="8"/>
  <c r="O48" i="8"/>
  <c r="D49" i="8"/>
  <c r="O49" i="8" s="1"/>
  <c r="D50" i="8"/>
  <c r="O50" i="8" s="1"/>
  <c r="D51" i="8"/>
  <c r="O51" i="8" s="1"/>
  <c r="D52" i="8"/>
  <c r="O52" i="8" s="1"/>
  <c r="D53" i="8"/>
  <c r="O53" i="8" s="1"/>
  <c r="D54" i="8"/>
  <c r="O54" i="8" s="1"/>
  <c r="D9" i="8"/>
  <c r="O9" i="8" s="1"/>
  <c r="E10" i="9"/>
  <c r="I10" i="9"/>
  <c r="P10" i="9"/>
  <c r="E11" i="9"/>
  <c r="I11" i="9"/>
  <c r="E12" i="9"/>
  <c r="I12" i="9"/>
  <c r="E13" i="9"/>
  <c r="I13" i="9"/>
  <c r="P13" i="9" s="1"/>
  <c r="E15" i="9"/>
  <c r="I15" i="9"/>
  <c r="P15" i="9" s="1"/>
  <c r="E16" i="9"/>
  <c r="P16" i="9" s="1"/>
  <c r="I16" i="9"/>
  <c r="E17" i="9"/>
  <c r="P17" i="9" s="1"/>
  <c r="I17" i="9"/>
  <c r="E18" i="9"/>
  <c r="I18" i="9"/>
  <c r="E19" i="9"/>
  <c r="P19" i="9" s="1"/>
  <c r="I19" i="9"/>
  <c r="E20" i="9"/>
  <c r="I20" i="9"/>
  <c r="E21" i="9"/>
  <c r="I21" i="9"/>
  <c r="E22" i="9"/>
  <c r="I22" i="9"/>
  <c r="P22" i="9" s="1"/>
  <c r="E23" i="9"/>
  <c r="P23" i="9" s="1"/>
  <c r="I23" i="9"/>
  <c r="E24" i="9"/>
  <c r="P24" i="9" s="1"/>
  <c r="I24" i="9"/>
  <c r="E25" i="9"/>
  <c r="P25" i="9" s="1"/>
  <c r="I25" i="9"/>
  <c r="E26" i="9"/>
  <c r="I26" i="9"/>
  <c r="E27" i="9"/>
  <c r="I27" i="9"/>
  <c r="P27" i="9"/>
  <c r="E28" i="9"/>
  <c r="I28" i="9"/>
  <c r="E29" i="9"/>
  <c r="I29" i="9"/>
  <c r="E30" i="9"/>
  <c r="I30" i="9"/>
  <c r="P30" i="9" s="1"/>
  <c r="E31" i="9"/>
  <c r="I31" i="9"/>
  <c r="P31" i="9" s="1"/>
  <c r="E32" i="9"/>
  <c r="P32" i="9" s="1"/>
  <c r="I32" i="9"/>
  <c r="E33" i="9"/>
  <c r="P33" i="9" s="1"/>
  <c r="I33" i="9"/>
  <c r="E34" i="9"/>
  <c r="I34" i="9"/>
  <c r="E35" i="9"/>
  <c r="P35" i="9" s="1"/>
  <c r="I35" i="9"/>
  <c r="E36" i="9"/>
  <c r="I36" i="9"/>
  <c r="E37" i="9"/>
  <c r="I37" i="9"/>
  <c r="E38" i="9"/>
  <c r="I38" i="9"/>
  <c r="P38" i="9" s="1"/>
  <c r="E39" i="9"/>
  <c r="P39" i="9" s="1"/>
  <c r="I39" i="9"/>
  <c r="E40" i="9"/>
  <c r="P40" i="9" s="1"/>
  <c r="I40" i="9"/>
  <c r="E41" i="9"/>
  <c r="P41" i="9" s="1"/>
  <c r="I41" i="9"/>
  <c r="E42" i="9"/>
  <c r="I42" i="9"/>
  <c r="E43" i="9"/>
  <c r="I43" i="9"/>
  <c r="P43" i="9"/>
  <c r="E44" i="9"/>
  <c r="I44" i="9"/>
  <c r="E45" i="9"/>
  <c r="I45" i="9"/>
  <c r="E46" i="9"/>
  <c r="I46" i="9"/>
  <c r="P46" i="9" s="1"/>
  <c r="E47" i="9"/>
  <c r="I47" i="9"/>
  <c r="P47" i="9" s="1"/>
  <c r="E48" i="9"/>
  <c r="P48" i="9" s="1"/>
  <c r="I48" i="9"/>
  <c r="E49" i="9"/>
  <c r="P49" i="9" s="1"/>
  <c r="I49" i="9"/>
  <c r="E50" i="9"/>
  <c r="I50" i="9"/>
  <c r="E51" i="9"/>
  <c r="P51" i="9" s="1"/>
  <c r="I51" i="9"/>
  <c r="E52" i="9"/>
  <c r="I52" i="9"/>
  <c r="E53" i="9"/>
  <c r="I53" i="9"/>
  <c r="E54" i="9"/>
  <c r="I54" i="9"/>
  <c r="P54" i="9" s="1"/>
  <c r="E9" i="9"/>
  <c r="P9" i="9" s="1"/>
  <c r="I9" i="9"/>
  <c r="D10" i="9"/>
  <c r="O10" i="9" s="1"/>
  <c r="O11" i="9"/>
  <c r="D12" i="9"/>
  <c r="O12" i="9" s="1"/>
  <c r="D13" i="9"/>
  <c r="O13" i="9" s="1"/>
  <c r="D15" i="9"/>
  <c r="O15" i="9" s="1"/>
  <c r="D16" i="9"/>
  <c r="O16" i="9" s="1"/>
  <c r="D17" i="9"/>
  <c r="O17" i="9" s="1"/>
  <c r="D18" i="9"/>
  <c r="O18" i="9" s="1"/>
  <c r="D19" i="9"/>
  <c r="O19" i="9" s="1"/>
  <c r="D20" i="9"/>
  <c r="O20" i="9" s="1"/>
  <c r="D21" i="9"/>
  <c r="O21" i="9" s="1"/>
  <c r="D22" i="9"/>
  <c r="O22" i="9" s="1"/>
  <c r="D23" i="9"/>
  <c r="O23" i="9" s="1"/>
  <c r="D24" i="9"/>
  <c r="O24" i="9" s="1"/>
  <c r="D25" i="9"/>
  <c r="O25" i="9" s="1"/>
  <c r="D26" i="9"/>
  <c r="O26" i="9" s="1"/>
  <c r="D27" i="9"/>
  <c r="O27" i="9" s="1"/>
  <c r="D28" i="9"/>
  <c r="O28" i="9" s="1"/>
  <c r="D29" i="9"/>
  <c r="O29" i="9" s="1"/>
  <c r="D30" i="9"/>
  <c r="O30" i="9" s="1"/>
  <c r="D31" i="9"/>
  <c r="O31" i="9" s="1"/>
  <c r="D32" i="9"/>
  <c r="O32" i="9" s="1"/>
  <c r="D33" i="9"/>
  <c r="O33" i="9" s="1"/>
  <c r="D34" i="9"/>
  <c r="O34" i="9" s="1"/>
  <c r="D35" i="9"/>
  <c r="O35" i="9" s="1"/>
  <c r="D36" i="9"/>
  <c r="O36" i="9" s="1"/>
  <c r="D37" i="9"/>
  <c r="O37" i="9" s="1"/>
  <c r="D38" i="9"/>
  <c r="O38" i="9" s="1"/>
  <c r="D39" i="9"/>
  <c r="O39" i="9" s="1"/>
  <c r="D40" i="9"/>
  <c r="O40" i="9" s="1"/>
  <c r="D41" i="9"/>
  <c r="O41" i="9" s="1"/>
  <c r="O42" i="9"/>
  <c r="D43" i="9"/>
  <c r="O43" i="9" s="1"/>
  <c r="D44" i="9"/>
  <c r="O44" i="9" s="1"/>
  <c r="D45" i="9"/>
  <c r="O45" i="9"/>
  <c r="D46" i="9"/>
  <c r="O46" i="9" s="1"/>
  <c r="D47" i="9"/>
  <c r="O47" i="9" s="1"/>
  <c r="D48" i="9"/>
  <c r="O48" i="9" s="1"/>
  <c r="D49" i="9"/>
  <c r="O49" i="9"/>
  <c r="D50" i="9"/>
  <c r="O50" i="9" s="1"/>
  <c r="D51" i="9"/>
  <c r="O51" i="9" s="1"/>
  <c r="D52" i="9"/>
  <c r="O52" i="9" s="1"/>
  <c r="D53" i="9"/>
  <c r="O53" i="9"/>
  <c r="D54" i="9"/>
  <c r="O54" i="9" s="1"/>
  <c r="D9" i="9"/>
  <c r="O9" i="9" s="1"/>
  <c r="C10" i="10"/>
  <c r="P10" i="10" s="1"/>
  <c r="K10" i="10"/>
  <c r="C11" i="10"/>
  <c r="P11" i="10" s="1"/>
  <c r="K11" i="10"/>
  <c r="C12" i="10"/>
  <c r="K12" i="10"/>
  <c r="C13" i="10"/>
  <c r="K13" i="10"/>
  <c r="P13" i="10"/>
  <c r="C15" i="10"/>
  <c r="P15" i="10" s="1"/>
  <c r="K15" i="10"/>
  <c r="C16" i="10"/>
  <c r="K16" i="10"/>
  <c r="C17" i="10"/>
  <c r="K17" i="10"/>
  <c r="C18" i="10"/>
  <c r="K18" i="10"/>
  <c r="P18" i="10" s="1"/>
  <c r="C19" i="10"/>
  <c r="P19" i="10" s="1"/>
  <c r="K19" i="10"/>
  <c r="C20" i="10"/>
  <c r="P20" i="10" s="1"/>
  <c r="K20" i="10"/>
  <c r="C21" i="10"/>
  <c r="K21" i="10"/>
  <c r="C22" i="10"/>
  <c r="P22" i="10" s="1"/>
  <c r="K22" i="10"/>
  <c r="C23" i="10"/>
  <c r="K23" i="10"/>
  <c r="C24" i="10"/>
  <c r="K24" i="10"/>
  <c r="C25" i="10"/>
  <c r="K25" i="10"/>
  <c r="P25" i="10" s="1"/>
  <c r="C26" i="10"/>
  <c r="P26" i="10" s="1"/>
  <c r="K26" i="10"/>
  <c r="C27" i="10"/>
  <c r="P27" i="10" s="1"/>
  <c r="K27" i="10"/>
  <c r="C28" i="10"/>
  <c r="P28" i="10" s="1"/>
  <c r="K28" i="10"/>
  <c r="C29" i="10"/>
  <c r="K29" i="10"/>
  <c r="C30" i="10"/>
  <c r="K30" i="10"/>
  <c r="P30" i="10"/>
  <c r="C31" i="10"/>
  <c r="K31" i="10"/>
  <c r="C32" i="10"/>
  <c r="K32" i="10"/>
  <c r="C33" i="10"/>
  <c r="K33" i="10"/>
  <c r="C34" i="10"/>
  <c r="K34" i="10"/>
  <c r="P34" i="10" s="1"/>
  <c r="C35" i="10"/>
  <c r="P35" i="10" s="1"/>
  <c r="K35" i="10"/>
  <c r="C36" i="10"/>
  <c r="P36" i="10" s="1"/>
  <c r="K36" i="10"/>
  <c r="C37" i="10"/>
  <c r="K37" i="10"/>
  <c r="C38" i="10"/>
  <c r="P38" i="10" s="1"/>
  <c r="K38" i="10"/>
  <c r="C39" i="10"/>
  <c r="K39" i="10"/>
  <c r="C40" i="10"/>
  <c r="K40" i="10"/>
  <c r="C41" i="10"/>
  <c r="K41" i="10"/>
  <c r="P41" i="10" s="1"/>
  <c r="C42" i="10"/>
  <c r="P42" i="10" s="1"/>
  <c r="K42" i="10"/>
  <c r="C43" i="10"/>
  <c r="P43" i="10" s="1"/>
  <c r="K43" i="10"/>
  <c r="C44" i="10"/>
  <c r="P44" i="10" s="1"/>
  <c r="K44" i="10"/>
  <c r="C45" i="10"/>
  <c r="K45" i="10"/>
  <c r="C46" i="10"/>
  <c r="K46" i="10"/>
  <c r="P46" i="10"/>
  <c r="C47" i="10"/>
  <c r="K47" i="10"/>
  <c r="C48" i="10"/>
  <c r="K48" i="10"/>
  <c r="C49" i="10"/>
  <c r="K49" i="10"/>
  <c r="P49" i="10" s="1"/>
  <c r="C50" i="10"/>
  <c r="K50" i="10"/>
  <c r="P50" i="10" s="1"/>
  <c r="C51" i="10"/>
  <c r="P51" i="10" s="1"/>
  <c r="K51" i="10"/>
  <c r="C52" i="10"/>
  <c r="P52" i="10" s="1"/>
  <c r="K52" i="10"/>
  <c r="C53" i="10"/>
  <c r="K53" i="10"/>
  <c r="C54" i="10"/>
  <c r="P54" i="10" s="1"/>
  <c r="K54" i="10"/>
  <c r="C9" i="10"/>
  <c r="K9" i="10"/>
  <c r="B9" i="11"/>
  <c r="O9" i="11" s="1"/>
  <c r="R9" i="11" s="1"/>
  <c r="C10" i="11"/>
  <c r="J10" i="11"/>
  <c r="P10" i="11"/>
  <c r="C11" i="11"/>
  <c r="P11" i="11" s="1"/>
  <c r="S11" i="11" s="1"/>
  <c r="J11" i="11"/>
  <c r="C12" i="11"/>
  <c r="J12" i="11"/>
  <c r="C13" i="11"/>
  <c r="J13" i="11"/>
  <c r="C15" i="11"/>
  <c r="J15" i="11"/>
  <c r="P15" i="11" s="1"/>
  <c r="C16" i="11"/>
  <c r="P16" i="11" s="1"/>
  <c r="S16" i="11" s="1"/>
  <c r="J16" i="11"/>
  <c r="C17" i="11"/>
  <c r="P17" i="11" s="1"/>
  <c r="J17" i="11"/>
  <c r="C18" i="11"/>
  <c r="J18" i="11"/>
  <c r="C19" i="11"/>
  <c r="P19" i="11" s="1"/>
  <c r="J19" i="11"/>
  <c r="C20" i="11"/>
  <c r="J20" i="11"/>
  <c r="C21" i="11"/>
  <c r="P21" i="11" s="1"/>
  <c r="S21" i="11" s="1"/>
  <c r="J21" i="11"/>
  <c r="C22" i="11"/>
  <c r="J22" i="11"/>
  <c r="P22" i="11" s="1"/>
  <c r="C23" i="11"/>
  <c r="P23" i="11" s="1"/>
  <c r="J23" i="11"/>
  <c r="C24" i="11"/>
  <c r="P24" i="11" s="1"/>
  <c r="J24" i="11"/>
  <c r="C25" i="11"/>
  <c r="P25" i="11" s="1"/>
  <c r="J25" i="11"/>
  <c r="C26" i="11"/>
  <c r="J26" i="11"/>
  <c r="C27" i="11"/>
  <c r="J27" i="11"/>
  <c r="P27" i="11"/>
  <c r="C28" i="11"/>
  <c r="P28" i="11" s="1"/>
  <c r="J28" i="11"/>
  <c r="C29" i="11"/>
  <c r="J29" i="11"/>
  <c r="C30" i="11"/>
  <c r="J30" i="11"/>
  <c r="C31" i="11"/>
  <c r="J31" i="11"/>
  <c r="P31" i="11" s="1"/>
  <c r="C32" i="11"/>
  <c r="P32" i="11" s="1"/>
  <c r="J32" i="11"/>
  <c r="C33" i="11"/>
  <c r="P33" i="11" s="1"/>
  <c r="J33" i="11"/>
  <c r="C34" i="11"/>
  <c r="J34" i="11"/>
  <c r="C35" i="11"/>
  <c r="P35" i="11" s="1"/>
  <c r="J35" i="11"/>
  <c r="C36" i="11"/>
  <c r="J36" i="11"/>
  <c r="C37" i="11"/>
  <c r="P37" i="11" s="1"/>
  <c r="J37" i="11"/>
  <c r="C38" i="11"/>
  <c r="J38" i="11"/>
  <c r="P38" i="11" s="1"/>
  <c r="C39" i="11"/>
  <c r="P39" i="11" s="1"/>
  <c r="J39" i="11"/>
  <c r="C40" i="11"/>
  <c r="P40" i="11" s="1"/>
  <c r="J40" i="11"/>
  <c r="C41" i="11"/>
  <c r="P41" i="11" s="1"/>
  <c r="J41" i="11"/>
  <c r="C42" i="11"/>
  <c r="J42" i="11"/>
  <c r="C43" i="11"/>
  <c r="J43" i="11"/>
  <c r="P43" i="11"/>
  <c r="C44" i="11"/>
  <c r="P44" i="11" s="1"/>
  <c r="J44" i="11"/>
  <c r="C45" i="11"/>
  <c r="J45" i="11"/>
  <c r="C46" i="11"/>
  <c r="J46" i="11"/>
  <c r="C47" i="11"/>
  <c r="J47" i="11"/>
  <c r="P47" i="11" s="1"/>
  <c r="C48" i="11"/>
  <c r="P48" i="11" s="1"/>
  <c r="J48" i="11"/>
  <c r="C49" i="11"/>
  <c r="P49" i="11" s="1"/>
  <c r="J49" i="11"/>
  <c r="C50" i="11"/>
  <c r="J50" i="11"/>
  <c r="C51" i="11"/>
  <c r="P51" i="11" s="1"/>
  <c r="J51" i="11"/>
  <c r="C52" i="11"/>
  <c r="J52" i="11"/>
  <c r="C53" i="11"/>
  <c r="J53" i="11"/>
  <c r="C54" i="11"/>
  <c r="J54" i="11"/>
  <c r="P54" i="11" s="1"/>
  <c r="C9" i="11"/>
  <c r="P9" i="11" s="1"/>
  <c r="J9" i="11"/>
  <c r="P9" i="12"/>
  <c r="O9" i="12"/>
  <c r="R9" i="12"/>
  <c r="P10" i="12"/>
  <c r="S10" i="12" s="1"/>
  <c r="O10" i="12"/>
  <c r="P11" i="12"/>
  <c r="S11" i="12"/>
  <c r="P12" i="12"/>
  <c r="O12" i="12"/>
  <c r="R12" i="12" s="1"/>
  <c r="P13" i="12"/>
  <c r="S13" i="12" s="1"/>
  <c r="O13" i="12"/>
  <c r="P16" i="12"/>
  <c r="S16" i="12" s="1"/>
  <c r="O16" i="12"/>
  <c r="P17" i="12"/>
  <c r="S17" i="12" s="1"/>
  <c r="O17" i="12"/>
  <c r="P18" i="12"/>
  <c r="O18" i="12"/>
  <c r="R18" i="12" s="1"/>
  <c r="P19" i="12"/>
  <c r="S19" i="12" s="1"/>
  <c r="O19" i="12"/>
  <c r="P20" i="12"/>
  <c r="S20" i="12" s="1"/>
  <c r="O20" i="12"/>
  <c r="P21" i="12"/>
  <c r="O21" i="12"/>
  <c r="P22" i="12"/>
  <c r="O22" i="12"/>
  <c r="P23" i="12"/>
  <c r="S23" i="12" s="1"/>
  <c r="O23" i="12"/>
  <c r="P24" i="12"/>
  <c r="S24" i="12" s="1"/>
  <c r="O24" i="12"/>
  <c r="P25" i="12"/>
  <c r="S25" i="12" s="1"/>
  <c r="O25" i="12"/>
  <c r="P26" i="12"/>
  <c r="O26" i="12"/>
  <c r="P27" i="12"/>
  <c r="S27" i="12" s="1"/>
  <c r="O27" i="12"/>
  <c r="U27" i="12" s="1"/>
  <c r="P28" i="12"/>
  <c r="O28" i="12"/>
  <c r="P29" i="12"/>
  <c r="S29" i="12" s="1"/>
  <c r="O29" i="12"/>
  <c r="P30" i="12"/>
  <c r="O30" i="12"/>
  <c r="R30" i="12" s="1"/>
  <c r="P31" i="12"/>
  <c r="O31" i="12"/>
  <c r="P32" i="12"/>
  <c r="S32" i="12" s="1"/>
  <c r="O32" i="12"/>
  <c r="P33" i="12"/>
  <c r="O33" i="12"/>
  <c r="P34" i="12"/>
  <c r="O34" i="12"/>
  <c r="R34" i="12" s="1"/>
  <c r="P35" i="12"/>
  <c r="O35" i="12"/>
  <c r="P36" i="12"/>
  <c r="S36" i="12"/>
  <c r="O36" i="12"/>
  <c r="P37" i="12"/>
  <c r="O37" i="12"/>
  <c r="R37" i="12" s="1"/>
  <c r="P38" i="12"/>
  <c r="O38" i="12"/>
  <c r="R38" i="12" s="1"/>
  <c r="P39" i="12"/>
  <c r="S39" i="12" s="1"/>
  <c r="O39" i="12"/>
  <c r="R39" i="12" s="1"/>
  <c r="P40" i="12"/>
  <c r="S40" i="12"/>
  <c r="O40" i="12"/>
  <c r="P41" i="12"/>
  <c r="S41" i="12" s="1"/>
  <c r="O41" i="12"/>
  <c r="P42" i="12"/>
  <c r="O42" i="12"/>
  <c r="P43" i="12"/>
  <c r="S43" i="12" s="1"/>
  <c r="O43" i="12"/>
  <c r="P44" i="12"/>
  <c r="S44" i="12"/>
  <c r="O44" i="12"/>
  <c r="AA44" i="12" s="1"/>
  <c r="P45" i="12"/>
  <c r="S45" i="12" s="1"/>
  <c r="O45" i="12"/>
  <c r="R45" i="12" s="1"/>
  <c r="P46" i="12"/>
  <c r="O46" i="12"/>
  <c r="P47" i="12"/>
  <c r="S47" i="12" s="1"/>
  <c r="O47" i="12"/>
  <c r="R47" i="12" s="1"/>
  <c r="P48" i="12"/>
  <c r="S48" i="12"/>
  <c r="O48" i="12"/>
  <c r="P49" i="12"/>
  <c r="S49" i="12" s="1"/>
  <c r="O49" i="12"/>
  <c r="P50" i="12"/>
  <c r="O50" i="12"/>
  <c r="P51" i="12"/>
  <c r="S51" i="12" s="1"/>
  <c r="O51" i="12"/>
  <c r="P52" i="12"/>
  <c r="S52" i="12"/>
  <c r="O52" i="12"/>
  <c r="P53" i="12"/>
  <c r="S53" i="12" s="1"/>
  <c r="O53" i="12"/>
  <c r="R53" i="12" s="1"/>
  <c r="P54" i="12"/>
  <c r="O54" i="12"/>
  <c r="AH33" i="12"/>
  <c r="U9" i="12"/>
  <c r="AH32" i="12"/>
  <c r="V10" i="12"/>
  <c r="V11" i="12"/>
  <c r="U12" i="12"/>
  <c r="V13" i="12"/>
  <c r="U14" i="12"/>
  <c r="U15" i="12"/>
  <c r="V16" i="12"/>
  <c r="V17" i="12"/>
  <c r="U18" i="12"/>
  <c r="V18" i="12"/>
  <c r="V19" i="12"/>
  <c r="V20" i="12"/>
  <c r="V21" i="12"/>
  <c r="V22" i="12"/>
  <c r="V23" i="12"/>
  <c r="V24" i="12"/>
  <c r="V25" i="12"/>
  <c r="V26" i="12"/>
  <c r="V27" i="12"/>
  <c r="Y27" i="12"/>
  <c r="V29" i="12"/>
  <c r="U30" i="12"/>
  <c r="V32" i="12"/>
  <c r="U34" i="12"/>
  <c r="V34" i="12"/>
  <c r="V36" i="12"/>
  <c r="U37" i="12"/>
  <c r="U38" i="12"/>
  <c r="V39" i="12"/>
  <c r="V40" i="12"/>
  <c r="U41" i="12"/>
  <c r="Y41" i="12" s="1"/>
  <c r="V41" i="12"/>
  <c r="V42" i="12"/>
  <c r="V43" i="12"/>
  <c r="V44" i="12"/>
  <c r="U45" i="12"/>
  <c r="Y45" i="12" s="1"/>
  <c r="V45" i="12"/>
  <c r="V46" i="12"/>
  <c r="V47" i="12"/>
  <c r="V48" i="12"/>
  <c r="V49" i="12"/>
  <c r="V50" i="12"/>
  <c r="V51" i="12"/>
  <c r="V52" i="12"/>
  <c r="U53" i="12"/>
  <c r="Y53" i="12" s="1"/>
  <c r="V53" i="12"/>
  <c r="Z9" i="12"/>
  <c r="Z10" i="12"/>
  <c r="Z18" i="12"/>
  <c r="Z23" i="12"/>
  <c r="Z25" i="12"/>
  <c r="Z27" i="12"/>
  <c r="Z34" i="12"/>
  <c r="Z37" i="12"/>
  <c r="Z39" i="12"/>
  <c r="Z42" i="12"/>
  <c r="Z45" i="12"/>
  <c r="Z47" i="12"/>
  <c r="Z50" i="12"/>
  <c r="Z53" i="12"/>
  <c r="AA9" i="12"/>
  <c r="AA12" i="12"/>
  <c r="AG54" i="12"/>
  <c r="AG50" i="12"/>
  <c r="AG46" i="12"/>
  <c r="AG55" i="12"/>
  <c r="AG51" i="12"/>
  <c r="AG47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S10" i="11"/>
  <c r="B10" i="11"/>
  <c r="O10" i="11" s="1"/>
  <c r="I11" i="11"/>
  <c r="I12" i="11"/>
  <c r="B12" i="11"/>
  <c r="O12" i="11"/>
  <c r="I13" i="11"/>
  <c r="B13" i="11"/>
  <c r="O13" i="11"/>
  <c r="I14" i="11"/>
  <c r="I15" i="11"/>
  <c r="S15" i="11"/>
  <c r="X15" i="11" s="1"/>
  <c r="B15" i="11"/>
  <c r="O15" i="11" s="1"/>
  <c r="R15" i="11"/>
  <c r="I16" i="11"/>
  <c r="B16" i="11"/>
  <c r="O16" i="11" s="1"/>
  <c r="I17" i="11"/>
  <c r="S17" i="11"/>
  <c r="B17" i="11"/>
  <c r="O17" i="11" s="1"/>
  <c r="R17" i="11" s="1"/>
  <c r="X17" i="11" s="1"/>
  <c r="I18" i="11"/>
  <c r="B18" i="11"/>
  <c r="O18" i="11" s="1"/>
  <c r="I19" i="11"/>
  <c r="S19" i="11"/>
  <c r="B19" i="11"/>
  <c r="O19" i="11" s="1"/>
  <c r="R19" i="11" s="1"/>
  <c r="X19" i="11" s="1"/>
  <c r="I20" i="11"/>
  <c r="B20" i="11"/>
  <c r="O20" i="11" s="1"/>
  <c r="I21" i="11"/>
  <c r="B21" i="11"/>
  <c r="O21" i="11" s="1"/>
  <c r="R21" i="11" s="1"/>
  <c r="I22" i="11"/>
  <c r="S22" i="11"/>
  <c r="B22" i="11"/>
  <c r="O22" i="11" s="1"/>
  <c r="I23" i="11"/>
  <c r="B23" i="11"/>
  <c r="O23" i="11" s="1"/>
  <c r="I24" i="11"/>
  <c r="B24" i="11"/>
  <c r="O24" i="11" s="1"/>
  <c r="I25" i="11"/>
  <c r="S25" i="11"/>
  <c r="B25" i="11"/>
  <c r="O25" i="11" s="1"/>
  <c r="R25" i="11" s="1"/>
  <c r="X25" i="11" s="1"/>
  <c r="I26" i="11"/>
  <c r="B26" i="11"/>
  <c r="O26" i="11" s="1"/>
  <c r="I27" i="11"/>
  <c r="B27" i="11"/>
  <c r="O27" i="11" s="1"/>
  <c r="R27" i="11"/>
  <c r="I28" i="11"/>
  <c r="S28" i="11"/>
  <c r="B28" i="11"/>
  <c r="O28" i="11" s="1"/>
  <c r="I29" i="11"/>
  <c r="B29" i="11"/>
  <c r="O29" i="11" s="1"/>
  <c r="I30" i="11"/>
  <c r="B30" i="11"/>
  <c r="O30" i="11" s="1"/>
  <c r="I31" i="11"/>
  <c r="B31" i="11"/>
  <c r="O31" i="11" s="1"/>
  <c r="R31" i="11"/>
  <c r="I32" i="11"/>
  <c r="S32" i="11"/>
  <c r="B32" i="11"/>
  <c r="O32" i="11" s="1"/>
  <c r="I33" i="11"/>
  <c r="S33" i="11"/>
  <c r="B33" i="11"/>
  <c r="O33" i="11" s="1"/>
  <c r="I34" i="11"/>
  <c r="B34" i="11"/>
  <c r="O34" i="11" s="1"/>
  <c r="I35" i="11"/>
  <c r="S35" i="11"/>
  <c r="B35" i="11"/>
  <c r="O35" i="11" s="1"/>
  <c r="I36" i="11"/>
  <c r="B36" i="11"/>
  <c r="O36" i="11" s="1"/>
  <c r="I37" i="11"/>
  <c r="S37" i="11"/>
  <c r="B37" i="11"/>
  <c r="O37" i="11" s="1"/>
  <c r="Z37" i="11" s="1"/>
  <c r="R37" i="11"/>
  <c r="X37" i="11" s="1"/>
  <c r="I38" i="11"/>
  <c r="S38" i="11"/>
  <c r="B38" i="11"/>
  <c r="O38" i="11" s="1"/>
  <c r="I39" i="11"/>
  <c r="B39" i="11"/>
  <c r="O39" i="11" s="1"/>
  <c r="I40" i="11"/>
  <c r="S40" i="11"/>
  <c r="B40" i="11"/>
  <c r="O40" i="11" s="1"/>
  <c r="I41" i="11"/>
  <c r="S41" i="11"/>
  <c r="B41" i="11"/>
  <c r="O41" i="11" s="1"/>
  <c r="Z41" i="11" s="1"/>
  <c r="R41" i="11"/>
  <c r="X41" i="11" s="1"/>
  <c r="I42" i="11"/>
  <c r="O42" i="11"/>
  <c r="I43" i="11"/>
  <c r="S43" i="11"/>
  <c r="B43" i="11"/>
  <c r="O43" i="11" s="1"/>
  <c r="I44" i="11"/>
  <c r="S44" i="11"/>
  <c r="B44" i="11"/>
  <c r="O44" i="11"/>
  <c r="I45" i="11"/>
  <c r="B45" i="11"/>
  <c r="O45" i="11" s="1"/>
  <c r="U45" i="11" s="1"/>
  <c r="I46" i="11"/>
  <c r="B46" i="11"/>
  <c r="O46" i="11" s="1"/>
  <c r="I47" i="11"/>
  <c r="S47" i="11"/>
  <c r="B47" i="11"/>
  <c r="O47" i="11" s="1"/>
  <c r="I48" i="11"/>
  <c r="S48" i="11"/>
  <c r="B48" i="11"/>
  <c r="O48" i="11" s="1"/>
  <c r="I49" i="11"/>
  <c r="B49" i="11"/>
  <c r="O49" i="11" s="1"/>
  <c r="I50" i="11"/>
  <c r="B50" i="11"/>
  <c r="O50" i="11"/>
  <c r="I51" i="11"/>
  <c r="B51" i="11"/>
  <c r="O51" i="11"/>
  <c r="R51" i="11" s="1"/>
  <c r="I52" i="11"/>
  <c r="B52" i="11"/>
  <c r="O52" i="11" s="1"/>
  <c r="I53" i="11"/>
  <c r="B53" i="11"/>
  <c r="O53" i="11" s="1"/>
  <c r="I54" i="11"/>
  <c r="S54" i="11"/>
  <c r="B54" i="11"/>
  <c r="O54" i="11" s="1"/>
  <c r="Z54" i="11" s="1"/>
  <c r="AH33" i="11"/>
  <c r="U9" i="11"/>
  <c r="AH32" i="11"/>
  <c r="V10" i="11"/>
  <c r="V11" i="11"/>
  <c r="U12" i="11"/>
  <c r="U14" i="11"/>
  <c r="U15" i="11"/>
  <c r="V15" i="11"/>
  <c r="V16" i="11"/>
  <c r="V17" i="11"/>
  <c r="U19" i="11"/>
  <c r="V19" i="11"/>
  <c r="V21" i="11"/>
  <c r="V22" i="11"/>
  <c r="V25" i="11"/>
  <c r="U27" i="11"/>
  <c r="V28" i="11"/>
  <c r="U31" i="11"/>
  <c r="V32" i="11"/>
  <c r="V33" i="11"/>
  <c r="V35" i="11"/>
  <c r="U37" i="11"/>
  <c r="V37" i="11"/>
  <c r="Y37" i="11" s="1"/>
  <c r="V38" i="11"/>
  <c r="V40" i="11"/>
  <c r="U41" i="11"/>
  <c r="V41" i="11"/>
  <c r="V43" i="11"/>
  <c r="V44" i="11"/>
  <c r="U47" i="11"/>
  <c r="V47" i="11"/>
  <c r="V48" i="11"/>
  <c r="U51" i="11"/>
  <c r="U53" i="11"/>
  <c r="V54" i="11"/>
  <c r="Z10" i="11"/>
  <c r="Z15" i="11"/>
  <c r="Z22" i="11"/>
  <c r="Z28" i="11"/>
  <c r="Z32" i="11"/>
  <c r="Z38" i="11"/>
  <c r="AA9" i="11"/>
  <c r="AA44" i="11"/>
  <c r="AG54" i="11"/>
  <c r="AG50" i="11"/>
  <c r="AG46" i="11"/>
  <c r="AG55" i="11"/>
  <c r="AB38" i="11" s="1"/>
  <c r="AG51" i="11"/>
  <c r="AG47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K10" i="11"/>
  <c r="G10" i="11"/>
  <c r="F10" i="11"/>
  <c r="E10" i="11"/>
  <c r="D10" i="11"/>
  <c r="K9" i="11"/>
  <c r="G9" i="11"/>
  <c r="F9" i="11"/>
  <c r="E9" i="11"/>
  <c r="D9" i="11"/>
  <c r="I9" i="10"/>
  <c r="B9" i="10"/>
  <c r="O9" i="10" s="1"/>
  <c r="I10" i="10"/>
  <c r="S10" i="10"/>
  <c r="B10" i="10"/>
  <c r="O10" i="10"/>
  <c r="I11" i="10"/>
  <c r="S11" i="10"/>
  <c r="I12" i="10"/>
  <c r="B12" i="10"/>
  <c r="O12" i="10" s="1"/>
  <c r="I13" i="10"/>
  <c r="S13" i="10"/>
  <c r="B13" i="10"/>
  <c r="O13" i="10" s="1"/>
  <c r="I14" i="10"/>
  <c r="I15" i="10"/>
  <c r="S15" i="10"/>
  <c r="B15" i="10"/>
  <c r="O15" i="10" s="1"/>
  <c r="I16" i="10"/>
  <c r="B16" i="10"/>
  <c r="O16" i="10" s="1"/>
  <c r="I17" i="10"/>
  <c r="B17" i="10"/>
  <c r="O17" i="10"/>
  <c r="R17" i="10" s="1"/>
  <c r="I18" i="10"/>
  <c r="S18" i="10"/>
  <c r="B18" i="10"/>
  <c r="O18" i="10" s="1"/>
  <c r="I19" i="10"/>
  <c r="S19" i="10"/>
  <c r="B19" i="10"/>
  <c r="O19" i="10"/>
  <c r="I20" i="10"/>
  <c r="S20" i="10"/>
  <c r="B20" i="10"/>
  <c r="O20" i="10"/>
  <c r="I21" i="10"/>
  <c r="B21" i="10"/>
  <c r="O21" i="10"/>
  <c r="I22" i="10"/>
  <c r="S22" i="10"/>
  <c r="B22" i="10"/>
  <c r="O22" i="10"/>
  <c r="I23" i="10"/>
  <c r="B23" i="10"/>
  <c r="O23" i="10" s="1"/>
  <c r="I24" i="10"/>
  <c r="B24" i="10"/>
  <c r="O24" i="10" s="1"/>
  <c r="I25" i="10"/>
  <c r="S25" i="10"/>
  <c r="B25" i="10"/>
  <c r="O25" i="10"/>
  <c r="I26" i="10"/>
  <c r="S26" i="10"/>
  <c r="B26" i="10"/>
  <c r="O26" i="10" s="1"/>
  <c r="I27" i="10"/>
  <c r="B27" i="10"/>
  <c r="O27" i="10"/>
  <c r="I28" i="10"/>
  <c r="S28" i="10"/>
  <c r="B28" i="10"/>
  <c r="O28" i="10"/>
  <c r="I29" i="10"/>
  <c r="B29" i="10"/>
  <c r="O29" i="10"/>
  <c r="R29" i="10" s="1"/>
  <c r="I30" i="10"/>
  <c r="B30" i="10"/>
  <c r="O30" i="10"/>
  <c r="R30" i="10" s="1"/>
  <c r="I31" i="10"/>
  <c r="B31" i="10"/>
  <c r="O31" i="10" s="1"/>
  <c r="I32" i="10"/>
  <c r="B32" i="10"/>
  <c r="O32" i="10" s="1"/>
  <c r="I33" i="10"/>
  <c r="B33" i="10"/>
  <c r="O33" i="10"/>
  <c r="R33" i="10" s="1"/>
  <c r="I34" i="10"/>
  <c r="B34" i="10"/>
  <c r="O34" i="10" s="1"/>
  <c r="I35" i="10"/>
  <c r="S35" i="10"/>
  <c r="B35" i="10"/>
  <c r="O35" i="10"/>
  <c r="U35" i="10" s="1"/>
  <c r="I36" i="10"/>
  <c r="S36" i="10"/>
  <c r="B36" i="10"/>
  <c r="O36" i="10"/>
  <c r="I37" i="10"/>
  <c r="B37" i="10"/>
  <c r="O37" i="10"/>
  <c r="I38" i="10"/>
  <c r="S38" i="10"/>
  <c r="B38" i="10"/>
  <c r="O38" i="10"/>
  <c r="I39" i="10"/>
  <c r="B39" i="10"/>
  <c r="O39" i="10" s="1"/>
  <c r="I40" i="10"/>
  <c r="B40" i="10"/>
  <c r="O40" i="10" s="1"/>
  <c r="I41" i="10"/>
  <c r="S41" i="10"/>
  <c r="B41" i="10"/>
  <c r="O41" i="10"/>
  <c r="I42" i="10"/>
  <c r="S42" i="10"/>
  <c r="O42" i="10"/>
  <c r="I43" i="10"/>
  <c r="S43" i="10"/>
  <c r="B43" i="10"/>
  <c r="O43" i="10" s="1"/>
  <c r="I44" i="10"/>
  <c r="S44" i="10"/>
  <c r="B44" i="10"/>
  <c r="O44" i="10" s="1"/>
  <c r="I45" i="10"/>
  <c r="B45" i="10"/>
  <c r="O45" i="10" s="1"/>
  <c r="R45" i="10"/>
  <c r="I46" i="10"/>
  <c r="S46" i="10"/>
  <c r="B46" i="10"/>
  <c r="O46" i="10" s="1"/>
  <c r="I47" i="10"/>
  <c r="B47" i="10"/>
  <c r="O47" i="10" s="1"/>
  <c r="I48" i="10"/>
  <c r="B48" i="10"/>
  <c r="O48" i="10" s="1"/>
  <c r="I49" i="10"/>
  <c r="S49" i="10"/>
  <c r="B49" i="10"/>
  <c r="O49" i="10" s="1"/>
  <c r="U49" i="10" s="1"/>
  <c r="I50" i="10"/>
  <c r="S50" i="10"/>
  <c r="B50" i="10"/>
  <c r="O50" i="10" s="1"/>
  <c r="Z50" i="10" s="1"/>
  <c r="I51" i="10"/>
  <c r="S51" i="10"/>
  <c r="B51" i="10"/>
  <c r="O51" i="10"/>
  <c r="I52" i="10"/>
  <c r="B52" i="10"/>
  <c r="O52" i="10" s="1"/>
  <c r="I53" i="10"/>
  <c r="B53" i="10"/>
  <c r="O53" i="10" s="1"/>
  <c r="U53" i="10" s="1"/>
  <c r="I54" i="10"/>
  <c r="B54" i="10"/>
  <c r="O54" i="10" s="1"/>
  <c r="AH33" i="10"/>
  <c r="AH32" i="10"/>
  <c r="V10" i="10"/>
  <c r="V11" i="10"/>
  <c r="U13" i="10"/>
  <c r="V13" i="10"/>
  <c r="U14" i="10"/>
  <c r="V15" i="10"/>
  <c r="U17" i="10"/>
  <c r="V18" i="10"/>
  <c r="V19" i="10"/>
  <c r="V20" i="10"/>
  <c r="V22" i="10"/>
  <c r="V25" i="10"/>
  <c r="V26" i="10"/>
  <c r="U27" i="10"/>
  <c r="V28" i="10"/>
  <c r="U29" i="10"/>
  <c r="U30" i="10"/>
  <c r="U33" i="10"/>
  <c r="V35" i="10"/>
  <c r="V36" i="10"/>
  <c r="V38" i="10"/>
  <c r="V41" i="10"/>
  <c r="V42" i="10"/>
  <c r="V43" i="10"/>
  <c r="V44" i="10"/>
  <c r="U45" i="10"/>
  <c r="V46" i="10"/>
  <c r="V49" i="10"/>
  <c r="V50" i="10"/>
  <c r="V51" i="10"/>
  <c r="Z18" i="10"/>
  <c r="Z25" i="10"/>
  <c r="Z35" i="10"/>
  <c r="Z38" i="10"/>
  <c r="AG54" i="10"/>
  <c r="AG50" i="10"/>
  <c r="AG46" i="10"/>
  <c r="AB46" i="10" s="1"/>
  <c r="AG55" i="10"/>
  <c r="AG51" i="10"/>
  <c r="AG47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J10" i="10"/>
  <c r="G10" i="10"/>
  <c r="F10" i="10"/>
  <c r="E10" i="10"/>
  <c r="D10" i="10"/>
  <c r="J9" i="10"/>
  <c r="G9" i="10"/>
  <c r="F9" i="10"/>
  <c r="E9" i="10"/>
  <c r="D9" i="10"/>
  <c r="C9" i="9"/>
  <c r="S9" i="9"/>
  <c r="B9" i="9"/>
  <c r="R9" i="9"/>
  <c r="C10" i="9"/>
  <c r="B10" i="9"/>
  <c r="R10" i="9"/>
  <c r="C11" i="9"/>
  <c r="R11" i="9"/>
  <c r="C12" i="9"/>
  <c r="B12" i="9"/>
  <c r="R12" i="9"/>
  <c r="C13" i="9"/>
  <c r="S13" i="9"/>
  <c r="B13" i="9"/>
  <c r="R13" i="9"/>
  <c r="C14" i="9"/>
  <c r="B14" i="9"/>
  <c r="C15" i="9"/>
  <c r="B15" i="9"/>
  <c r="R15" i="9"/>
  <c r="C16" i="9"/>
  <c r="S16" i="9"/>
  <c r="X16" i="9" s="1"/>
  <c r="B16" i="9"/>
  <c r="R16" i="9"/>
  <c r="C17" i="9"/>
  <c r="S17" i="9"/>
  <c r="X17" i="9" s="1"/>
  <c r="B17" i="9"/>
  <c r="R17" i="9"/>
  <c r="C18" i="9"/>
  <c r="B18" i="9"/>
  <c r="R18" i="9"/>
  <c r="C19" i="9"/>
  <c r="S19" i="9"/>
  <c r="B19" i="9"/>
  <c r="R19" i="9"/>
  <c r="X19" i="9" s="1"/>
  <c r="C20" i="9"/>
  <c r="B20" i="9"/>
  <c r="R20" i="9"/>
  <c r="C21" i="9"/>
  <c r="B21" i="9"/>
  <c r="R21" i="9"/>
  <c r="C22" i="9"/>
  <c r="S22" i="9"/>
  <c r="B22" i="9"/>
  <c r="R22" i="9"/>
  <c r="X22" i="9"/>
  <c r="C23" i="9"/>
  <c r="S23" i="9"/>
  <c r="B23" i="9"/>
  <c r="R23" i="9"/>
  <c r="X23" i="9" s="1"/>
  <c r="C24" i="9"/>
  <c r="S24" i="9"/>
  <c r="B24" i="9"/>
  <c r="R24" i="9"/>
  <c r="C25" i="9"/>
  <c r="S25" i="9"/>
  <c r="B25" i="9"/>
  <c r="R25" i="9"/>
  <c r="C26" i="9"/>
  <c r="B26" i="9"/>
  <c r="R26" i="9"/>
  <c r="C27" i="9"/>
  <c r="S27" i="9"/>
  <c r="B27" i="9"/>
  <c r="R27" i="9"/>
  <c r="C28" i="9"/>
  <c r="B28" i="9"/>
  <c r="R28" i="9"/>
  <c r="C29" i="9"/>
  <c r="B29" i="9"/>
  <c r="R29" i="9"/>
  <c r="C30" i="9"/>
  <c r="S30" i="9"/>
  <c r="B30" i="9"/>
  <c r="R30" i="9"/>
  <c r="X30" i="9"/>
  <c r="C31" i="9"/>
  <c r="S31" i="9"/>
  <c r="B31" i="9"/>
  <c r="R31" i="9"/>
  <c r="C32" i="9"/>
  <c r="S32" i="9"/>
  <c r="X32" i="9" s="1"/>
  <c r="B32" i="9"/>
  <c r="R32" i="9"/>
  <c r="C33" i="9"/>
  <c r="B33" i="9"/>
  <c r="R33" i="9"/>
  <c r="C34" i="9"/>
  <c r="B34" i="9"/>
  <c r="R34" i="9"/>
  <c r="C35" i="9"/>
  <c r="B35" i="9"/>
  <c r="R35" i="9"/>
  <c r="C36" i="9"/>
  <c r="B36" i="9"/>
  <c r="R36" i="9"/>
  <c r="C37" i="9"/>
  <c r="B37" i="9"/>
  <c r="R37" i="9"/>
  <c r="C38" i="9"/>
  <c r="S38" i="9"/>
  <c r="B38" i="9"/>
  <c r="R38" i="9"/>
  <c r="X38" i="9"/>
  <c r="C39" i="9"/>
  <c r="B39" i="9"/>
  <c r="R39" i="9"/>
  <c r="C40" i="9"/>
  <c r="S40" i="9"/>
  <c r="B40" i="9"/>
  <c r="R40" i="9"/>
  <c r="C41" i="9"/>
  <c r="S41" i="9"/>
  <c r="B41" i="9"/>
  <c r="R41" i="9"/>
  <c r="C42" i="9"/>
  <c r="R42" i="9"/>
  <c r="C43" i="9"/>
  <c r="S43" i="9"/>
  <c r="B43" i="9"/>
  <c r="R43" i="9"/>
  <c r="X43" i="9"/>
  <c r="C44" i="9"/>
  <c r="B44" i="9"/>
  <c r="R44" i="9"/>
  <c r="C45" i="9"/>
  <c r="B45" i="9"/>
  <c r="R45" i="9"/>
  <c r="C46" i="9"/>
  <c r="S46" i="9"/>
  <c r="B46" i="9"/>
  <c r="R46" i="9"/>
  <c r="C47" i="9"/>
  <c r="S47" i="9"/>
  <c r="B47" i="9"/>
  <c r="C48" i="9"/>
  <c r="S48" i="9"/>
  <c r="B48" i="9"/>
  <c r="R48" i="9"/>
  <c r="C49" i="9"/>
  <c r="S49" i="9"/>
  <c r="X49" i="9" s="1"/>
  <c r="B49" i="9"/>
  <c r="R49" i="9"/>
  <c r="C50" i="9"/>
  <c r="B50" i="9"/>
  <c r="R50" i="9"/>
  <c r="C51" i="9"/>
  <c r="S51" i="9"/>
  <c r="B51" i="9"/>
  <c r="R51" i="9"/>
  <c r="X51" i="9"/>
  <c r="C52" i="9"/>
  <c r="B52" i="9"/>
  <c r="R52" i="9"/>
  <c r="C53" i="9"/>
  <c r="B53" i="9"/>
  <c r="C54" i="9"/>
  <c r="B54" i="9"/>
  <c r="R54" i="9"/>
  <c r="AH33" i="9"/>
  <c r="U9" i="9"/>
  <c r="AH32" i="9"/>
  <c r="V9" i="9"/>
  <c r="U10" i="9"/>
  <c r="U11" i="9"/>
  <c r="U12" i="9"/>
  <c r="U13" i="9"/>
  <c r="V13" i="9"/>
  <c r="U15" i="9"/>
  <c r="U16" i="9"/>
  <c r="V16" i="9"/>
  <c r="U17" i="9"/>
  <c r="Y17" i="9" s="1"/>
  <c r="V17" i="9"/>
  <c r="U18" i="9"/>
  <c r="U19" i="9"/>
  <c r="V19" i="9"/>
  <c r="U20" i="9"/>
  <c r="U21" i="9"/>
  <c r="U22" i="9"/>
  <c r="V22" i="9"/>
  <c r="U23" i="9"/>
  <c r="Y23" i="9" s="1"/>
  <c r="V23" i="9"/>
  <c r="U24" i="9"/>
  <c r="V24" i="9"/>
  <c r="U25" i="9"/>
  <c r="V25" i="9"/>
  <c r="Y25" i="9"/>
  <c r="U26" i="9"/>
  <c r="U27" i="9"/>
  <c r="Y27" i="9" s="1"/>
  <c r="V27" i="9"/>
  <c r="U28" i="9"/>
  <c r="U29" i="9"/>
  <c r="U30" i="9"/>
  <c r="V30" i="9"/>
  <c r="Y30" i="9"/>
  <c r="U31" i="9"/>
  <c r="V31" i="9"/>
  <c r="U32" i="9"/>
  <c r="V32" i="9"/>
  <c r="U33" i="9"/>
  <c r="U34" i="9"/>
  <c r="U35" i="9"/>
  <c r="U36" i="9"/>
  <c r="U37" i="9"/>
  <c r="U38" i="9"/>
  <c r="V38" i="9"/>
  <c r="Y38" i="9" s="1"/>
  <c r="U39" i="9"/>
  <c r="U40" i="9"/>
  <c r="V40" i="9"/>
  <c r="U41" i="9"/>
  <c r="Y41" i="9" s="1"/>
  <c r="V41" i="9"/>
  <c r="U42" i="9"/>
  <c r="U43" i="9"/>
  <c r="Y43" i="9" s="1"/>
  <c r="V43" i="9"/>
  <c r="U44" i="9"/>
  <c r="U45" i="9"/>
  <c r="U46" i="9"/>
  <c r="Y46" i="9" s="1"/>
  <c r="V46" i="9"/>
  <c r="V47" i="9"/>
  <c r="U48" i="9"/>
  <c r="V48" i="9"/>
  <c r="U49" i="9"/>
  <c r="Y49" i="9" s="1"/>
  <c r="V49" i="9"/>
  <c r="U50" i="9"/>
  <c r="U51" i="9"/>
  <c r="V51" i="9"/>
  <c r="U52" i="9"/>
  <c r="U54" i="9"/>
  <c r="Z9" i="9"/>
  <c r="Z13" i="9"/>
  <c r="Z16" i="9"/>
  <c r="Z17" i="9"/>
  <c r="Z19" i="9"/>
  <c r="Z22" i="9"/>
  <c r="Z23" i="9"/>
  <c r="Z24" i="9"/>
  <c r="Z25" i="9"/>
  <c r="Z27" i="9"/>
  <c r="Z30" i="9"/>
  <c r="Z31" i="9"/>
  <c r="Z32" i="9"/>
  <c r="Z38" i="9"/>
  <c r="Z40" i="9"/>
  <c r="Z41" i="9"/>
  <c r="Z43" i="9"/>
  <c r="Z46" i="9"/>
  <c r="Z48" i="9"/>
  <c r="Z49" i="9"/>
  <c r="Z51" i="9"/>
  <c r="AA9" i="9"/>
  <c r="AA10" i="9"/>
  <c r="AA11" i="9"/>
  <c r="AA12" i="9"/>
  <c r="AA13" i="9"/>
  <c r="AA44" i="9"/>
  <c r="AG54" i="9"/>
  <c r="AG50" i="9"/>
  <c r="AB16" i="9" s="1"/>
  <c r="AG46" i="9"/>
  <c r="AG55" i="9"/>
  <c r="AB32" i="9" s="1"/>
  <c r="AG51" i="9"/>
  <c r="AG47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R9" i="8"/>
  <c r="C10" i="8"/>
  <c r="I10" i="8"/>
  <c r="B10" i="8"/>
  <c r="R10" i="8"/>
  <c r="C11" i="8"/>
  <c r="I11" i="8"/>
  <c r="R11" i="8"/>
  <c r="C12" i="8"/>
  <c r="I12" i="8"/>
  <c r="B12" i="8"/>
  <c r="R12" i="8"/>
  <c r="C13" i="8"/>
  <c r="I13" i="8"/>
  <c r="S13" i="8"/>
  <c r="B13" i="8"/>
  <c r="R13" i="8"/>
  <c r="C14" i="8"/>
  <c r="I14" i="8"/>
  <c r="B14" i="8"/>
  <c r="C15" i="8"/>
  <c r="I15" i="8"/>
  <c r="B15" i="8"/>
  <c r="R15" i="8"/>
  <c r="C16" i="8"/>
  <c r="I16" i="8"/>
  <c r="B16" i="8"/>
  <c r="R16" i="8"/>
  <c r="C17" i="8"/>
  <c r="I17" i="8"/>
  <c r="S17" i="8"/>
  <c r="X17" i="8" s="1"/>
  <c r="B17" i="8"/>
  <c r="R17" i="8"/>
  <c r="C18" i="8"/>
  <c r="I18" i="8"/>
  <c r="S18" i="8"/>
  <c r="B18" i="8"/>
  <c r="R18" i="8"/>
  <c r="C19" i="8"/>
  <c r="I19" i="8"/>
  <c r="B19" i="8"/>
  <c r="R19" i="8"/>
  <c r="C20" i="8"/>
  <c r="I20" i="8"/>
  <c r="S20" i="8"/>
  <c r="B20" i="8"/>
  <c r="R20" i="8"/>
  <c r="X20" i="8" s="1"/>
  <c r="C21" i="8"/>
  <c r="I21" i="8"/>
  <c r="B21" i="8"/>
  <c r="R21" i="8"/>
  <c r="C22" i="8"/>
  <c r="I22" i="8"/>
  <c r="S22" i="8"/>
  <c r="B22" i="8"/>
  <c r="R22" i="8"/>
  <c r="C23" i="8"/>
  <c r="I23" i="8"/>
  <c r="B23" i="8"/>
  <c r="R23" i="8"/>
  <c r="C24" i="8"/>
  <c r="I24" i="8"/>
  <c r="B24" i="8"/>
  <c r="C25" i="8"/>
  <c r="I25" i="8"/>
  <c r="S25" i="8"/>
  <c r="B25" i="8"/>
  <c r="R25" i="8"/>
  <c r="C26" i="8"/>
  <c r="I26" i="8"/>
  <c r="S26" i="8"/>
  <c r="B26" i="8"/>
  <c r="R26" i="8"/>
  <c r="X26" i="8" s="1"/>
  <c r="C27" i="8"/>
  <c r="I27" i="8"/>
  <c r="B27" i="8"/>
  <c r="R27" i="8"/>
  <c r="C28" i="8"/>
  <c r="I28" i="8"/>
  <c r="S28" i="8"/>
  <c r="B28" i="8"/>
  <c r="R28" i="8"/>
  <c r="C29" i="8"/>
  <c r="I29" i="8"/>
  <c r="S29" i="8"/>
  <c r="X29" i="8" s="1"/>
  <c r="B29" i="8"/>
  <c r="R29" i="8"/>
  <c r="C30" i="8"/>
  <c r="I30" i="8"/>
  <c r="S30" i="8"/>
  <c r="B30" i="8"/>
  <c r="C31" i="8"/>
  <c r="I31" i="8"/>
  <c r="B31" i="8"/>
  <c r="R31" i="8"/>
  <c r="C32" i="8"/>
  <c r="I32" i="8"/>
  <c r="S32" i="8"/>
  <c r="B32" i="8"/>
  <c r="R32" i="8"/>
  <c r="C33" i="8"/>
  <c r="I33" i="8"/>
  <c r="B33" i="8"/>
  <c r="R33" i="8"/>
  <c r="C34" i="8"/>
  <c r="I34" i="8"/>
  <c r="B34" i="8"/>
  <c r="R34" i="8"/>
  <c r="C35" i="8"/>
  <c r="I35" i="8"/>
  <c r="S35" i="8"/>
  <c r="B35" i="8"/>
  <c r="R35" i="8"/>
  <c r="C36" i="8"/>
  <c r="I36" i="8"/>
  <c r="B36" i="8"/>
  <c r="R36" i="8"/>
  <c r="C37" i="8"/>
  <c r="I37" i="8"/>
  <c r="S37" i="8"/>
  <c r="X37" i="8" s="1"/>
  <c r="B37" i="8"/>
  <c r="R37" i="8"/>
  <c r="C38" i="8"/>
  <c r="I38" i="8"/>
  <c r="B38" i="8"/>
  <c r="R38" i="8"/>
  <c r="C39" i="8"/>
  <c r="I39" i="8"/>
  <c r="B39" i="8"/>
  <c r="R39" i="8"/>
  <c r="C40" i="8"/>
  <c r="I40" i="8"/>
  <c r="B40" i="8"/>
  <c r="C41" i="8"/>
  <c r="I41" i="8"/>
  <c r="B41" i="8"/>
  <c r="R41" i="8"/>
  <c r="C42" i="8"/>
  <c r="I42" i="8"/>
  <c r="R42" i="8"/>
  <c r="C43" i="8"/>
  <c r="I43" i="8"/>
  <c r="S43" i="8"/>
  <c r="B43" i="8"/>
  <c r="R43" i="8"/>
  <c r="C44" i="8"/>
  <c r="I44" i="8"/>
  <c r="S44" i="8"/>
  <c r="B44" i="8"/>
  <c r="R44" i="8"/>
  <c r="C45" i="8"/>
  <c r="I45" i="8"/>
  <c r="S45" i="8"/>
  <c r="B45" i="8"/>
  <c r="R45" i="8"/>
  <c r="C46" i="8"/>
  <c r="I46" i="8"/>
  <c r="S46" i="8"/>
  <c r="X46" i="8" s="1"/>
  <c r="B46" i="8"/>
  <c r="R46" i="8"/>
  <c r="C47" i="8"/>
  <c r="I47" i="8"/>
  <c r="B47" i="8"/>
  <c r="C48" i="8"/>
  <c r="I48" i="8"/>
  <c r="B48" i="8"/>
  <c r="R48" i="8"/>
  <c r="C49" i="8"/>
  <c r="I49" i="8"/>
  <c r="B49" i="8"/>
  <c r="R49" i="8"/>
  <c r="C50" i="8"/>
  <c r="I50" i="8"/>
  <c r="B50" i="8"/>
  <c r="C51" i="8"/>
  <c r="I51" i="8"/>
  <c r="S51" i="8"/>
  <c r="X51" i="8" s="1"/>
  <c r="B51" i="8"/>
  <c r="R51" i="8"/>
  <c r="C52" i="8"/>
  <c r="I52" i="8"/>
  <c r="S52" i="8"/>
  <c r="B52" i="8"/>
  <c r="R52" i="8"/>
  <c r="C53" i="8"/>
  <c r="I53" i="8"/>
  <c r="S53" i="8"/>
  <c r="X53" i="8" s="1"/>
  <c r="B53" i="8"/>
  <c r="R53" i="8"/>
  <c r="C54" i="8"/>
  <c r="I54" i="8"/>
  <c r="S54" i="8"/>
  <c r="B54" i="8"/>
  <c r="AH33" i="8"/>
  <c r="U9" i="8"/>
  <c r="AH32" i="8"/>
  <c r="U10" i="8"/>
  <c r="U11" i="8"/>
  <c r="U12" i="8"/>
  <c r="U13" i="8"/>
  <c r="Y13" i="8" s="1"/>
  <c r="V13" i="8"/>
  <c r="U14" i="8"/>
  <c r="U15" i="8"/>
  <c r="U16" i="8"/>
  <c r="U17" i="8"/>
  <c r="Y17" i="8" s="1"/>
  <c r="V17" i="8"/>
  <c r="U18" i="8"/>
  <c r="Y18" i="8" s="1"/>
  <c r="V18" i="8"/>
  <c r="U19" i="8"/>
  <c r="U20" i="8"/>
  <c r="Y20" i="8" s="1"/>
  <c r="V20" i="8"/>
  <c r="U21" i="8"/>
  <c r="U22" i="8"/>
  <c r="Y22" i="8" s="1"/>
  <c r="V22" i="8"/>
  <c r="U23" i="8"/>
  <c r="U25" i="8"/>
  <c r="V25" i="8"/>
  <c r="Y25" i="8" s="1"/>
  <c r="U26" i="8"/>
  <c r="V26" i="8"/>
  <c r="Y26" i="8"/>
  <c r="U27" i="8"/>
  <c r="U28" i="8"/>
  <c r="V28" i="8"/>
  <c r="U29" i="8"/>
  <c r="Y29" i="8" s="1"/>
  <c r="V29" i="8"/>
  <c r="V30" i="8"/>
  <c r="U31" i="8"/>
  <c r="U32" i="8"/>
  <c r="V32" i="8"/>
  <c r="U33" i="8"/>
  <c r="U34" i="8"/>
  <c r="U35" i="8"/>
  <c r="V35" i="8"/>
  <c r="U36" i="8"/>
  <c r="U37" i="8"/>
  <c r="V37" i="8"/>
  <c r="Y37" i="8" s="1"/>
  <c r="U38" i="8"/>
  <c r="U39" i="8"/>
  <c r="U41" i="8"/>
  <c r="U42" i="8"/>
  <c r="U43" i="8"/>
  <c r="V43" i="8"/>
  <c r="U44" i="8"/>
  <c r="V44" i="8"/>
  <c r="U45" i="8"/>
  <c r="V45" i="8"/>
  <c r="Y45" i="8" s="1"/>
  <c r="U46" i="8"/>
  <c r="V46" i="8"/>
  <c r="Y46" i="8"/>
  <c r="U48" i="8"/>
  <c r="U49" i="8"/>
  <c r="U51" i="8"/>
  <c r="V51" i="8"/>
  <c r="U52" i="8"/>
  <c r="V52" i="8"/>
  <c r="U53" i="8"/>
  <c r="V53" i="8"/>
  <c r="Y53" i="8" s="1"/>
  <c r="V54" i="8"/>
  <c r="Z13" i="8"/>
  <c r="Z17" i="8"/>
  <c r="Z18" i="8"/>
  <c r="Z20" i="8"/>
  <c r="Z22" i="8"/>
  <c r="Z25" i="8"/>
  <c r="Z26" i="8"/>
  <c r="Z28" i="8"/>
  <c r="Z29" i="8"/>
  <c r="Z32" i="8"/>
  <c r="Z35" i="8"/>
  <c r="Z37" i="8"/>
  <c r="Z43" i="8"/>
  <c r="Z44" i="8"/>
  <c r="Z45" i="8"/>
  <c r="Z46" i="8"/>
  <c r="Z51" i="8"/>
  <c r="Z52" i="8"/>
  <c r="Z53" i="8"/>
  <c r="AA9" i="8"/>
  <c r="AA10" i="8"/>
  <c r="AA11" i="8"/>
  <c r="AA12" i="8"/>
  <c r="AA13" i="8"/>
  <c r="AA44" i="8"/>
  <c r="AG54" i="8"/>
  <c r="AG50" i="8"/>
  <c r="AG46" i="8"/>
  <c r="AG55" i="8"/>
  <c r="AG51" i="8"/>
  <c r="AG47" i="8"/>
  <c r="AB28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S9" i="7"/>
  <c r="B9" i="7"/>
  <c r="R9" i="7"/>
  <c r="X9" i="7" s="1"/>
  <c r="C10" i="7"/>
  <c r="I10" i="7"/>
  <c r="S10" i="7"/>
  <c r="X10" i="7" s="1"/>
  <c r="B10" i="7"/>
  <c r="R10" i="7"/>
  <c r="C11" i="7"/>
  <c r="I11" i="7"/>
  <c r="S11" i="7"/>
  <c r="X11" i="7" s="1"/>
  <c r="R11" i="7"/>
  <c r="C12" i="7"/>
  <c r="I12" i="7"/>
  <c r="S12" i="7"/>
  <c r="B12" i="7"/>
  <c r="R12" i="7"/>
  <c r="X12" i="7" s="1"/>
  <c r="C13" i="7"/>
  <c r="I13" i="7"/>
  <c r="B13" i="7"/>
  <c r="R13" i="7"/>
  <c r="C14" i="7"/>
  <c r="I14" i="7"/>
  <c r="B14" i="7"/>
  <c r="C15" i="7"/>
  <c r="I15" i="7"/>
  <c r="S15" i="7"/>
  <c r="X15" i="7" s="1"/>
  <c r="B15" i="7"/>
  <c r="R15" i="7"/>
  <c r="C16" i="7"/>
  <c r="I16" i="7"/>
  <c r="B16" i="7"/>
  <c r="R16" i="7"/>
  <c r="C17" i="7"/>
  <c r="I17" i="7"/>
  <c r="B17" i="7"/>
  <c r="R17" i="7"/>
  <c r="C18" i="7"/>
  <c r="I18" i="7"/>
  <c r="S18" i="7"/>
  <c r="X18" i="7" s="1"/>
  <c r="B18" i="7"/>
  <c r="R18" i="7"/>
  <c r="C19" i="7"/>
  <c r="I19" i="7"/>
  <c r="B19" i="7"/>
  <c r="R19" i="7"/>
  <c r="C20" i="7"/>
  <c r="I20" i="7"/>
  <c r="S20" i="7"/>
  <c r="B20" i="7"/>
  <c r="R20" i="7"/>
  <c r="C21" i="7"/>
  <c r="I21" i="7"/>
  <c r="B21" i="7"/>
  <c r="R21" i="7"/>
  <c r="C22" i="7"/>
  <c r="I22" i="7"/>
  <c r="B22" i="7"/>
  <c r="R22" i="7"/>
  <c r="C23" i="7"/>
  <c r="I23" i="7"/>
  <c r="S23" i="7"/>
  <c r="B23" i="7"/>
  <c r="R23" i="7"/>
  <c r="X23" i="7"/>
  <c r="C24" i="7"/>
  <c r="I24" i="7"/>
  <c r="S24" i="7"/>
  <c r="X24" i="7" s="1"/>
  <c r="B24" i="7"/>
  <c r="R24" i="7"/>
  <c r="C25" i="7"/>
  <c r="I25" i="7"/>
  <c r="B25" i="7"/>
  <c r="R25" i="7"/>
  <c r="C26" i="7"/>
  <c r="I26" i="7"/>
  <c r="B26" i="7"/>
  <c r="R26" i="7"/>
  <c r="C27" i="7"/>
  <c r="I27" i="7"/>
  <c r="S27" i="7"/>
  <c r="B27" i="7"/>
  <c r="R27" i="7"/>
  <c r="X27" i="7"/>
  <c r="C28" i="7"/>
  <c r="I28" i="7"/>
  <c r="B28" i="7"/>
  <c r="R28" i="7"/>
  <c r="C29" i="7"/>
  <c r="I29" i="7"/>
  <c r="B29" i="7"/>
  <c r="R29" i="7"/>
  <c r="C30" i="7"/>
  <c r="I30" i="7"/>
  <c r="S30" i="7"/>
  <c r="X30" i="7" s="1"/>
  <c r="B30" i="7"/>
  <c r="R30" i="7"/>
  <c r="C31" i="7"/>
  <c r="I31" i="7"/>
  <c r="S31" i="7"/>
  <c r="B31" i="7"/>
  <c r="R31" i="7"/>
  <c r="X31" i="7"/>
  <c r="C32" i="7"/>
  <c r="I32" i="7"/>
  <c r="B32" i="7"/>
  <c r="R32" i="7"/>
  <c r="C33" i="7"/>
  <c r="I33" i="7"/>
  <c r="B33" i="7"/>
  <c r="R33" i="7"/>
  <c r="C34" i="7"/>
  <c r="I34" i="7"/>
  <c r="S34" i="7"/>
  <c r="X34" i="7" s="1"/>
  <c r="B34" i="7"/>
  <c r="R34" i="7"/>
  <c r="C35" i="7"/>
  <c r="I35" i="7"/>
  <c r="S35" i="7"/>
  <c r="B35" i="7"/>
  <c r="R35" i="7"/>
  <c r="X35" i="7"/>
  <c r="C36" i="7"/>
  <c r="I36" i="7"/>
  <c r="B36" i="7"/>
  <c r="R36" i="7"/>
  <c r="C37" i="7"/>
  <c r="I37" i="7"/>
  <c r="B37" i="7"/>
  <c r="R37" i="7"/>
  <c r="C38" i="7"/>
  <c r="I38" i="7"/>
  <c r="B38" i="7"/>
  <c r="R38" i="7"/>
  <c r="C39" i="7"/>
  <c r="I39" i="7"/>
  <c r="S39" i="7"/>
  <c r="B39" i="7"/>
  <c r="R39" i="7"/>
  <c r="X39" i="7"/>
  <c r="C40" i="7"/>
  <c r="I40" i="7"/>
  <c r="S40" i="7"/>
  <c r="B40" i="7"/>
  <c r="R40" i="7"/>
  <c r="C41" i="7"/>
  <c r="I41" i="7"/>
  <c r="B41" i="7"/>
  <c r="R41" i="7"/>
  <c r="C42" i="7"/>
  <c r="I42" i="7"/>
  <c r="R42" i="7"/>
  <c r="C43" i="7"/>
  <c r="I43" i="7"/>
  <c r="S43" i="7"/>
  <c r="X43" i="7" s="1"/>
  <c r="B43" i="7"/>
  <c r="R43" i="7"/>
  <c r="C44" i="7"/>
  <c r="I44" i="7"/>
  <c r="B44" i="7"/>
  <c r="R44" i="7"/>
  <c r="C45" i="7"/>
  <c r="I45" i="7"/>
  <c r="B45" i="7"/>
  <c r="R45" i="7"/>
  <c r="C46" i="7"/>
  <c r="I46" i="7"/>
  <c r="B46" i="7"/>
  <c r="R46" i="7"/>
  <c r="C47" i="7"/>
  <c r="I47" i="7"/>
  <c r="B47" i="7"/>
  <c r="C48" i="7"/>
  <c r="I48" i="7"/>
  <c r="B48" i="7"/>
  <c r="R48" i="7"/>
  <c r="C49" i="7"/>
  <c r="I49" i="7"/>
  <c r="B49" i="7"/>
  <c r="R49" i="7"/>
  <c r="C50" i="7"/>
  <c r="I50" i="7"/>
  <c r="S50" i="7"/>
  <c r="B50" i="7"/>
  <c r="R50" i="7"/>
  <c r="C51" i="7"/>
  <c r="I51" i="7"/>
  <c r="B51" i="7"/>
  <c r="R51" i="7"/>
  <c r="C52" i="7"/>
  <c r="I52" i="7"/>
  <c r="S52" i="7"/>
  <c r="X52" i="7" s="1"/>
  <c r="B52" i="7"/>
  <c r="R52" i="7"/>
  <c r="C53" i="7"/>
  <c r="I53" i="7"/>
  <c r="B53" i="7"/>
  <c r="R53" i="7"/>
  <c r="C54" i="7"/>
  <c r="I54" i="7"/>
  <c r="S54" i="7"/>
  <c r="B54" i="7"/>
  <c r="R54" i="7"/>
  <c r="AH33" i="7"/>
  <c r="U9" i="7"/>
  <c r="AH32" i="7"/>
  <c r="V9" i="7"/>
  <c r="U10" i="7"/>
  <c r="Y10" i="7" s="1"/>
  <c r="V10" i="7"/>
  <c r="U11" i="7"/>
  <c r="V11" i="7"/>
  <c r="U12" i="7"/>
  <c r="Y12" i="7" s="1"/>
  <c r="V12" i="7"/>
  <c r="U13" i="7"/>
  <c r="U14" i="7"/>
  <c r="U15" i="7"/>
  <c r="V15" i="7"/>
  <c r="U16" i="7"/>
  <c r="U17" i="7"/>
  <c r="U18" i="7"/>
  <c r="Y18" i="7" s="1"/>
  <c r="V18" i="7"/>
  <c r="U19" i="7"/>
  <c r="U20" i="7"/>
  <c r="Y20" i="7" s="1"/>
  <c r="V20" i="7"/>
  <c r="U21" i="7"/>
  <c r="U22" i="7"/>
  <c r="U23" i="7"/>
  <c r="V23" i="7"/>
  <c r="U24" i="7"/>
  <c r="Y24" i="7" s="1"/>
  <c r="V24" i="7"/>
  <c r="U25" i="7"/>
  <c r="U26" i="7"/>
  <c r="U27" i="7"/>
  <c r="V27" i="7"/>
  <c r="U28" i="7"/>
  <c r="U29" i="7"/>
  <c r="U30" i="7"/>
  <c r="Y30" i="7" s="1"/>
  <c r="V30" i="7"/>
  <c r="U31" i="7"/>
  <c r="V31" i="7"/>
  <c r="U32" i="7"/>
  <c r="U33" i="7"/>
  <c r="U34" i="7"/>
  <c r="Y34" i="7" s="1"/>
  <c r="V34" i="7"/>
  <c r="U35" i="7"/>
  <c r="V35" i="7"/>
  <c r="U36" i="7"/>
  <c r="U37" i="7"/>
  <c r="U38" i="7"/>
  <c r="U39" i="7"/>
  <c r="V39" i="7"/>
  <c r="U40" i="7"/>
  <c r="Y40" i="7" s="1"/>
  <c r="V40" i="7"/>
  <c r="U41" i="7"/>
  <c r="U42" i="7"/>
  <c r="U43" i="7"/>
  <c r="V43" i="7"/>
  <c r="U44" i="7"/>
  <c r="U45" i="7"/>
  <c r="U46" i="7"/>
  <c r="U48" i="7"/>
  <c r="U49" i="7"/>
  <c r="U50" i="7"/>
  <c r="V50" i="7"/>
  <c r="U51" i="7"/>
  <c r="U52" i="7"/>
  <c r="V52" i="7"/>
  <c r="Y52" i="7" s="1"/>
  <c r="U53" i="7"/>
  <c r="U54" i="7"/>
  <c r="Y54" i="7" s="1"/>
  <c r="V54" i="7"/>
  <c r="Z9" i="7"/>
  <c r="Z10" i="7"/>
  <c r="Z11" i="7"/>
  <c r="Z12" i="7"/>
  <c r="Z15" i="7"/>
  <c r="Z18" i="7"/>
  <c r="Z20" i="7"/>
  <c r="Z23" i="7"/>
  <c r="Z24" i="7"/>
  <c r="Z27" i="7"/>
  <c r="Z30" i="7"/>
  <c r="Z31" i="7"/>
  <c r="Z34" i="7"/>
  <c r="Z35" i="7"/>
  <c r="Z39" i="7"/>
  <c r="Z40" i="7"/>
  <c r="Z43" i="7"/>
  <c r="Z50" i="7"/>
  <c r="Z52" i="7"/>
  <c r="Z54" i="7"/>
  <c r="AA9" i="7"/>
  <c r="AA10" i="7"/>
  <c r="AA11" i="7"/>
  <c r="AA12" i="7"/>
  <c r="AA13" i="7"/>
  <c r="AA44" i="7"/>
  <c r="AG54" i="7"/>
  <c r="AG50" i="7"/>
  <c r="AG46" i="7"/>
  <c r="AG55" i="7"/>
  <c r="AG51" i="7"/>
  <c r="AG47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S9" i="6"/>
  <c r="X9" i="6" s="1"/>
  <c r="B9" i="6"/>
  <c r="R9" i="6"/>
  <c r="C10" i="6"/>
  <c r="B10" i="6"/>
  <c r="R10" i="6"/>
  <c r="C11" i="6"/>
  <c r="S11" i="6"/>
  <c r="R11" i="6"/>
  <c r="C12" i="6"/>
  <c r="B12" i="6"/>
  <c r="R12" i="6"/>
  <c r="C13" i="6"/>
  <c r="B13" i="6"/>
  <c r="C14" i="6"/>
  <c r="B14" i="6"/>
  <c r="C15" i="6"/>
  <c r="B15" i="6"/>
  <c r="R15" i="6"/>
  <c r="C16" i="6"/>
  <c r="S16" i="6"/>
  <c r="B16" i="6"/>
  <c r="R16" i="6"/>
  <c r="C17" i="6"/>
  <c r="S17" i="6"/>
  <c r="B17" i="6"/>
  <c r="C18" i="6"/>
  <c r="S18" i="6"/>
  <c r="X18" i="6" s="1"/>
  <c r="B18" i="6"/>
  <c r="R18" i="6"/>
  <c r="C19" i="6"/>
  <c r="B19" i="6"/>
  <c r="R19" i="6"/>
  <c r="C20" i="6"/>
  <c r="S20" i="6"/>
  <c r="B20" i="6"/>
  <c r="R20" i="6"/>
  <c r="C21" i="6"/>
  <c r="B21" i="6"/>
  <c r="R21" i="6"/>
  <c r="C22" i="6"/>
  <c r="B22" i="6"/>
  <c r="R22" i="6"/>
  <c r="C23" i="6"/>
  <c r="S23" i="6"/>
  <c r="X23" i="6" s="1"/>
  <c r="B23" i="6"/>
  <c r="R23" i="6"/>
  <c r="C24" i="6"/>
  <c r="S24" i="6"/>
  <c r="B24" i="6"/>
  <c r="R24" i="6"/>
  <c r="X24" i="6" s="1"/>
  <c r="C25" i="6"/>
  <c r="S25" i="6"/>
  <c r="B25" i="6"/>
  <c r="R25" i="6"/>
  <c r="C26" i="6"/>
  <c r="S26" i="6"/>
  <c r="B26" i="6"/>
  <c r="R26" i="6"/>
  <c r="C27" i="6"/>
  <c r="B27" i="6"/>
  <c r="R27" i="6"/>
  <c r="C28" i="6"/>
  <c r="S28" i="6"/>
  <c r="B28" i="6"/>
  <c r="R28" i="6"/>
  <c r="X28" i="6" s="1"/>
  <c r="C29" i="6"/>
  <c r="B29" i="6"/>
  <c r="R29" i="6"/>
  <c r="C30" i="6"/>
  <c r="B30" i="6"/>
  <c r="C31" i="6"/>
  <c r="S31" i="6"/>
  <c r="B31" i="6"/>
  <c r="R31" i="6"/>
  <c r="X31" i="6" s="1"/>
  <c r="C32" i="6"/>
  <c r="S32" i="6"/>
  <c r="B32" i="6"/>
  <c r="R32" i="6"/>
  <c r="C33" i="6"/>
  <c r="B33" i="6"/>
  <c r="C34" i="6"/>
  <c r="S34" i="6"/>
  <c r="X34" i="6" s="1"/>
  <c r="B34" i="6"/>
  <c r="R34" i="6"/>
  <c r="C35" i="6"/>
  <c r="B35" i="6"/>
  <c r="R35" i="6"/>
  <c r="C36" i="6"/>
  <c r="B36" i="6"/>
  <c r="R36" i="6"/>
  <c r="C37" i="6"/>
  <c r="B37" i="6"/>
  <c r="R37" i="6"/>
  <c r="C38" i="6"/>
  <c r="B38" i="6"/>
  <c r="R38" i="6"/>
  <c r="C39" i="6"/>
  <c r="S39" i="6"/>
  <c r="B39" i="6"/>
  <c r="R39" i="6"/>
  <c r="X39" i="6"/>
  <c r="C40" i="6"/>
  <c r="B40" i="6"/>
  <c r="R40" i="6"/>
  <c r="C41" i="6"/>
  <c r="S41" i="6"/>
  <c r="B41" i="6"/>
  <c r="R41" i="6"/>
  <c r="C42" i="6"/>
  <c r="S42" i="6"/>
  <c r="X42" i="6" s="1"/>
  <c r="R42" i="6"/>
  <c r="C43" i="6"/>
  <c r="B43" i="6"/>
  <c r="R43" i="6"/>
  <c r="C44" i="6"/>
  <c r="S44" i="6"/>
  <c r="B44" i="6"/>
  <c r="R44" i="6"/>
  <c r="X44" i="6"/>
  <c r="C45" i="6"/>
  <c r="B45" i="6"/>
  <c r="R45" i="6"/>
  <c r="C46" i="6"/>
  <c r="B46" i="6"/>
  <c r="R46" i="6"/>
  <c r="C47" i="6"/>
  <c r="S47" i="6"/>
  <c r="B47" i="6"/>
  <c r="R47" i="6"/>
  <c r="C48" i="6"/>
  <c r="B48" i="6"/>
  <c r="R48" i="6"/>
  <c r="C49" i="6"/>
  <c r="S49" i="6"/>
  <c r="B49" i="6"/>
  <c r="C50" i="6"/>
  <c r="S50" i="6"/>
  <c r="B50" i="6"/>
  <c r="R50" i="6"/>
  <c r="C51" i="6"/>
  <c r="B51" i="6"/>
  <c r="R51" i="6"/>
  <c r="C52" i="6"/>
  <c r="S52" i="6"/>
  <c r="B52" i="6"/>
  <c r="R52" i="6"/>
  <c r="X52" i="6" s="1"/>
  <c r="C53" i="6"/>
  <c r="B53" i="6"/>
  <c r="R53" i="6"/>
  <c r="C54" i="6"/>
  <c r="B54" i="6"/>
  <c r="R54" i="6"/>
  <c r="AH33" i="6"/>
  <c r="U9" i="6"/>
  <c r="Y9" i="6" s="1"/>
  <c r="AH32" i="6"/>
  <c r="V9" i="6"/>
  <c r="U10" i="6"/>
  <c r="U11" i="6"/>
  <c r="V11" i="6"/>
  <c r="U12" i="6"/>
  <c r="U14" i="6"/>
  <c r="U15" i="6"/>
  <c r="U16" i="6"/>
  <c r="V16" i="6"/>
  <c r="V17" i="6"/>
  <c r="U18" i="6"/>
  <c r="Y18" i="6" s="1"/>
  <c r="V18" i="6"/>
  <c r="U19" i="6"/>
  <c r="U20" i="6"/>
  <c r="Y20" i="6" s="1"/>
  <c r="V20" i="6"/>
  <c r="U21" i="6"/>
  <c r="U22" i="6"/>
  <c r="U23" i="6"/>
  <c r="V23" i="6"/>
  <c r="U24" i="6"/>
  <c r="V24" i="6"/>
  <c r="U25" i="6"/>
  <c r="V25" i="6"/>
  <c r="U26" i="6"/>
  <c r="V26" i="6"/>
  <c r="Y26" i="6"/>
  <c r="U27" i="6"/>
  <c r="U28" i="6"/>
  <c r="V28" i="6"/>
  <c r="U29" i="6"/>
  <c r="U31" i="6"/>
  <c r="Y31" i="6" s="1"/>
  <c r="V31" i="6"/>
  <c r="U32" i="6"/>
  <c r="V32" i="6"/>
  <c r="U34" i="6"/>
  <c r="Y34" i="6" s="1"/>
  <c r="V34" i="6"/>
  <c r="U35" i="6"/>
  <c r="U36" i="6"/>
  <c r="U37" i="6"/>
  <c r="U38" i="6"/>
  <c r="U39" i="6"/>
  <c r="V39" i="6"/>
  <c r="U40" i="6"/>
  <c r="U41" i="6"/>
  <c r="V41" i="6"/>
  <c r="U42" i="6"/>
  <c r="V42" i="6"/>
  <c r="Y42" i="6"/>
  <c r="U43" i="6"/>
  <c r="U44" i="6"/>
  <c r="V44" i="6"/>
  <c r="U45" i="6"/>
  <c r="U47" i="6"/>
  <c r="Y47" i="6" s="1"/>
  <c r="V47" i="6"/>
  <c r="U48" i="6"/>
  <c r="V49" i="6"/>
  <c r="U50" i="6"/>
  <c r="V50" i="6"/>
  <c r="U51" i="6"/>
  <c r="U52" i="6"/>
  <c r="Y52" i="6" s="1"/>
  <c r="V52" i="6"/>
  <c r="U53" i="6"/>
  <c r="U54" i="6"/>
  <c r="Z9" i="6"/>
  <c r="Z11" i="6"/>
  <c r="Z16" i="6"/>
  <c r="Z18" i="6"/>
  <c r="Z20" i="6"/>
  <c r="Z23" i="6"/>
  <c r="Z24" i="6"/>
  <c r="Z25" i="6"/>
  <c r="Z26" i="6"/>
  <c r="Z28" i="6"/>
  <c r="Z31" i="6"/>
  <c r="Z32" i="6"/>
  <c r="Z34" i="6"/>
  <c r="Z39" i="6"/>
  <c r="Z41" i="6"/>
  <c r="Z42" i="6"/>
  <c r="Z44" i="6"/>
  <c r="Z47" i="6"/>
  <c r="Z50" i="6"/>
  <c r="Z52" i="6"/>
  <c r="AA9" i="6"/>
  <c r="AA10" i="6"/>
  <c r="AA11" i="6"/>
  <c r="AA12" i="6"/>
  <c r="AA44" i="6"/>
  <c r="AG54" i="6"/>
  <c r="AG50" i="6"/>
  <c r="AG46" i="6"/>
  <c r="AG55" i="6"/>
  <c r="AG51" i="6"/>
  <c r="AG47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K10" i="6"/>
  <c r="J10" i="6"/>
  <c r="E10" i="6"/>
  <c r="D10" i="6"/>
  <c r="K9" i="6"/>
  <c r="J9" i="6"/>
  <c r="E9" i="6"/>
  <c r="D9" i="6"/>
  <c r="C9" i="5"/>
  <c r="I9" i="5"/>
  <c r="B9" i="5"/>
  <c r="R9" i="5"/>
  <c r="C10" i="5"/>
  <c r="I10" i="5"/>
  <c r="B10" i="5"/>
  <c r="R10" i="5"/>
  <c r="C11" i="5"/>
  <c r="I11" i="5"/>
  <c r="S11" i="5"/>
  <c r="R11" i="5"/>
  <c r="X11" i="5"/>
  <c r="C12" i="5"/>
  <c r="I12" i="5"/>
  <c r="B12" i="5"/>
  <c r="R12" i="5"/>
  <c r="C13" i="5"/>
  <c r="I13" i="5"/>
  <c r="B13" i="5"/>
  <c r="R13" i="5"/>
  <c r="C14" i="5"/>
  <c r="I14" i="5"/>
  <c r="B14" i="5"/>
  <c r="C15" i="5"/>
  <c r="I15" i="5"/>
  <c r="B15" i="5"/>
  <c r="R15" i="5"/>
  <c r="C16" i="5"/>
  <c r="I16" i="5"/>
  <c r="B16" i="5"/>
  <c r="R16" i="5"/>
  <c r="C17" i="5"/>
  <c r="I17" i="5"/>
  <c r="S17" i="5"/>
  <c r="B17" i="5"/>
  <c r="C18" i="5"/>
  <c r="I18" i="5"/>
  <c r="B18" i="5"/>
  <c r="R18" i="5"/>
  <c r="C19" i="5"/>
  <c r="I19" i="5"/>
  <c r="S19" i="5"/>
  <c r="B19" i="5"/>
  <c r="R19" i="5"/>
  <c r="X19" i="5" s="1"/>
  <c r="C20" i="5"/>
  <c r="I20" i="5"/>
  <c r="S20" i="5"/>
  <c r="X20" i="5" s="1"/>
  <c r="B20" i="5"/>
  <c r="R20" i="5"/>
  <c r="C21" i="5"/>
  <c r="I21" i="5"/>
  <c r="B21" i="5"/>
  <c r="R21" i="5"/>
  <c r="C22" i="5"/>
  <c r="I22" i="5"/>
  <c r="S22" i="5"/>
  <c r="B22" i="5"/>
  <c r="R22" i="5"/>
  <c r="C23" i="5"/>
  <c r="I23" i="5"/>
  <c r="B23" i="5"/>
  <c r="R23" i="5"/>
  <c r="C24" i="5"/>
  <c r="I24" i="5"/>
  <c r="B24" i="5"/>
  <c r="R24" i="5"/>
  <c r="C25" i="5"/>
  <c r="I25" i="5"/>
  <c r="S25" i="5"/>
  <c r="B25" i="5"/>
  <c r="R25" i="5"/>
  <c r="X25" i="5" s="1"/>
  <c r="C26" i="5"/>
  <c r="I26" i="5"/>
  <c r="B26" i="5"/>
  <c r="R26" i="5"/>
  <c r="C27" i="5"/>
  <c r="I27" i="5"/>
  <c r="S27" i="5"/>
  <c r="B27" i="5"/>
  <c r="C28" i="5"/>
  <c r="I28" i="5"/>
  <c r="S28" i="5"/>
  <c r="X28" i="5" s="1"/>
  <c r="B28" i="5"/>
  <c r="R28" i="5"/>
  <c r="C29" i="5"/>
  <c r="I29" i="5"/>
  <c r="B29" i="5"/>
  <c r="R29" i="5"/>
  <c r="C30" i="5"/>
  <c r="I30" i="5"/>
  <c r="S30" i="5"/>
  <c r="B30" i="5"/>
  <c r="R30" i="5"/>
  <c r="C31" i="5"/>
  <c r="I31" i="5"/>
  <c r="B31" i="5"/>
  <c r="C32" i="5"/>
  <c r="I32" i="5"/>
  <c r="B32" i="5"/>
  <c r="R32" i="5"/>
  <c r="C33" i="5"/>
  <c r="I33" i="5"/>
  <c r="S33" i="5"/>
  <c r="B33" i="5"/>
  <c r="R33" i="5"/>
  <c r="C34" i="5"/>
  <c r="I34" i="5"/>
  <c r="S34" i="5"/>
  <c r="X34" i="5" s="1"/>
  <c r="B34" i="5"/>
  <c r="R34" i="5"/>
  <c r="C35" i="5"/>
  <c r="I35" i="5"/>
  <c r="S35" i="5"/>
  <c r="B35" i="5"/>
  <c r="R35" i="5"/>
  <c r="X35" i="5" s="1"/>
  <c r="C36" i="5"/>
  <c r="I36" i="5"/>
  <c r="B36" i="5"/>
  <c r="R36" i="5"/>
  <c r="C37" i="5"/>
  <c r="I37" i="5"/>
  <c r="B37" i="5"/>
  <c r="R37" i="5"/>
  <c r="C38" i="5"/>
  <c r="I38" i="5"/>
  <c r="B38" i="5"/>
  <c r="R38" i="5"/>
  <c r="C39" i="5"/>
  <c r="I39" i="5"/>
  <c r="B39" i="5"/>
  <c r="R39" i="5"/>
  <c r="C40" i="5"/>
  <c r="I40" i="5"/>
  <c r="B40" i="5"/>
  <c r="R40" i="5"/>
  <c r="C41" i="5"/>
  <c r="I41" i="5"/>
  <c r="S41" i="5"/>
  <c r="B41" i="5"/>
  <c r="R41" i="5"/>
  <c r="C42" i="5"/>
  <c r="I42" i="5"/>
  <c r="S42" i="5"/>
  <c r="R42" i="5"/>
  <c r="C43" i="5"/>
  <c r="I43" i="5"/>
  <c r="S43" i="5"/>
  <c r="B43" i="5"/>
  <c r="R43" i="5"/>
  <c r="X43" i="5"/>
  <c r="C44" i="5"/>
  <c r="I44" i="5"/>
  <c r="S44" i="5"/>
  <c r="B44" i="5"/>
  <c r="R44" i="5"/>
  <c r="C45" i="5"/>
  <c r="I45" i="5"/>
  <c r="S45" i="5"/>
  <c r="X45" i="5" s="1"/>
  <c r="B45" i="5"/>
  <c r="R45" i="5"/>
  <c r="C46" i="5"/>
  <c r="I46" i="5"/>
  <c r="B46" i="5"/>
  <c r="R46" i="5"/>
  <c r="C47" i="5"/>
  <c r="I47" i="5"/>
  <c r="S47" i="5"/>
  <c r="X47" i="5" s="1"/>
  <c r="B47" i="5"/>
  <c r="R47" i="5"/>
  <c r="C48" i="5"/>
  <c r="I48" i="5"/>
  <c r="B48" i="5"/>
  <c r="R48" i="5"/>
  <c r="C49" i="5"/>
  <c r="I49" i="5"/>
  <c r="B49" i="5"/>
  <c r="R49" i="5"/>
  <c r="C50" i="5"/>
  <c r="I50" i="5"/>
  <c r="B50" i="5"/>
  <c r="R50" i="5"/>
  <c r="C51" i="5"/>
  <c r="I51" i="5"/>
  <c r="B51" i="5"/>
  <c r="R51" i="5"/>
  <c r="C52" i="5"/>
  <c r="I52" i="5"/>
  <c r="B52" i="5"/>
  <c r="R52" i="5"/>
  <c r="C53" i="5"/>
  <c r="I53" i="5"/>
  <c r="S53" i="5"/>
  <c r="B53" i="5"/>
  <c r="R53" i="5"/>
  <c r="C54" i="5"/>
  <c r="I54" i="5"/>
  <c r="S54" i="5"/>
  <c r="B54" i="5"/>
  <c r="R54" i="5"/>
  <c r="AH33" i="5"/>
  <c r="U9" i="5"/>
  <c r="AH32" i="5"/>
  <c r="U10" i="5"/>
  <c r="V10" i="5"/>
  <c r="U11" i="5"/>
  <c r="Y11" i="5" s="1"/>
  <c r="V11" i="5"/>
  <c r="U12" i="5"/>
  <c r="U13" i="5"/>
  <c r="U14" i="5"/>
  <c r="U15" i="5"/>
  <c r="U16" i="5"/>
  <c r="U17" i="5"/>
  <c r="V17" i="5"/>
  <c r="U18" i="5"/>
  <c r="U19" i="5"/>
  <c r="V19" i="5"/>
  <c r="U20" i="5"/>
  <c r="V20" i="5"/>
  <c r="Y20" i="5"/>
  <c r="U21" i="5"/>
  <c r="U22" i="5"/>
  <c r="Y22" i="5" s="1"/>
  <c r="V22" i="5"/>
  <c r="U23" i="5"/>
  <c r="U24" i="5"/>
  <c r="U25" i="5"/>
  <c r="V25" i="5"/>
  <c r="Y25" i="5" s="1"/>
  <c r="U26" i="5"/>
  <c r="U27" i="5"/>
  <c r="Y27" i="5" s="1"/>
  <c r="V27" i="5"/>
  <c r="U28" i="5"/>
  <c r="V28" i="5"/>
  <c r="Y28" i="5"/>
  <c r="U29" i="5"/>
  <c r="U30" i="5"/>
  <c r="V30" i="5"/>
  <c r="U32" i="5"/>
  <c r="U33" i="5"/>
  <c r="V33" i="5"/>
  <c r="Y33" i="5"/>
  <c r="U34" i="5"/>
  <c r="Y34" i="5" s="1"/>
  <c r="V34" i="5"/>
  <c r="U35" i="5"/>
  <c r="V35" i="5"/>
  <c r="U36" i="5"/>
  <c r="U37" i="5"/>
  <c r="U38" i="5"/>
  <c r="U39" i="5"/>
  <c r="U40" i="5"/>
  <c r="U41" i="5"/>
  <c r="Y41" i="5" s="1"/>
  <c r="V41" i="5"/>
  <c r="U42" i="5"/>
  <c r="V42" i="5"/>
  <c r="U43" i="5"/>
  <c r="Y43" i="5" s="1"/>
  <c r="V43" i="5"/>
  <c r="U44" i="5"/>
  <c r="V44" i="5"/>
  <c r="U45" i="5"/>
  <c r="V45" i="5"/>
  <c r="Y45" i="5"/>
  <c r="U46" i="5"/>
  <c r="U47" i="5"/>
  <c r="Y47" i="5" s="1"/>
  <c r="V47" i="5"/>
  <c r="U48" i="5"/>
  <c r="U49" i="5"/>
  <c r="U50" i="5"/>
  <c r="U51" i="5"/>
  <c r="U52" i="5"/>
  <c r="U53" i="5"/>
  <c r="Y53" i="5" s="1"/>
  <c r="V53" i="5"/>
  <c r="U54" i="5"/>
  <c r="V54" i="5"/>
  <c r="Z11" i="5"/>
  <c r="Z19" i="5"/>
  <c r="Z20" i="5"/>
  <c r="Z22" i="5"/>
  <c r="Z25" i="5"/>
  <c r="Z28" i="5"/>
  <c r="Z30" i="5"/>
  <c r="Z33" i="5"/>
  <c r="Z34" i="5"/>
  <c r="Z35" i="5"/>
  <c r="Z41" i="5"/>
  <c r="Z42" i="5"/>
  <c r="Z43" i="5"/>
  <c r="Z44" i="5"/>
  <c r="Z45" i="5"/>
  <c r="Z47" i="5"/>
  <c r="Z53" i="5"/>
  <c r="Z54" i="5"/>
  <c r="AA9" i="5"/>
  <c r="AA10" i="5"/>
  <c r="AA11" i="5"/>
  <c r="AA12" i="5"/>
  <c r="AA13" i="5"/>
  <c r="AA44" i="5"/>
  <c r="AG54" i="5"/>
  <c r="AG50" i="5"/>
  <c r="AG46" i="5"/>
  <c r="AG55" i="5"/>
  <c r="AG51" i="5"/>
  <c r="AG47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J10" i="5"/>
  <c r="E10" i="5"/>
  <c r="D10" i="5"/>
  <c r="J9" i="5"/>
  <c r="E9" i="5"/>
  <c r="D9" i="5"/>
  <c r="V15" i="1"/>
  <c r="V16" i="1"/>
  <c r="V17" i="1"/>
  <c r="V18" i="1"/>
  <c r="V20" i="1"/>
  <c r="V23" i="1"/>
  <c r="V24" i="1"/>
  <c r="V25" i="1"/>
  <c r="V26" i="1"/>
  <c r="V28" i="1"/>
  <c r="V32" i="1"/>
  <c r="V33" i="1"/>
  <c r="V34" i="1"/>
  <c r="V36" i="1"/>
  <c r="V39" i="1"/>
  <c r="V40" i="1"/>
  <c r="V41" i="1"/>
  <c r="V42" i="1"/>
  <c r="V44" i="1"/>
  <c r="V47" i="1"/>
  <c r="V48" i="1"/>
  <c r="V50" i="1"/>
  <c r="AH33" i="1"/>
  <c r="AH32" i="1"/>
  <c r="AG54" i="1"/>
  <c r="AG50" i="1"/>
  <c r="AG46" i="1"/>
  <c r="AB36" i="1" s="1"/>
  <c r="AG55" i="1"/>
  <c r="AG51" i="1"/>
  <c r="AG47" i="1"/>
  <c r="AB15" i="1"/>
  <c r="AA10" i="1"/>
  <c r="AA11" i="1"/>
  <c r="AA9" i="1"/>
  <c r="AA13" i="1"/>
  <c r="AA44" i="1"/>
  <c r="Z15" i="1"/>
  <c r="Z16" i="1"/>
  <c r="Z17" i="1"/>
  <c r="Z18" i="1"/>
  <c r="Z20" i="1"/>
  <c r="Z23" i="1"/>
  <c r="Z24" i="1"/>
  <c r="Z25" i="1"/>
  <c r="Z28" i="1"/>
  <c r="Z32" i="1"/>
  <c r="Z33" i="1"/>
  <c r="Z34" i="1"/>
  <c r="Z36" i="1"/>
  <c r="Z39" i="1"/>
  <c r="Z40" i="1"/>
  <c r="Z41" i="1"/>
  <c r="Z44" i="1"/>
  <c r="Z47" i="1"/>
  <c r="Z48" i="1"/>
  <c r="Z49" i="1"/>
  <c r="Z50" i="1"/>
  <c r="R10" i="1"/>
  <c r="R11" i="1"/>
  <c r="R13" i="1"/>
  <c r="R15" i="1"/>
  <c r="S15" i="1"/>
  <c r="X15" i="1"/>
  <c r="R16" i="1"/>
  <c r="X16" i="1" s="1"/>
  <c r="S16" i="1"/>
  <c r="R17" i="1"/>
  <c r="S17" i="1"/>
  <c r="R18" i="1"/>
  <c r="S18" i="1"/>
  <c r="X18" i="1"/>
  <c r="R19" i="1"/>
  <c r="R20" i="1"/>
  <c r="X20" i="1" s="1"/>
  <c r="S20" i="1"/>
  <c r="R21" i="1"/>
  <c r="R22" i="1"/>
  <c r="R23" i="1"/>
  <c r="S23" i="1"/>
  <c r="X23" i="1"/>
  <c r="R24" i="1"/>
  <c r="X24" i="1" s="1"/>
  <c r="S24" i="1"/>
  <c r="R25" i="1"/>
  <c r="S25" i="1"/>
  <c r="R26" i="1"/>
  <c r="S26" i="1"/>
  <c r="R27" i="1"/>
  <c r="R28" i="1"/>
  <c r="S28" i="1"/>
  <c r="R30" i="1"/>
  <c r="R31" i="1"/>
  <c r="R32" i="1"/>
  <c r="S32" i="1"/>
  <c r="R33" i="1"/>
  <c r="S33" i="1"/>
  <c r="R34" i="1"/>
  <c r="S34" i="1"/>
  <c r="X34" i="1" s="1"/>
  <c r="R35" i="1"/>
  <c r="R36" i="1"/>
  <c r="X36" i="1" s="1"/>
  <c r="S36" i="1"/>
  <c r="R37" i="1"/>
  <c r="R38" i="1"/>
  <c r="R39" i="1"/>
  <c r="S39" i="1"/>
  <c r="R40" i="1"/>
  <c r="S40" i="1"/>
  <c r="R41" i="1"/>
  <c r="S41" i="1"/>
  <c r="S42" i="1"/>
  <c r="R43" i="1"/>
  <c r="R44" i="1"/>
  <c r="X44" i="1" s="1"/>
  <c r="S44" i="1"/>
  <c r="R46" i="1"/>
  <c r="R47" i="1"/>
  <c r="S47" i="1"/>
  <c r="X47" i="1"/>
  <c r="R48" i="1"/>
  <c r="X48" i="1" s="1"/>
  <c r="S48" i="1"/>
  <c r="R49" i="1"/>
  <c r="S49" i="1"/>
  <c r="R50" i="1"/>
  <c r="S50" i="1"/>
  <c r="X50" i="1"/>
  <c r="R51" i="1"/>
  <c r="R52" i="1"/>
  <c r="R53" i="1"/>
  <c r="R54" i="1"/>
  <c r="R9" i="1"/>
  <c r="U10" i="1"/>
  <c r="U11" i="1"/>
  <c r="U13" i="1"/>
  <c r="U15" i="1"/>
  <c r="Y15" i="1" s="1"/>
  <c r="U16" i="1"/>
  <c r="U17" i="1"/>
  <c r="Y17" i="1" s="1"/>
  <c r="U18" i="1"/>
  <c r="Y18" i="1"/>
  <c r="U19" i="1"/>
  <c r="U20" i="1"/>
  <c r="U21" i="1"/>
  <c r="U22" i="1"/>
  <c r="U23" i="1"/>
  <c r="Y23" i="1"/>
  <c r="U24" i="1"/>
  <c r="Y24" i="1" s="1"/>
  <c r="U25" i="1"/>
  <c r="Y26" i="1"/>
  <c r="U27" i="1"/>
  <c r="U28" i="1"/>
  <c r="U30" i="1"/>
  <c r="U31" i="1"/>
  <c r="U32" i="1"/>
  <c r="U33" i="1"/>
  <c r="Y33" i="1" s="1"/>
  <c r="U34" i="1"/>
  <c r="Y34" i="1" s="1"/>
  <c r="U35" i="1"/>
  <c r="U36" i="1"/>
  <c r="Y36" i="1" s="1"/>
  <c r="U37" i="1"/>
  <c r="U38" i="1"/>
  <c r="U39" i="1"/>
  <c r="Y39" i="1"/>
  <c r="U40" i="1"/>
  <c r="U41" i="1"/>
  <c r="U43" i="1"/>
  <c r="U44" i="1"/>
  <c r="U46" i="1"/>
  <c r="U47" i="1"/>
  <c r="Y47" i="1"/>
  <c r="U48" i="1"/>
  <c r="U49" i="1"/>
  <c r="U50" i="1"/>
  <c r="Y50" i="1" s="1"/>
  <c r="U51" i="1"/>
  <c r="U52" i="1"/>
  <c r="U53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C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C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R49" i="12" l="1"/>
  <c r="Z49" i="12"/>
  <c r="U49" i="12"/>
  <c r="Y49" i="12" s="1"/>
  <c r="R35" i="12"/>
  <c r="Z35" i="12"/>
  <c r="U35" i="12"/>
  <c r="Y35" i="12" s="1"/>
  <c r="R31" i="12"/>
  <c r="U31" i="12"/>
  <c r="Z31" i="12"/>
  <c r="U19" i="12"/>
  <c r="Z19" i="12"/>
  <c r="R19" i="12"/>
  <c r="Y19" i="12"/>
  <c r="R17" i="12"/>
  <c r="U17" i="12"/>
  <c r="Y17" i="12" s="1"/>
  <c r="Z17" i="12"/>
  <c r="R13" i="12"/>
  <c r="X13" i="12" s="1"/>
  <c r="AD13" i="12" s="1"/>
  <c r="U13" i="12"/>
  <c r="Y13" i="12" s="1"/>
  <c r="AA13" i="12"/>
  <c r="Z13" i="12"/>
  <c r="V51" i="11"/>
  <c r="Y51" i="11" s="1"/>
  <c r="S51" i="11"/>
  <c r="X51" i="11" s="1"/>
  <c r="V31" i="11"/>
  <c r="Z31" i="11"/>
  <c r="S31" i="11"/>
  <c r="X31" i="11" s="1"/>
  <c r="V24" i="11"/>
  <c r="S24" i="11"/>
  <c r="V52" i="10"/>
  <c r="S52" i="10"/>
  <c r="AB30" i="10"/>
  <c r="V30" i="10"/>
  <c r="Y30" i="10" s="1"/>
  <c r="S30" i="10"/>
  <c r="X30" i="10" s="1"/>
  <c r="U47" i="9"/>
  <c r="Y47" i="9" s="1"/>
  <c r="Z47" i="9"/>
  <c r="R47" i="9"/>
  <c r="V39" i="9"/>
  <c r="S39" i="9"/>
  <c r="X39" i="9" s="1"/>
  <c r="AB39" i="9"/>
  <c r="Z39" i="9"/>
  <c r="V33" i="9"/>
  <c r="Y33" i="9" s="1"/>
  <c r="Z33" i="9"/>
  <c r="S33" i="9"/>
  <c r="X33" i="9" s="1"/>
  <c r="Z54" i="8"/>
  <c r="U54" i="8"/>
  <c r="Y54" i="8" s="1"/>
  <c r="R54" i="8"/>
  <c r="R50" i="8"/>
  <c r="R40" i="8"/>
  <c r="U40" i="8"/>
  <c r="Z40" i="8"/>
  <c r="U24" i="8"/>
  <c r="Y24" i="8" s="1"/>
  <c r="Z24" i="8"/>
  <c r="R24" i="8"/>
  <c r="AB40" i="8"/>
  <c r="S40" i="8"/>
  <c r="V40" i="8"/>
  <c r="V36" i="8"/>
  <c r="Z36" i="8"/>
  <c r="S36" i="8"/>
  <c r="R47" i="7"/>
  <c r="Z47" i="7"/>
  <c r="U47" i="7"/>
  <c r="V51" i="7"/>
  <c r="Z51" i="7"/>
  <c r="S51" i="7"/>
  <c r="X51" i="7" s="1"/>
  <c r="Z46" i="7"/>
  <c r="S46" i="7"/>
  <c r="X46" i="7" s="1"/>
  <c r="V46" i="7"/>
  <c r="V38" i="7"/>
  <c r="Z38" i="7"/>
  <c r="S38" i="7"/>
  <c r="X38" i="7" s="1"/>
  <c r="V22" i="7"/>
  <c r="Z22" i="7"/>
  <c r="S22" i="7"/>
  <c r="X22" i="7" s="1"/>
  <c r="U46" i="6"/>
  <c r="R30" i="6"/>
  <c r="U30" i="6"/>
  <c r="R13" i="6"/>
  <c r="U13" i="6"/>
  <c r="AA13" i="6"/>
  <c r="Z48" i="6"/>
  <c r="S48" i="6"/>
  <c r="X48" i="6" s="1"/>
  <c r="S15" i="6"/>
  <c r="X15" i="6" s="1"/>
  <c r="Z15" i="6"/>
  <c r="V15" i="6"/>
  <c r="AA12" i="1"/>
  <c r="R12" i="1"/>
  <c r="Z11" i="1"/>
  <c r="S11" i="1"/>
  <c r="X11" i="1" s="1"/>
  <c r="V11" i="1"/>
  <c r="R31" i="5"/>
  <c r="U31" i="5"/>
  <c r="R17" i="5"/>
  <c r="X17" i="5" s="1"/>
  <c r="Y17" i="5"/>
  <c r="Z17" i="5"/>
  <c r="S46" i="5"/>
  <c r="V46" i="5"/>
  <c r="Z46" i="5"/>
  <c r="S36" i="5"/>
  <c r="X36" i="5" s="1"/>
  <c r="V36" i="5"/>
  <c r="Y36" i="5" s="1"/>
  <c r="R14" i="9"/>
  <c r="U14" i="9"/>
  <c r="Y48" i="1"/>
  <c r="U42" i="1"/>
  <c r="Y42" i="1" s="1"/>
  <c r="Y32" i="1"/>
  <c r="U29" i="1"/>
  <c r="Y16" i="1"/>
  <c r="U12" i="1"/>
  <c r="Z29" i="1"/>
  <c r="AB47" i="1"/>
  <c r="V52" i="1"/>
  <c r="Y44" i="5"/>
  <c r="Y42" i="5"/>
  <c r="Y10" i="5"/>
  <c r="Y50" i="6"/>
  <c r="X40" i="6"/>
  <c r="X38" i="8"/>
  <c r="AB20" i="6"/>
  <c r="AB24" i="6"/>
  <c r="Y51" i="12"/>
  <c r="R51" i="12"/>
  <c r="Z51" i="12"/>
  <c r="U51" i="12"/>
  <c r="R33" i="12"/>
  <c r="U33" i="12"/>
  <c r="Z33" i="12"/>
  <c r="R29" i="12"/>
  <c r="U29" i="12"/>
  <c r="Y29" i="12" s="1"/>
  <c r="Z29" i="12"/>
  <c r="S49" i="11"/>
  <c r="V49" i="11"/>
  <c r="V27" i="11"/>
  <c r="Z27" i="11"/>
  <c r="S27" i="11"/>
  <c r="S54" i="10"/>
  <c r="V54" i="10"/>
  <c r="S34" i="10"/>
  <c r="V34" i="10"/>
  <c r="V27" i="10"/>
  <c r="S27" i="10"/>
  <c r="U53" i="9"/>
  <c r="R53" i="9"/>
  <c r="Z54" i="9"/>
  <c r="V54" i="9"/>
  <c r="S54" i="9"/>
  <c r="X54" i="9" s="1"/>
  <c r="S35" i="9"/>
  <c r="AB35" i="9"/>
  <c r="Z35" i="9"/>
  <c r="V35" i="9"/>
  <c r="Y35" i="9" s="1"/>
  <c r="S15" i="9"/>
  <c r="Z15" i="9"/>
  <c r="V15" i="9"/>
  <c r="S10" i="9"/>
  <c r="X10" i="9" s="1"/>
  <c r="Z10" i="9"/>
  <c r="V10" i="9"/>
  <c r="U47" i="8"/>
  <c r="Z47" i="8"/>
  <c r="R47" i="8"/>
  <c r="R30" i="8"/>
  <c r="X30" i="8" s="1"/>
  <c r="Y30" i="8"/>
  <c r="Z30" i="8"/>
  <c r="U30" i="8"/>
  <c r="Z48" i="8"/>
  <c r="AB48" i="8"/>
  <c r="S48" i="8"/>
  <c r="X48" i="8" s="1"/>
  <c r="V48" i="8"/>
  <c r="Z38" i="8"/>
  <c r="S38" i="8"/>
  <c r="V38" i="8"/>
  <c r="Y38" i="8" s="1"/>
  <c r="V24" i="8"/>
  <c r="AB24" i="8"/>
  <c r="S24" i="8"/>
  <c r="S21" i="8"/>
  <c r="X21" i="8" s="1"/>
  <c r="V21" i="8"/>
  <c r="Z21" i="8"/>
  <c r="Y21" i="8"/>
  <c r="V10" i="8"/>
  <c r="Z10" i="8"/>
  <c r="S10" i="8"/>
  <c r="X10" i="8" s="1"/>
  <c r="S47" i="7"/>
  <c r="X47" i="7" s="1"/>
  <c r="V47" i="7"/>
  <c r="V36" i="7"/>
  <c r="Z36" i="7"/>
  <c r="S36" i="7"/>
  <c r="X36" i="7" s="1"/>
  <c r="S19" i="7"/>
  <c r="X19" i="7" s="1"/>
  <c r="Z19" i="7"/>
  <c r="V19" i="7"/>
  <c r="Y49" i="6"/>
  <c r="R49" i="6"/>
  <c r="U49" i="6"/>
  <c r="Z49" i="6"/>
  <c r="R33" i="6"/>
  <c r="U33" i="6"/>
  <c r="Y33" i="6" s="1"/>
  <c r="R17" i="6"/>
  <c r="U17" i="6"/>
  <c r="Y17" i="6" s="1"/>
  <c r="Z17" i="6"/>
  <c r="S40" i="6"/>
  <c r="V40" i="6"/>
  <c r="Z40" i="6"/>
  <c r="AB36" i="6"/>
  <c r="V36" i="6"/>
  <c r="S36" i="6"/>
  <c r="Z36" i="6"/>
  <c r="S33" i="6"/>
  <c r="X33" i="6" s="1"/>
  <c r="V33" i="6"/>
  <c r="Z31" i="1"/>
  <c r="S31" i="1"/>
  <c r="X31" i="1" s="1"/>
  <c r="V31" i="1"/>
  <c r="V9" i="1"/>
  <c r="S9" i="1"/>
  <c r="X9" i="1" s="1"/>
  <c r="Z50" i="5"/>
  <c r="V50" i="5"/>
  <c r="Y50" i="5" s="1"/>
  <c r="S26" i="5"/>
  <c r="X26" i="5" s="1"/>
  <c r="V26" i="5"/>
  <c r="Z26" i="5"/>
  <c r="S18" i="5"/>
  <c r="X18" i="5" s="1"/>
  <c r="Z18" i="5"/>
  <c r="S10" i="5"/>
  <c r="X10" i="5" s="1"/>
  <c r="Z10" i="5"/>
  <c r="R14" i="1"/>
  <c r="U14" i="1"/>
  <c r="M15" i="6"/>
  <c r="AA14" i="6"/>
  <c r="Z11" i="11"/>
  <c r="AA11" i="11"/>
  <c r="U11" i="11"/>
  <c r="U45" i="1"/>
  <c r="Y31" i="1"/>
  <c r="Y11" i="1"/>
  <c r="S52" i="1"/>
  <c r="X52" i="1" s="1"/>
  <c r="X32" i="1"/>
  <c r="R29" i="1"/>
  <c r="Z42" i="1"/>
  <c r="AB24" i="1"/>
  <c r="AB16" i="1"/>
  <c r="Z36" i="5"/>
  <c r="Z27" i="5"/>
  <c r="Y54" i="5"/>
  <c r="Y30" i="5"/>
  <c r="V13" i="5"/>
  <c r="Y13" i="5" s="1"/>
  <c r="S50" i="5"/>
  <c r="X50" i="5" s="1"/>
  <c r="S13" i="5"/>
  <c r="X13" i="5" s="1"/>
  <c r="AB52" i="6"/>
  <c r="Z33" i="6"/>
  <c r="AB9" i="7"/>
  <c r="Y10" i="8"/>
  <c r="X39" i="1"/>
  <c r="X26" i="1"/>
  <c r="Z26" i="1"/>
  <c r="Z31" i="5"/>
  <c r="V38" i="5"/>
  <c r="S38" i="5"/>
  <c r="X38" i="5" s="1"/>
  <c r="AB40" i="6"/>
  <c r="V48" i="6"/>
  <c r="Y48" i="6" s="1"/>
  <c r="Y36" i="6"/>
  <c r="U50" i="8"/>
  <c r="Z54" i="10"/>
  <c r="Y39" i="6"/>
  <c r="Y23" i="6"/>
  <c r="Y36" i="7"/>
  <c r="U52" i="11"/>
  <c r="AB54" i="12"/>
  <c r="AB22" i="12"/>
  <c r="AB38" i="12"/>
  <c r="AB46" i="12"/>
  <c r="Y9" i="1"/>
  <c r="Y44" i="1"/>
  <c r="AD44" i="1" s="1"/>
  <c r="Y41" i="1"/>
  <c r="Y28" i="1"/>
  <c r="Y20" i="1"/>
  <c r="X40" i="1"/>
  <c r="X28" i="1"/>
  <c r="Y38" i="5"/>
  <c r="Y18" i="5"/>
  <c r="X53" i="5"/>
  <c r="X33" i="5"/>
  <c r="X30" i="5"/>
  <c r="X22" i="5"/>
  <c r="Y44" i="6"/>
  <c r="Y28" i="6"/>
  <c r="X47" i="6"/>
  <c r="X11" i="6"/>
  <c r="AB32" i="8"/>
  <c r="AB44" i="8"/>
  <c r="Y41" i="6"/>
  <c r="Y25" i="6"/>
  <c r="Y52" i="1"/>
  <c r="Y49" i="1"/>
  <c r="Y40" i="1"/>
  <c r="Y25" i="1"/>
  <c r="AB12" i="1"/>
  <c r="Y46" i="5"/>
  <c r="Y26" i="5"/>
  <c r="X41" i="5"/>
  <c r="Y15" i="6"/>
  <c r="X17" i="6"/>
  <c r="AB10" i="7"/>
  <c r="AB24" i="9"/>
  <c r="X44" i="5"/>
  <c r="X42" i="5"/>
  <c r="AB9" i="6"/>
  <c r="Y40" i="6"/>
  <c r="Y32" i="6"/>
  <c r="Y24" i="6"/>
  <c r="Y16" i="6"/>
  <c r="Y11" i="6"/>
  <c r="X50" i="6"/>
  <c r="X49" i="6"/>
  <c r="X36" i="6"/>
  <c r="X20" i="6"/>
  <c r="Y50" i="7"/>
  <c r="Y43" i="7"/>
  <c r="Y39" i="7"/>
  <c r="Y35" i="7"/>
  <c r="Y31" i="7"/>
  <c r="Y27" i="7"/>
  <c r="Y23" i="7"/>
  <c r="Y19" i="7"/>
  <c r="X40" i="7"/>
  <c r="X20" i="7"/>
  <c r="Y51" i="8"/>
  <c r="Y48" i="8"/>
  <c r="Y43" i="8"/>
  <c r="Y35" i="8"/>
  <c r="Y32" i="8"/>
  <c r="X44" i="8"/>
  <c r="X32" i="8"/>
  <c r="Y22" i="9"/>
  <c r="Y10" i="9"/>
  <c r="R41" i="10"/>
  <c r="X41" i="10" s="1"/>
  <c r="Z41" i="10"/>
  <c r="U41" i="10"/>
  <c r="Y41" i="10" s="1"/>
  <c r="R38" i="10"/>
  <c r="U38" i="10"/>
  <c r="Y38" i="10" s="1"/>
  <c r="R37" i="10"/>
  <c r="U37" i="10"/>
  <c r="Z34" i="10"/>
  <c r="R25" i="10"/>
  <c r="X25" i="10" s="1"/>
  <c r="U25" i="10"/>
  <c r="R22" i="10"/>
  <c r="U22" i="10"/>
  <c r="Z22" i="10"/>
  <c r="R21" i="10"/>
  <c r="U21" i="10"/>
  <c r="Y19" i="10"/>
  <c r="Y27" i="11"/>
  <c r="Z49" i="11"/>
  <c r="U49" i="11"/>
  <c r="R12" i="11"/>
  <c r="AA12" i="11"/>
  <c r="R54" i="12"/>
  <c r="U54" i="12"/>
  <c r="X29" i="12"/>
  <c r="S21" i="12"/>
  <c r="Z21" i="12"/>
  <c r="X41" i="6"/>
  <c r="X32" i="6"/>
  <c r="X26" i="6"/>
  <c r="X25" i="6"/>
  <c r="X16" i="6"/>
  <c r="Y9" i="7"/>
  <c r="AD9" i="7" s="1"/>
  <c r="Y28" i="8"/>
  <c r="X52" i="8"/>
  <c r="X36" i="8"/>
  <c r="X18" i="8"/>
  <c r="AB19" i="9"/>
  <c r="AB46" i="9"/>
  <c r="R10" i="10"/>
  <c r="X10" i="10" s="1"/>
  <c r="Z10" i="10"/>
  <c r="AA10" i="10"/>
  <c r="U10" i="10"/>
  <c r="AB16" i="11"/>
  <c r="R47" i="11"/>
  <c r="Y47" i="11"/>
  <c r="Z47" i="11"/>
  <c r="R43" i="11"/>
  <c r="X43" i="11" s="1"/>
  <c r="U43" i="11"/>
  <c r="Y43" i="11" s="1"/>
  <c r="Z43" i="11"/>
  <c r="Z33" i="11"/>
  <c r="R33" i="11"/>
  <c r="X33" i="11" s="1"/>
  <c r="U33" i="11"/>
  <c r="Y33" i="11" s="1"/>
  <c r="Z13" i="11"/>
  <c r="R13" i="11"/>
  <c r="U13" i="11"/>
  <c r="AA13" i="11"/>
  <c r="Y43" i="12"/>
  <c r="R43" i="12"/>
  <c r="U43" i="12"/>
  <c r="Z43" i="12"/>
  <c r="R41" i="12"/>
  <c r="Z41" i="12"/>
  <c r="R26" i="12"/>
  <c r="Z26" i="12"/>
  <c r="U26" i="12"/>
  <c r="R22" i="12"/>
  <c r="U22" i="12"/>
  <c r="Y46" i="7"/>
  <c r="Y38" i="7"/>
  <c r="Y22" i="7"/>
  <c r="AB20" i="8"/>
  <c r="X54" i="8"/>
  <c r="AB27" i="9"/>
  <c r="Y54" i="9"/>
  <c r="Y39" i="9"/>
  <c r="X47" i="9"/>
  <c r="X38" i="10"/>
  <c r="R27" i="10"/>
  <c r="Z27" i="10"/>
  <c r="Y27" i="10"/>
  <c r="X22" i="10"/>
  <c r="Y31" i="11"/>
  <c r="U48" i="11"/>
  <c r="Z48" i="11"/>
  <c r="Z45" i="11"/>
  <c r="U36" i="11"/>
  <c r="Y16" i="11"/>
  <c r="U16" i="11"/>
  <c r="Z16" i="11"/>
  <c r="R46" i="12"/>
  <c r="U46" i="12"/>
  <c r="Z46" i="12"/>
  <c r="S28" i="12"/>
  <c r="V28" i="12"/>
  <c r="Y28" i="12" s="1"/>
  <c r="Y15" i="9"/>
  <c r="Y13" i="9"/>
  <c r="X35" i="9"/>
  <c r="Z30" i="10"/>
  <c r="Y35" i="10"/>
  <c r="U19" i="10"/>
  <c r="Y10" i="10"/>
  <c r="R35" i="10"/>
  <c r="X35" i="10" s="1"/>
  <c r="R19" i="10"/>
  <c r="X19" i="10" s="1"/>
  <c r="Y15" i="11"/>
  <c r="Y37" i="12"/>
  <c r="X51" i="12"/>
  <c r="S35" i="12"/>
  <c r="X35" i="12" s="1"/>
  <c r="V35" i="12"/>
  <c r="S33" i="12"/>
  <c r="X33" i="12" s="1"/>
  <c r="V33" i="12"/>
  <c r="S31" i="12"/>
  <c r="X31" i="12" s="1"/>
  <c r="V31" i="12"/>
  <c r="Y31" i="12" s="1"/>
  <c r="R27" i="12"/>
  <c r="X27" i="12" s="1"/>
  <c r="Y9" i="9"/>
  <c r="X46" i="9"/>
  <c r="X41" i="9"/>
  <c r="X40" i="9"/>
  <c r="X31" i="9"/>
  <c r="X25" i="9"/>
  <c r="X24" i="9"/>
  <c r="X15" i="9"/>
  <c r="X13" i="9"/>
  <c r="Y22" i="10"/>
  <c r="X27" i="11"/>
  <c r="Y9" i="12"/>
  <c r="R50" i="12"/>
  <c r="U50" i="12"/>
  <c r="R42" i="12"/>
  <c r="U42" i="12"/>
  <c r="R25" i="12"/>
  <c r="X25" i="12" s="1"/>
  <c r="U25" i="12"/>
  <c r="Y25" i="12" s="1"/>
  <c r="R23" i="12"/>
  <c r="U23" i="12"/>
  <c r="Y23" i="12" s="1"/>
  <c r="R21" i="12"/>
  <c r="U21" i="12"/>
  <c r="Y21" i="12" s="1"/>
  <c r="S9" i="12"/>
  <c r="V9" i="12"/>
  <c r="X43" i="8"/>
  <c r="X35" i="8"/>
  <c r="X28" i="8"/>
  <c r="X25" i="8"/>
  <c r="X22" i="8"/>
  <c r="AB51" i="9"/>
  <c r="AB40" i="9"/>
  <c r="Y51" i="9"/>
  <c r="Y31" i="9"/>
  <c r="Y19" i="9"/>
  <c r="X48" i="9"/>
  <c r="X27" i="9"/>
  <c r="X9" i="9"/>
  <c r="AD9" i="9" s="1"/>
  <c r="Z19" i="10"/>
  <c r="Z51" i="11"/>
  <c r="X47" i="11"/>
  <c r="U47" i="12"/>
  <c r="Y47" i="12" s="1"/>
  <c r="U39" i="12"/>
  <c r="Y39" i="12" s="1"/>
  <c r="X53" i="12"/>
  <c r="X45" i="12"/>
  <c r="X39" i="12"/>
  <c r="S37" i="12"/>
  <c r="X37" i="12" s="1"/>
  <c r="V37" i="12"/>
  <c r="P52" i="11"/>
  <c r="P50" i="11"/>
  <c r="AB50" i="11" s="1"/>
  <c r="P45" i="11"/>
  <c r="V45" i="11" s="1"/>
  <c r="P36" i="11"/>
  <c r="P34" i="11"/>
  <c r="P29" i="11"/>
  <c r="Z29" i="11" s="1"/>
  <c r="P20" i="11"/>
  <c r="P18" i="11"/>
  <c r="Z18" i="11" s="1"/>
  <c r="P12" i="11"/>
  <c r="P9" i="10"/>
  <c r="P53" i="10"/>
  <c r="P48" i="10"/>
  <c r="P39" i="10"/>
  <c r="P37" i="10"/>
  <c r="Z37" i="10" s="1"/>
  <c r="P32" i="10"/>
  <c r="P23" i="10"/>
  <c r="P21" i="10"/>
  <c r="P16" i="10"/>
  <c r="P52" i="9"/>
  <c r="P50" i="9"/>
  <c r="P45" i="9"/>
  <c r="P36" i="9"/>
  <c r="P34" i="9"/>
  <c r="P29" i="9"/>
  <c r="P20" i="9"/>
  <c r="P18" i="9"/>
  <c r="AB18" i="9" s="1"/>
  <c r="P12" i="9"/>
  <c r="P12" i="8"/>
  <c r="P46" i="11"/>
  <c r="P30" i="11"/>
  <c r="P13" i="11"/>
  <c r="P33" i="10"/>
  <c r="P17" i="10"/>
  <c r="P53" i="11"/>
  <c r="P42" i="11"/>
  <c r="P26" i="11"/>
  <c r="P47" i="10"/>
  <c r="P45" i="10"/>
  <c r="P40" i="10"/>
  <c r="P31" i="10"/>
  <c r="P29" i="10"/>
  <c r="P24" i="10"/>
  <c r="Z24" i="10" s="1"/>
  <c r="P12" i="10"/>
  <c r="P53" i="9"/>
  <c r="P44" i="9"/>
  <c r="P42" i="9"/>
  <c r="P37" i="9"/>
  <c r="P28" i="9"/>
  <c r="P26" i="9"/>
  <c r="P21" i="9"/>
  <c r="P11" i="9"/>
  <c r="P9" i="8"/>
  <c r="P50" i="8"/>
  <c r="Z50" i="8" s="1"/>
  <c r="P41" i="8"/>
  <c r="P39" i="8"/>
  <c r="P34" i="8"/>
  <c r="P49" i="7"/>
  <c r="P44" i="7"/>
  <c r="P42" i="7"/>
  <c r="P32" i="7"/>
  <c r="P17" i="7"/>
  <c r="P54" i="6"/>
  <c r="P45" i="6"/>
  <c r="P43" i="6"/>
  <c r="P38" i="6"/>
  <c r="P29" i="6"/>
  <c r="AB29" i="6" s="1"/>
  <c r="P27" i="6"/>
  <c r="P22" i="6"/>
  <c r="P12" i="6"/>
  <c r="P10" i="6"/>
  <c r="P54" i="1"/>
  <c r="P45" i="1"/>
  <c r="P43" i="1"/>
  <c r="P38" i="1"/>
  <c r="AB38" i="1" s="1"/>
  <c r="P29" i="1"/>
  <c r="P27" i="1"/>
  <c r="P22" i="1"/>
  <c r="AB22" i="1" s="1"/>
  <c r="P12" i="1"/>
  <c r="P10" i="1"/>
  <c r="P51" i="5"/>
  <c r="P49" i="5"/>
  <c r="P39" i="5"/>
  <c r="P37" i="5"/>
  <c r="P32" i="5"/>
  <c r="P23" i="5"/>
  <c r="P21" i="5"/>
  <c r="AB21" i="5" s="1"/>
  <c r="P16" i="5"/>
  <c r="P14" i="11"/>
  <c r="P14" i="10"/>
  <c r="P14" i="9"/>
  <c r="AB14" i="9" s="1"/>
  <c r="P14" i="8"/>
  <c r="P14" i="7"/>
  <c r="P14" i="6"/>
  <c r="P14" i="1"/>
  <c r="Z14" i="1" s="1"/>
  <c r="P14" i="5"/>
  <c r="P14" i="12"/>
  <c r="P15" i="12"/>
  <c r="P49" i="8"/>
  <c r="P47" i="8"/>
  <c r="P42" i="8"/>
  <c r="P33" i="8"/>
  <c r="AB33" i="8" s="1"/>
  <c r="P15" i="8"/>
  <c r="P11" i="8"/>
  <c r="P53" i="7"/>
  <c r="P48" i="7"/>
  <c r="P28" i="7"/>
  <c r="P26" i="7"/>
  <c r="P16" i="7"/>
  <c r="P13" i="7"/>
  <c r="AB13" i="7" s="1"/>
  <c r="P53" i="6"/>
  <c r="P51" i="6"/>
  <c r="P46" i="6"/>
  <c r="P37" i="6"/>
  <c r="P35" i="6"/>
  <c r="P30" i="6"/>
  <c r="Z30" i="6" s="1"/>
  <c r="P21" i="6"/>
  <c r="P19" i="6"/>
  <c r="P13" i="6"/>
  <c r="AB13" i="6" s="1"/>
  <c r="P53" i="1"/>
  <c r="P51" i="1"/>
  <c r="P46" i="1"/>
  <c r="P37" i="1"/>
  <c r="P35" i="1"/>
  <c r="P30" i="1"/>
  <c r="P21" i="1"/>
  <c r="P19" i="1"/>
  <c r="P13" i="1"/>
  <c r="P9" i="5"/>
  <c r="P52" i="5"/>
  <c r="P40" i="5"/>
  <c r="P31" i="5"/>
  <c r="P29" i="5"/>
  <c r="P24" i="5"/>
  <c r="P15" i="5"/>
  <c r="P12" i="5"/>
  <c r="M14" i="5"/>
  <c r="M14" i="1"/>
  <c r="M15" i="1" s="1"/>
  <c r="AB9" i="1"/>
  <c r="AD9" i="1" s="1"/>
  <c r="AB44" i="1"/>
  <c r="AB32" i="1"/>
  <c r="AB23" i="1"/>
  <c r="AB41" i="5"/>
  <c r="AB25" i="5"/>
  <c r="Y19" i="5"/>
  <c r="X49" i="1"/>
  <c r="X41" i="1"/>
  <c r="X33" i="1"/>
  <c r="X25" i="1"/>
  <c r="X17" i="1"/>
  <c r="AB52" i="1"/>
  <c r="AB40" i="1"/>
  <c r="AB31" i="1"/>
  <c r="AB20" i="1"/>
  <c r="AB22" i="5"/>
  <c r="AB26" i="5"/>
  <c r="AB30" i="5"/>
  <c r="AB34" i="5"/>
  <c r="AB38" i="5"/>
  <c r="AB42" i="5"/>
  <c r="AB46" i="5"/>
  <c r="AB50" i="5"/>
  <c r="AB54" i="5"/>
  <c r="AB11" i="5"/>
  <c r="AD11" i="5" s="1"/>
  <c r="AB15" i="5"/>
  <c r="AB19" i="5"/>
  <c r="AB27" i="5"/>
  <c r="AB31" i="5"/>
  <c r="AB35" i="5"/>
  <c r="AB43" i="5"/>
  <c r="AB47" i="5"/>
  <c r="AB51" i="5"/>
  <c r="AB13" i="5"/>
  <c r="AB29" i="5"/>
  <c r="AB37" i="5"/>
  <c r="AB45" i="5"/>
  <c r="AB53" i="5"/>
  <c r="AB12" i="5"/>
  <c r="AB20" i="5"/>
  <c r="AB28" i="5"/>
  <c r="AB36" i="5"/>
  <c r="AB44" i="5"/>
  <c r="AD44" i="5" s="1"/>
  <c r="AB48" i="1"/>
  <c r="AB39" i="1"/>
  <c r="AB28" i="1"/>
  <c r="AB13" i="1"/>
  <c r="AB17" i="1"/>
  <c r="AB25" i="1"/>
  <c r="AB29" i="1"/>
  <c r="AB33" i="1"/>
  <c r="AB41" i="1"/>
  <c r="AB45" i="1"/>
  <c r="AB49" i="1"/>
  <c r="AB53" i="1"/>
  <c r="AB10" i="1"/>
  <c r="AB14" i="1"/>
  <c r="AB18" i="1"/>
  <c r="AB26" i="1"/>
  <c r="AB30" i="1"/>
  <c r="AB34" i="1"/>
  <c r="AB42" i="1"/>
  <c r="AB50" i="1"/>
  <c r="AB54" i="1"/>
  <c r="AB11" i="1"/>
  <c r="AB19" i="1"/>
  <c r="AB27" i="1"/>
  <c r="AB35" i="1"/>
  <c r="AB43" i="1"/>
  <c r="AB51" i="1"/>
  <c r="AB33" i="5"/>
  <c r="AB17" i="5"/>
  <c r="Y35" i="5"/>
  <c r="AB32" i="5"/>
  <c r="AB16" i="5"/>
  <c r="X54" i="5"/>
  <c r="AB44" i="6"/>
  <c r="AD44" i="6" s="1"/>
  <c r="AB28" i="6"/>
  <c r="Y51" i="7"/>
  <c r="Y15" i="7"/>
  <c r="AD10" i="7"/>
  <c r="AB52" i="8"/>
  <c r="AB36" i="8"/>
  <c r="AB9" i="8"/>
  <c r="AB11" i="6"/>
  <c r="AB15" i="6"/>
  <c r="AB23" i="6"/>
  <c r="AB27" i="6"/>
  <c r="AB31" i="6"/>
  <c r="AB35" i="6"/>
  <c r="AB39" i="6"/>
  <c r="AB43" i="6"/>
  <c r="AB47" i="6"/>
  <c r="AB51" i="6"/>
  <c r="AD9" i="6"/>
  <c r="AB12" i="7"/>
  <c r="AD12" i="7" s="1"/>
  <c r="AB16" i="7"/>
  <c r="AB20" i="7"/>
  <c r="AB24" i="7"/>
  <c r="AB28" i="7"/>
  <c r="AB32" i="7"/>
  <c r="AB36" i="7"/>
  <c r="AB40" i="7"/>
  <c r="AB44" i="7"/>
  <c r="AB52" i="7"/>
  <c r="AD11" i="6"/>
  <c r="Y11" i="7"/>
  <c r="AB10" i="5"/>
  <c r="X46" i="5"/>
  <c r="AB48" i="6"/>
  <c r="AB32" i="6"/>
  <c r="AB16" i="6"/>
  <c r="AB17" i="7"/>
  <c r="X54" i="7"/>
  <c r="X50" i="7"/>
  <c r="AB11" i="8"/>
  <c r="AB15" i="8"/>
  <c r="AB35" i="8"/>
  <c r="AB39" i="8"/>
  <c r="AB43" i="8"/>
  <c r="AB47" i="8"/>
  <c r="AB51" i="8"/>
  <c r="Y52" i="8"/>
  <c r="Y44" i="8"/>
  <c r="AD44" i="8" s="1"/>
  <c r="Y36" i="8"/>
  <c r="AB19" i="10"/>
  <c r="AB27" i="10"/>
  <c r="AB35" i="10"/>
  <c r="R42" i="10"/>
  <c r="X42" i="10" s="1"/>
  <c r="U42" i="10"/>
  <c r="Y42" i="10" s="1"/>
  <c r="R40" i="10"/>
  <c r="U40" i="10"/>
  <c r="Z40" i="10"/>
  <c r="R36" i="10"/>
  <c r="X36" i="10" s="1"/>
  <c r="U36" i="10"/>
  <c r="Y36" i="10" s="1"/>
  <c r="Z36" i="10"/>
  <c r="R26" i="10"/>
  <c r="U26" i="10"/>
  <c r="Y26" i="10" s="1"/>
  <c r="Y25" i="10"/>
  <c r="R24" i="10"/>
  <c r="U24" i="10"/>
  <c r="R20" i="10"/>
  <c r="X20" i="10" s="1"/>
  <c r="U20" i="10"/>
  <c r="Z20" i="10"/>
  <c r="Y20" i="10"/>
  <c r="R11" i="10"/>
  <c r="Z11" i="10"/>
  <c r="AB11" i="10"/>
  <c r="U11" i="10"/>
  <c r="Y11" i="10" s="1"/>
  <c r="R9" i="10"/>
  <c r="AA9" i="10"/>
  <c r="U9" i="10"/>
  <c r="Z9" i="10"/>
  <c r="AB18" i="11"/>
  <c r="AB28" i="11"/>
  <c r="AB10" i="11"/>
  <c r="AB15" i="11"/>
  <c r="AB26" i="11"/>
  <c r="AB31" i="11"/>
  <c r="AB36" i="11"/>
  <c r="AB42" i="11"/>
  <c r="AB47" i="11"/>
  <c r="R29" i="11"/>
  <c r="U29" i="11"/>
  <c r="R24" i="11"/>
  <c r="X24" i="11" s="1"/>
  <c r="U24" i="11"/>
  <c r="Y24" i="11" s="1"/>
  <c r="Z24" i="11"/>
  <c r="Z11" i="12"/>
  <c r="R11" i="12"/>
  <c r="U11" i="12"/>
  <c r="Y11" i="12"/>
  <c r="AA11" i="12"/>
  <c r="Y48" i="9"/>
  <c r="Y40" i="9"/>
  <c r="Y32" i="9"/>
  <c r="Y24" i="9"/>
  <c r="Y16" i="9"/>
  <c r="AB42" i="10"/>
  <c r="AB26" i="10"/>
  <c r="AB10" i="10"/>
  <c r="Z42" i="10"/>
  <c r="R46" i="10"/>
  <c r="X46" i="10" s="1"/>
  <c r="Y46" i="10"/>
  <c r="U46" i="10"/>
  <c r="R43" i="10"/>
  <c r="X43" i="10" s="1"/>
  <c r="Z43" i="10"/>
  <c r="AB43" i="10"/>
  <c r="U43" i="10"/>
  <c r="Y43" i="10" s="1"/>
  <c r="R31" i="10"/>
  <c r="Z31" i="10"/>
  <c r="AB31" i="10"/>
  <c r="U31" i="10"/>
  <c r="X26" i="10"/>
  <c r="R15" i="10"/>
  <c r="X15" i="10" s="1"/>
  <c r="Z15" i="10"/>
  <c r="AB15" i="10"/>
  <c r="U15" i="10"/>
  <c r="Y15" i="10" s="1"/>
  <c r="R12" i="10"/>
  <c r="U12" i="10"/>
  <c r="AA12" i="10"/>
  <c r="Z12" i="10"/>
  <c r="AB54" i="11"/>
  <c r="AB32" i="11"/>
  <c r="AB11" i="11"/>
  <c r="Y41" i="11"/>
  <c r="R35" i="11"/>
  <c r="X35" i="11" s="1"/>
  <c r="U35" i="11"/>
  <c r="Y35" i="11" s="1"/>
  <c r="Z35" i="11"/>
  <c r="U30" i="11"/>
  <c r="R30" i="11"/>
  <c r="Z30" i="11"/>
  <c r="S30" i="12"/>
  <c r="X30" i="12" s="1"/>
  <c r="V30" i="12"/>
  <c r="Y30" i="12" s="1"/>
  <c r="Z30" i="12"/>
  <c r="AB30" i="12"/>
  <c r="R28" i="12"/>
  <c r="U28" i="12"/>
  <c r="Z28" i="12"/>
  <c r="AB50" i="6"/>
  <c r="AB46" i="6"/>
  <c r="AB42" i="6"/>
  <c r="AB34" i="6"/>
  <c r="AB30" i="6"/>
  <c r="AB26" i="6"/>
  <c r="AB22" i="6"/>
  <c r="AB18" i="6"/>
  <c r="AB14" i="6"/>
  <c r="AB10" i="6"/>
  <c r="AB51" i="7"/>
  <c r="AB47" i="7"/>
  <c r="AB43" i="7"/>
  <c r="AB39" i="7"/>
  <c r="AB35" i="7"/>
  <c r="AB31" i="7"/>
  <c r="AB27" i="7"/>
  <c r="AB23" i="7"/>
  <c r="AB19" i="7"/>
  <c r="AB15" i="7"/>
  <c r="AB11" i="7"/>
  <c r="AB54" i="8"/>
  <c r="AB46" i="8"/>
  <c r="AB42" i="8"/>
  <c r="AB38" i="8"/>
  <c r="AB34" i="8"/>
  <c r="AB30" i="8"/>
  <c r="AB26" i="8"/>
  <c r="AB22" i="8"/>
  <c r="AB18" i="8"/>
  <c r="AB14" i="8"/>
  <c r="AB10" i="8"/>
  <c r="AD10" i="8" s="1"/>
  <c r="X45" i="8"/>
  <c r="AB54" i="9"/>
  <c r="AB48" i="9"/>
  <c r="AB43" i="9"/>
  <c r="AB38" i="9"/>
  <c r="AB31" i="9"/>
  <c r="AB23" i="9"/>
  <c r="AB15" i="9"/>
  <c r="AB9" i="9"/>
  <c r="AB13" i="9"/>
  <c r="AB17" i="9"/>
  <c r="AB21" i="9"/>
  <c r="AB25" i="9"/>
  <c r="AB29" i="9"/>
  <c r="AB33" i="9"/>
  <c r="AB37" i="9"/>
  <c r="AB41" i="9"/>
  <c r="AB49" i="9"/>
  <c r="AB53" i="9"/>
  <c r="AB10" i="9"/>
  <c r="AD10" i="9" s="1"/>
  <c r="AB22" i="9"/>
  <c r="AB26" i="9"/>
  <c r="AB30" i="9"/>
  <c r="AB34" i="9"/>
  <c r="AD13" i="9"/>
  <c r="AB54" i="10"/>
  <c r="AB38" i="10"/>
  <c r="AB22" i="10"/>
  <c r="R53" i="10"/>
  <c r="Z53" i="10"/>
  <c r="R51" i="10"/>
  <c r="X51" i="10" s="1"/>
  <c r="Z51" i="10"/>
  <c r="AB51" i="10"/>
  <c r="U51" i="10"/>
  <c r="Y51" i="10" s="1"/>
  <c r="R49" i="10"/>
  <c r="X49" i="10" s="1"/>
  <c r="Y49" i="10"/>
  <c r="Z49" i="10"/>
  <c r="R47" i="10"/>
  <c r="AB47" i="10"/>
  <c r="U47" i="10"/>
  <c r="U44" i="10"/>
  <c r="AA44" i="10"/>
  <c r="Z44" i="10"/>
  <c r="R44" i="10"/>
  <c r="X44" i="10" s="1"/>
  <c r="AD44" i="10" s="1"/>
  <c r="Y44" i="10"/>
  <c r="R34" i="10"/>
  <c r="Y34" i="10"/>
  <c r="U34" i="10"/>
  <c r="R32" i="10"/>
  <c r="U32" i="10"/>
  <c r="Z32" i="10"/>
  <c r="R28" i="10"/>
  <c r="X28" i="10" s="1"/>
  <c r="U28" i="10"/>
  <c r="Y28" i="10" s="1"/>
  <c r="Z28" i="10"/>
  <c r="R18" i="10"/>
  <c r="X18" i="10" s="1"/>
  <c r="U18" i="10"/>
  <c r="Y18" i="10" s="1"/>
  <c r="R16" i="10"/>
  <c r="U16" i="10"/>
  <c r="Z16" i="10"/>
  <c r="Y13" i="10"/>
  <c r="AA13" i="10"/>
  <c r="R13" i="10"/>
  <c r="X13" i="10" s="1"/>
  <c r="Z13" i="10"/>
  <c r="AB48" i="11"/>
  <c r="AB27" i="11"/>
  <c r="Y49" i="11"/>
  <c r="R39" i="11"/>
  <c r="Z39" i="11"/>
  <c r="AB39" i="11"/>
  <c r="U39" i="11"/>
  <c r="AB18" i="5"/>
  <c r="AB14" i="5"/>
  <c r="AB53" i="6"/>
  <c r="AB49" i="6"/>
  <c r="AB45" i="6"/>
  <c r="AB41" i="6"/>
  <c r="AB37" i="6"/>
  <c r="AB33" i="6"/>
  <c r="AB25" i="6"/>
  <c r="AB21" i="6"/>
  <c r="AB17" i="6"/>
  <c r="AB54" i="7"/>
  <c r="AB50" i="7"/>
  <c r="AB46" i="7"/>
  <c r="AB42" i="7"/>
  <c r="AB38" i="7"/>
  <c r="AB34" i="7"/>
  <c r="AB30" i="7"/>
  <c r="AB26" i="7"/>
  <c r="AB22" i="7"/>
  <c r="AB18" i="7"/>
  <c r="AB14" i="7"/>
  <c r="AB53" i="8"/>
  <c r="AB45" i="8"/>
  <c r="AB41" i="8"/>
  <c r="AB37" i="8"/>
  <c r="AB29" i="8"/>
  <c r="AB25" i="8"/>
  <c r="AB21" i="8"/>
  <c r="AB17" i="8"/>
  <c r="AB13" i="8"/>
  <c r="X13" i="8"/>
  <c r="AD13" i="8" s="1"/>
  <c r="AB52" i="9"/>
  <c r="AB47" i="9"/>
  <c r="AB42" i="9"/>
  <c r="AB36" i="9"/>
  <c r="AB28" i="9"/>
  <c r="AB50" i="10"/>
  <c r="AB34" i="10"/>
  <c r="AB18" i="10"/>
  <c r="AB12" i="10"/>
  <c r="AA11" i="10"/>
  <c r="Z46" i="10"/>
  <c r="Z26" i="10"/>
  <c r="R54" i="10"/>
  <c r="X54" i="10" s="1"/>
  <c r="U54" i="10"/>
  <c r="Y54" i="10" s="1"/>
  <c r="U52" i="10"/>
  <c r="Z52" i="10"/>
  <c r="R52" i="10"/>
  <c r="X52" i="10" s="1"/>
  <c r="Y52" i="10"/>
  <c r="R50" i="10"/>
  <c r="X50" i="10" s="1"/>
  <c r="U50" i="10"/>
  <c r="Y50" i="10" s="1"/>
  <c r="U48" i="10"/>
  <c r="Z48" i="10"/>
  <c r="R48" i="10"/>
  <c r="R39" i="10"/>
  <c r="U39" i="10"/>
  <c r="X34" i="10"/>
  <c r="R23" i="10"/>
  <c r="Z23" i="10"/>
  <c r="AB23" i="10"/>
  <c r="U23" i="10"/>
  <c r="AB43" i="11"/>
  <c r="AB22" i="11"/>
  <c r="AB14" i="11"/>
  <c r="R44" i="11"/>
  <c r="X44" i="11" s="1"/>
  <c r="Z44" i="11"/>
  <c r="AB44" i="11"/>
  <c r="U44" i="11"/>
  <c r="Y44" i="11" s="1"/>
  <c r="R40" i="11"/>
  <c r="X40" i="11" s="1"/>
  <c r="U40" i="11"/>
  <c r="Y40" i="11" s="1"/>
  <c r="Z40" i="11"/>
  <c r="R23" i="11"/>
  <c r="Z23" i="11"/>
  <c r="AB23" i="11"/>
  <c r="U23" i="11"/>
  <c r="R20" i="11"/>
  <c r="U20" i="11"/>
  <c r="Z20" i="11"/>
  <c r="AB20" i="11"/>
  <c r="AB53" i="10"/>
  <c r="AB49" i="10"/>
  <c r="AB45" i="10"/>
  <c r="AB41" i="10"/>
  <c r="AB33" i="10"/>
  <c r="AB29" i="10"/>
  <c r="AB25" i="10"/>
  <c r="AB17" i="10"/>
  <c r="AB13" i="10"/>
  <c r="AB9" i="10"/>
  <c r="X11" i="10"/>
  <c r="R54" i="11"/>
  <c r="X54" i="11" s="1"/>
  <c r="U54" i="11"/>
  <c r="Y54" i="11" s="1"/>
  <c r="R42" i="11"/>
  <c r="U42" i="11"/>
  <c r="R36" i="11"/>
  <c r="R32" i="11"/>
  <c r="X32" i="11" s="1"/>
  <c r="U26" i="11"/>
  <c r="R26" i="11"/>
  <c r="Z25" i="11"/>
  <c r="U25" i="11"/>
  <c r="Y25" i="11" s="1"/>
  <c r="Z17" i="11"/>
  <c r="U17" i="11"/>
  <c r="Y17" i="11" s="1"/>
  <c r="R11" i="11"/>
  <c r="X11" i="11" s="1"/>
  <c r="Y11" i="11"/>
  <c r="S54" i="12"/>
  <c r="X54" i="12" s="1"/>
  <c r="Z54" i="12"/>
  <c r="V54" i="12"/>
  <c r="Y54" i="12" s="1"/>
  <c r="R52" i="12"/>
  <c r="X52" i="12" s="1"/>
  <c r="U52" i="12"/>
  <c r="Y52" i="12" s="1"/>
  <c r="Z52" i="12"/>
  <c r="S12" i="12"/>
  <c r="X12" i="12" s="1"/>
  <c r="V12" i="12"/>
  <c r="Z12" i="12"/>
  <c r="AB12" i="12"/>
  <c r="Z9" i="11"/>
  <c r="AB9" i="11"/>
  <c r="V9" i="11"/>
  <c r="Y9" i="11" s="1"/>
  <c r="AB45" i="11"/>
  <c r="S39" i="11"/>
  <c r="V39" i="11"/>
  <c r="S29" i="11"/>
  <c r="X29" i="11" s="1"/>
  <c r="AB29" i="11"/>
  <c r="S23" i="11"/>
  <c r="X23" i="11" s="1"/>
  <c r="V23" i="11"/>
  <c r="V18" i="11"/>
  <c r="S18" i="11"/>
  <c r="AB52" i="10"/>
  <c r="AB48" i="10"/>
  <c r="AB44" i="10"/>
  <c r="AB40" i="10"/>
  <c r="AB36" i="10"/>
  <c r="AB32" i="10"/>
  <c r="AB28" i="10"/>
  <c r="AB24" i="10"/>
  <c r="AB20" i="10"/>
  <c r="AB16" i="10"/>
  <c r="AB51" i="11"/>
  <c r="AB40" i="11"/>
  <c r="AB35" i="11"/>
  <c r="AB30" i="11"/>
  <c r="AB24" i="11"/>
  <c r="AB19" i="11"/>
  <c r="Z19" i="11"/>
  <c r="U32" i="11"/>
  <c r="Y32" i="11" s="1"/>
  <c r="R52" i="11"/>
  <c r="R50" i="11"/>
  <c r="U50" i="11"/>
  <c r="R48" i="11"/>
  <c r="X48" i="11" s="1"/>
  <c r="Y48" i="11"/>
  <c r="S45" i="11"/>
  <c r="X45" i="11" s="1"/>
  <c r="U38" i="11"/>
  <c r="Y38" i="11" s="1"/>
  <c r="R38" i="11"/>
  <c r="X38" i="11" s="1"/>
  <c r="Y28" i="11"/>
  <c r="R28" i="11"/>
  <c r="X28" i="11" s="1"/>
  <c r="U28" i="11"/>
  <c r="U22" i="11"/>
  <c r="R22" i="11"/>
  <c r="X22" i="11" s="1"/>
  <c r="Y22" i="11"/>
  <c r="Z21" i="11"/>
  <c r="U21" i="11"/>
  <c r="Y21" i="11" s="1"/>
  <c r="U18" i="11"/>
  <c r="Y18" i="11" s="1"/>
  <c r="R18" i="11"/>
  <c r="S9" i="11"/>
  <c r="X9" i="11" s="1"/>
  <c r="AB16" i="12"/>
  <c r="AB20" i="12"/>
  <c r="AB24" i="12"/>
  <c r="AB28" i="12"/>
  <c r="AB32" i="12"/>
  <c r="AB36" i="12"/>
  <c r="AB40" i="12"/>
  <c r="AB44" i="12"/>
  <c r="AB48" i="12"/>
  <c r="AB52" i="12"/>
  <c r="AB9" i="12"/>
  <c r="AB13" i="12"/>
  <c r="AB17" i="12"/>
  <c r="AB21" i="12"/>
  <c r="AB25" i="12"/>
  <c r="AB29" i="12"/>
  <c r="AB33" i="12"/>
  <c r="AB37" i="12"/>
  <c r="AB41" i="12"/>
  <c r="AB45" i="12"/>
  <c r="AB49" i="12"/>
  <c r="AB53" i="12"/>
  <c r="AB23" i="12"/>
  <c r="AB31" i="12"/>
  <c r="AB39" i="12"/>
  <c r="AB47" i="12"/>
  <c r="AB10" i="12"/>
  <c r="AB18" i="12"/>
  <c r="AB26" i="12"/>
  <c r="AB34" i="12"/>
  <c r="AB42" i="12"/>
  <c r="AB50" i="12"/>
  <c r="AB11" i="12"/>
  <c r="AB19" i="12"/>
  <c r="AB27" i="12"/>
  <c r="AB35" i="12"/>
  <c r="AB43" i="12"/>
  <c r="AB51" i="12"/>
  <c r="S38" i="12"/>
  <c r="X38" i="12" s="1"/>
  <c r="Z38" i="12"/>
  <c r="V38" i="12"/>
  <c r="Y38" i="12" s="1"/>
  <c r="R36" i="12"/>
  <c r="U36" i="12"/>
  <c r="Z36" i="12"/>
  <c r="Y36" i="12"/>
  <c r="AB13" i="11"/>
  <c r="AB17" i="11"/>
  <c r="AB21" i="11"/>
  <c r="AB25" i="11"/>
  <c r="AB33" i="11"/>
  <c r="AB37" i="11"/>
  <c r="AB41" i="11"/>
  <c r="AB49" i="11"/>
  <c r="AB53" i="11"/>
  <c r="R46" i="11"/>
  <c r="U46" i="11"/>
  <c r="U34" i="11"/>
  <c r="R34" i="11"/>
  <c r="Y19" i="11"/>
  <c r="R10" i="11"/>
  <c r="X10" i="11" s="1"/>
  <c r="U10" i="11"/>
  <c r="Y10" i="11" s="1"/>
  <c r="AA10" i="11"/>
  <c r="X21" i="11"/>
  <c r="R53" i="11"/>
  <c r="R49" i="11"/>
  <c r="R45" i="11"/>
  <c r="R16" i="11"/>
  <c r="X16" i="11" s="1"/>
  <c r="Y12" i="12"/>
  <c r="S50" i="12"/>
  <c r="X50" i="12" s="1"/>
  <c r="Y50" i="12"/>
  <c r="R48" i="12"/>
  <c r="U48" i="12"/>
  <c r="Z48" i="12"/>
  <c r="Y48" i="12"/>
  <c r="X41" i="12"/>
  <c r="X36" i="12"/>
  <c r="S34" i="12"/>
  <c r="X34" i="12" s="1"/>
  <c r="Y34" i="12"/>
  <c r="R32" i="12"/>
  <c r="X32" i="12" s="1"/>
  <c r="U32" i="12"/>
  <c r="Z32" i="12"/>
  <c r="Y32" i="12"/>
  <c r="X28" i="12"/>
  <c r="S18" i="12"/>
  <c r="X18" i="12" s="1"/>
  <c r="Y18" i="12"/>
  <c r="R16" i="12"/>
  <c r="X16" i="12" s="1"/>
  <c r="U16" i="12"/>
  <c r="Z16" i="12"/>
  <c r="Y16" i="12"/>
  <c r="X11" i="12"/>
  <c r="P27" i="8"/>
  <c r="P19" i="8"/>
  <c r="X48" i="12"/>
  <c r="X47" i="12"/>
  <c r="S46" i="12"/>
  <c r="Y46" i="12"/>
  <c r="R44" i="12"/>
  <c r="X44" i="12" s="1"/>
  <c r="U44" i="12"/>
  <c r="Y44" i="12" s="1"/>
  <c r="Z44" i="12"/>
  <c r="S22" i="12"/>
  <c r="X22" i="12" s="1"/>
  <c r="Y22" i="12"/>
  <c r="R20" i="12"/>
  <c r="X20" i="12" s="1"/>
  <c r="U20" i="12"/>
  <c r="Y20" i="12" s="1"/>
  <c r="Z20" i="12"/>
  <c r="X19" i="12"/>
  <c r="Z22" i="12"/>
  <c r="X49" i="12"/>
  <c r="X43" i="12"/>
  <c r="S42" i="12"/>
  <c r="X42" i="12" s="1"/>
  <c r="Y42" i="12"/>
  <c r="R40" i="12"/>
  <c r="X40" i="12" s="1"/>
  <c r="U40" i="12"/>
  <c r="Y40" i="12" s="1"/>
  <c r="Z40" i="12"/>
  <c r="S26" i="12"/>
  <c r="X26" i="12" s="1"/>
  <c r="Y26" i="12"/>
  <c r="R24" i="12"/>
  <c r="X24" i="12" s="1"/>
  <c r="U24" i="12"/>
  <c r="Z24" i="12"/>
  <c r="Y24" i="12"/>
  <c r="X23" i="12"/>
  <c r="X17" i="12"/>
  <c r="R10" i="12"/>
  <c r="X10" i="12" s="1"/>
  <c r="U10" i="12"/>
  <c r="Y10" i="12" s="1"/>
  <c r="AA10" i="12"/>
  <c r="X9" i="12"/>
  <c r="P31" i="8"/>
  <c r="P23" i="8"/>
  <c r="P16" i="8"/>
  <c r="P45" i="7"/>
  <c r="P37" i="7"/>
  <c r="P29" i="7"/>
  <c r="P21" i="7"/>
  <c r="P41" i="7"/>
  <c r="P33" i="7"/>
  <c r="P25" i="7"/>
  <c r="M14" i="12"/>
  <c r="P48" i="5"/>
  <c r="M45" i="5"/>
  <c r="M45" i="1"/>
  <c r="M45" i="6"/>
  <c r="M45" i="7"/>
  <c r="M45" i="8"/>
  <c r="M45" i="9"/>
  <c r="M45" i="10"/>
  <c r="M45" i="11"/>
  <c r="M45" i="12"/>
  <c r="M14" i="7"/>
  <c r="M14" i="8"/>
  <c r="M14" i="9"/>
  <c r="M14" i="10"/>
  <c r="M14" i="11"/>
  <c r="Y23" i="11" l="1"/>
  <c r="AD11" i="1"/>
  <c r="M16" i="1"/>
  <c r="AA15" i="1"/>
  <c r="AD15" i="1" s="1"/>
  <c r="S52" i="5"/>
  <c r="X52" i="5" s="1"/>
  <c r="V52" i="5"/>
  <c r="Z52" i="5"/>
  <c r="Y52" i="5"/>
  <c r="V46" i="1"/>
  <c r="S46" i="1"/>
  <c r="X46" i="1" s="1"/>
  <c r="Z46" i="1"/>
  <c r="V37" i="6"/>
  <c r="Y37" i="6" s="1"/>
  <c r="S37" i="6"/>
  <c r="X37" i="6" s="1"/>
  <c r="Z37" i="6"/>
  <c r="V48" i="7"/>
  <c r="Z48" i="7"/>
  <c r="S48" i="7"/>
  <c r="X48" i="7" s="1"/>
  <c r="S15" i="12"/>
  <c r="X15" i="12" s="1"/>
  <c r="V15" i="12"/>
  <c r="Y15" i="12" s="1"/>
  <c r="Y56" i="12" s="1"/>
  <c r="Z15" i="12"/>
  <c r="S14" i="10"/>
  <c r="X14" i="10" s="1"/>
  <c r="V14" i="10"/>
  <c r="Y14" i="10" s="1"/>
  <c r="Z14" i="10"/>
  <c r="AB14" i="10"/>
  <c r="S49" i="5"/>
  <c r="X49" i="5" s="1"/>
  <c r="V49" i="5"/>
  <c r="Y49" i="5"/>
  <c r="Z49" i="5"/>
  <c r="Z43" i="1"/>
  <c r="V43" i="1"/>
  <c r="S43" i="1"/>
  <c r="X43" i="1" s="1"/>
  <c r="V38" i="6"/>
  <c r="S38" i="6"/>
  <c r="X38" i="6" s="1"/>
  <c r="Z38" i="6"/>
  <c r="S49" i="7"/>
  <c r="X49" i="7" s="1"/>
  <c r="V49" i="7"/>
  <c r="Z49" i="7"/>
  <c r="S26" i="9"/>
  <c r="X26" i="9" s="1"/>
  <c r="V26" i="9"/>
  <c r="Y26" i="9" s="1"/>
  <c r="Z26" i="9"/>
  <c r="V29" i="10"/>
  <c r="Y29" i="10" s="1"/>
  <c r="Z29" i="10"/>
  <c r="S29" i="10"/>
  <c r="X29" i="10" s="1"/>
  <c r="S47" i="10"/>
  <c r="X47" i="10" s="1"/>
  <c r="V47" i="10"/>
  <c r="V17" i="10"/>
  <c r="Z17" i="10"/>
  <c r="S17" i="10"/>
  <c r="X17" i="10" s="1"/>
  <c r="S46" i="11"/>
  <c r="V46" i="11"/>
  <c r="S20" i="9"/>
  <c r="X20" i="9" s="1"/>
  <c r="Z20" i="9"/>
  <c r="V20" i="9"/>
  <c r="Y20" i="9" s="1"/>
  <c r="S45" i="9"/>
  <c r="X45" i="9" s="1"/>
  <c r="Z45" i="9"/>
  <c r="V45" i="9"/>
  <c r="Y45" i="9" s="1"/>
  <c r="S21" i="10"/>
  <c r="V21" i="10"/>
  <c r="Y21" i="10" s="1"/>
  <c r="V39" i="10"/>
  <c r="S39" i="10"/>
  <c r="X39" i="10" s="1"/>
  <c r="V12" i="11"/>
  <c r="Y12" i="11" s="1"/>
  <c r="S12" i="11"/>
  <c r="X12" i="11" s="1"/>
  <c r="S52" i="11"/>
  <c r="X52" i="11" s="1"/>
  <c r="V52" i="11"/>
  <c r="Y52" i="11" s="1"/>
  <c r="X21" i="12"/>
  <c r="Y38" i="6"/>
  <c r="X46" i="12"/>
  <c r="X46" i="11"/>
  <c r="AB46" i="11"/>
  <c r="V29" i="11"/>
  <c r="Y29" i="11" s="1"/>
  <c r="AB21" i="10"/>
  <c r="AB37" i="10"/>
  <c r="AB39" i="10"/>
  <c r="AB20" i="9"/>
  <c r="AB49" i="8"/>
  <c r="Z47" i="10"/>
  <c r="AD10" i="10"/>
  <c r="AB49" i="7"/>
  <c r="AB37" i="1"/>
  <c r="AB21" i="1"/>
  <c r="M15" i="5"/>
  <c r="AA14" i="5"/>
  <c r="V29" i="5"/>
  <c r="Z29" i="5"/>
  <c r="S29" i="5"/>
  <c r="X29" i="5" s="1"/>
  <c r="V9" i="5"/>
  <c r="Z9" i="5"/>
  <c r="S9" i="5"/>
  <c r="X9" i="5" s="1"/>
  <c r="V30" i="1"/>
  <c r="Y30" i="1" s="1"/>
  <c r="Z30" i="1"/>
  <c r="S30" i="1"/>
  <c r="X30" i="1" s="1"/>
  <c r="Z51" i="1"/>
  <c r="S51" i="1"/>
  <c r="X51" i="1" s="1"/>
  <c r="V51" i="1"/>
  <c r="Y51" i="1"/>
  <c r="Z21" i="6"/>
  <c r="V21" i="6"/>
  <c r="Y21" i="6"/>
  <c r="S21" i="6"/>
  <c r="X21" i="6" s="1"/>
  <c r="V46" i="6"/>
  <c r="Y46" i="6" s="1"/>
  <c r="S46" i="6"/>
  <c r="X46" i="6" s="1"/>
  <c r="S16" i="7"/>
  <c r="X16" i="7" s="1"/>
  <c r="Y16" i="7"/>
  <c r="Z16" i="7"/>
  <c r="V16" i="7"/>
  <c r="S53" i="7"/>
  <c r="X53" i="7" s="1"/>
  <c r="V53" i="7"/>
  <c r="Y53" i="7" s="1"/>
  <c r="AB53" i="7"/>
  <c r="Z53" i="7"/>
  <c r="S42" i="8"/>
  <c r="X42" i="8" s="1"/>
  <c r="V42" i="8"/>
  <c r="Z42" i="8"/>
  <c r="S14" i="12"/>
  <c r="X14" i="12" s="1"/>
  <c r="Z14" i="12"/>
  <c r="V14" i="12"/>
  <c r="Y14" i="12" s="1"/>
  <c r="AB14" i="12"/>
  <c r="S14" i="7"/>
  <c r="X14" i="7" s="1"/>
  <c r="Z14" i="7"/>
  <c r="V14" i="7"/>
  <c r="S14" i="11"/>
  <c r="X14" i="11" s="1"/>
  <c r="V14" i="11"/>
  <c r="Y14" i="11" s="1"/>
  <c r="Z14" i="11"/>
  <c r="S32" i="5"/>
  <c r="X32" i="5" s="1"/>
  <c r="V32" i="5"/>
  <c r="Y32" i="5" s="1"/>
  <c r="Z32" i="5"/>
  <c r="Z51" i="5"/>
  <c r="V51" i="5"/>
  <c r="S51" i="5"/>
  <c r="X51" i="5" s="1"/>
  <c r="Z27" i="1"/>
  <c r="V27" i="1"/>
  <c r="S27" i="1"/>
  <c r="X27" i="1" s="1"/>
  <c r="S45" i="1"/>
  <c r="X45" i="1" s="1"/>
  <c r="V45" i="1"/>
  <c r="Y45" i="1" s="1"/>
  <c r="AD45" i="1" s="1"/>
  <c r="Z45" i="1"/>
  <c r="V22" i="6"/>
  <c r="Z22" i="6"/>
  <c r="S22" i="6"/>
  <c r="X22" i="6" s="1"/>
  <c r="Z43" i="6"/>
  <c r="S43" i="6"/>
  <c r="X43" i="6" s="1"/>
  <c r="V43" i="6"/>
  <c r="Y43" i="6" s="1"/>
  <c r="V32" i="7"/>
  <c r="S32" i="7"/>
  <c r="X32" i="7" s="1"/>
  <c r="Z32" i="7"/>
  <c r="V34" i="8"/>
  <c r="Z34" i="8"/>
  <c r="S34" i="8"/>
  <c r="X34" i="8" s="1"/>
  <c r="S9" i="8"/>
  <c r="X9" i="8" s="1"/>
  <c r="Z9" i="8"/>
  <c r="V9" i="8"/>
  <c r="Y9" i="8"/>
  <c r="Z28" i="9"/>
  <c r="S28" i="9"/>
  <c r="X28" i="9" s="1"/>
  <c r="V28" i="9"/>
  <c r="Y28" i="9" s="1"/>
  <c r="V53" i="9"/>
  <c r="Y53" i="9" s="1"/>
  <c r="S53" i="9"/>
  <c r="X53" i="9" s="1"/>
  <c r="S31" i="10"/>
  <c r="V31" i="10"/>
  <c r="S26" i="11"/>
  <c r="V26" i="11"/>
  <c r="Y26" i="11" s="1"/>
  <c r="Z26" i="11"/>
  <c r="V33" i="10"/>
  <c r="Y33" i="10" s="1"/>
  <c r="Z33" i="10"/>
  <c r="S33" i="10"/>
  <c r="X33" i="10" s="1"/>
  <c r="S12" i="8"/>
  <c r="X12" i="8" s="1"/>
  <c r="AB12" i="8"/>
  <c r="V12" i="8"/>
  <c r="Y12" i="8" s="1"/>
  <c r="AD12" i="8" s="1"/>
  <c r="Z12" i="8"/>
  <c r="V29" i="9"/>
  <c r="Y29" i="9" s="1"/>
  <c r="Z29" i="9"/>
  <c r="S29" i="9"/>
  <c r="X29" i="9" s="1"/>
  <c r="S50" i="9"/>
  <c r="X50" i="9" s="1"/>
  <c r="V50" i="9"/>
  <c r="Z50" i="9"/>
  <c r="AB50" i="9"/>
  <c r="Y50" i="9"/>
  <c r="S23" i="10"/>
  <c r="V23" i="10"/>
  <c r="V48" i="10"/>
  <c r="Y48" i="10" s="1"/>
  <c r="S48" i="10"/>
  <c r="S36" i="11"/>
  <c r="X36" i="11" s="1"/>
  <c r="V36" i="11"/>
  <c r="Y36" i="11" s="1"/>
  <c r="Z36" i="11"/>
  <c r="Z12" i="11"/>
  <c r="Y46" i="1"/>
  <c r="Y49" i="7"/>
  <c r="Y29" i="5"/>
  <c r="Y27" i="1"/>
  <c r="Y33" i="12"/>
  <c r="Z14" i="9"/>
  <c r="Y47" i="7"/>
  <c r="Y23" i="10"/>
  <c r="Y46" i="11"/>
  <c r="X18" i="11"/>
  <c r="AD11" i="10"/>
  <c r="Y39" i="10"/>
  <c r="AD13" i="10"/>
  <c r="Y31" i="10"/>
  <c r="V24" i="5"/>
  <c r="Y24" i="5" s="1"/>
  <c r="S24" i="5"/>
  <c r="X24" i="5" s="1"/>
  <c r="Z24" i="5"/>
  <c r="AB24" i="5"/>
  <c r="S21" i="1"/>
  <c r="X21" i="1" s="1"/>
  <c r="V21" i="1"/>
  <c r="Y21" i="1" s="1"/>
  <c r="Z21" i="1"/>
  <c r="Z19" i="6"/>
  <c r="V19" i="6"/>
  <c r="S19" i="6"/>
  <c r="X19" i="6" s="1"/>
  <c r="V13" i="7"/>
  <c r="Y13" i="7" s="1"/>
  <c r="S13" i="7"/>
  <c r="X13" i="7" s="1"/>
  <c r="Z13" i="7"/>
  <c r="S33" i="8"/>
  <c r="X33" i="8" s="1"/>
  <c r="V33" i="8"/>
  <c r="Y33" i="8" s="1"/>
  <c r="Z33" i="8"/>
  <c r="S14" i="6"/>
  <c r="X14" i="6" s="1"/>
  <c r="AD14" i="6" s="1"/>
  <c r="V14" i="6"/>
  <c r="Z14" i="6"/>
  <c r="Y14" i="6"/>
  <c r="S23" i="5"/>
  <c r="X23" i="5" s="1"/>
  <c r="V23" i="5"/>
  <c r="Y23" i="5" s="1"/>
  <c r="Z23" i="5"/>
  <c r="V22" i="1"/>
  <c r="Y22" i="1" s="1"/>
  <c r="Z22" i="1"/>
  <c r="S22" i="1"/>
  <c r="X22" i="1" s="1"/>
  <c r="S12" i="6"/>
  <c r="X12" i="6" s="1"/>
  <c r="Z12" i="6"/>
  <c r="V12" i="6"/>
  <c r="Y12" i="6" s="1"/>
  <c r="S17" i="7"/>
  <c r="X17" i="7" s="1"/>
  <c r="V17" i="7"/>
  <c r="Y17" i="7" s="1"/>
  <c r="Z17" i="7"/>
  <c r="V50" i="8"/>
  <c r="Y50" i="8" s="1"/>
  <c r="S50" i="8"/>
  <c r="X50" i="8" s="1"/>
  <c r="V44" i="9"/>
  <c r="Y44" i="9" s="1"/>
  <c r="Z44" i="9"/>
  <c r="S44" i="9"/>
  <c r="X44" i="9" s="1"/>
  <c r="AB44" i="9"/>
  <c r="S34" i="11"/>
  <c r="X34" i="11" s="1"/>
  <c r="V34" i="11"/>
  <c r="Z34" i="11"/>
  <c r="AD11" i="12"/>
  <c r="X49" i="11"/>
  <c r="AB15" i="12"/>
  <c r="Y39" i="11"/>
  <c r="X23" i="10"/>
  <c r="Z39" i="10"/>
  <c r="X48" i="10"/>
  <c r="Y17" i="10"/>
  <c r="AB45" i="9"/>
  <c r="AB50" i="8"/>
  <c r="AB38" i="6"/>
  <c r="AB54" i="6"/>
  <c r="AB52" i="11"/>
  <c r="AB12" i="11"/>
  <c r="AD11" i="7"/>
  <c r="AB48" i="7"/>
  <c r="AB49" i="5"/>
  <c r="AD13" i="5"/>
  <c r="AB39" i="5"/>
  <c r="AB23" i="5"/>
  <c r="Y51" i="5"/>
  <c r="S12" i="5"/>
  <c r="X12" i="5" s="1"/>
  <c r="Z12" i="5"/>
  <c r="V12" i="5"/>
  <c r="Y12" i="5" s="1"/>
  <c r="V31" i="5"/>
  <c r="Y31" i="5" s="1"/>
  <c r="S31" i="5"/>
  <c r="X31" i="5" s="1"/>
  <c r="S13" i="1"/>
  <c r="X13" i="1" s="1"/>
  <c r="Z13" i="1"/>
  <c r="V13" i="1"/>
  <c r="Z35" i="1"/>
  <c r="V35" i="1"/>
  <c r="S35" i="1"/>
  <c r="X35" i="1" s="1"/>
  <c r="S53" i="1"/>
  <c r="X53" i="1" s="1"/>
  <c r="Z53" i="1"/>
  <c r="Y53" i="1"/>
  <c r="V53" i="1"/>
  <c r="S30" i="6"/>
  <c r="X30" i="6" s="1"/>
  <c r="V30" i="6"/>
  <c r="Y30" i="6" s="1"/>
  <c r="S51" i="6"/>
  <c r="X51" i="6" s="1"/>
  <c r="Z51" i="6"/>
  <c r="V51" i="6"/>
  <c r="Y51" i="6" s="1"/>
  <c r="V26" i="7"/>
  <c r="Z26" i="7"/>
  <c r="S26" i="7"/>
  <c r="X26" i="7" s="1"/>
  <c r="S11" i="8"/>
  <c r="X11" i="8" s="1"/>
  <c r="V11" i="8"/>
  <c r="Y11" i="8" s="1"/>
  <c r="Z11" i="8"/>
  <c r="S47" i="8"/>
  <c r="X47" i="8" s="1"/>
  <c r="V47" i="8"/>
  <c r="Y47" i="8" s="1"/>
  <c r="S14" i="5"/>
  <c r="X14" i="5" s="1"/>
  <c r="AD14" i="5" s="1"/>
  <c r="V14" i="5"/>
  <c r="Y14" i="5" s="1"/>
  <c r="Z14" i="5"/>
  <c r="S14" i="8"/>
  <c r="X14" i="8" s="1"/>
  <c r="Y14" i="8"/>
  <c r="Z14" i="8"/>
  <c r="V14" i="8"/>
  <c r="S16" i="5"/>
  <c r="X16" i="5" s="1"/>
  <c r="V16" i="5"/>
  <c r="Y16" i="5" s="1"/>
  <c r="Z16" i="5"/>
  <c r="Z37" i="5"/>
  <c r="V37" i="5"/>
  <c r="Y37" i="5" s="1"/>
  <c r="S37" i="5"/>
  <c r="X37" i="5" s="1"/>
  <c r="V10" i="1"/>
  <c r="S10" i="1"/>
  <c r="X10" i="1" s="1"/>
  <c r="AD10" i="1" s="1"/>
  <c r="Z10" i="1"/>
  <c r="Z56" i="1" s="1"/>
  <c r="S29" i="1"/>
  <c r="X29" i="1" s="1"/>
  <c r="V29" i="1"/>
  <c r="Y29" i="1" s="1"/>
  <c r="V54" i="1"/>
  <c r="S54" i="1"/>
  <c r="X54" i="1" s="1"/>
  <c r="Z54" i="1"/>
  <c r="S27" i="6"/>
  <c r="X27" i="6" s="1"/>
  <c r="Z27" i="6"/>
  <c r="V27" i="6"/>
  <c r="Y27" i="6" s="1"/>
  <c r="V45" i="6"/>
  <c r="Y45" i="6" s="1"/>
  <c r="S45" i="6"/>
  <c r="X45" i="6" s="1"/>
  <c r="Z45" i="6"/>
  <c r="V42" i="7"/>
  <c r="Y42" i="7" s="1"/>
  <c r="Z42" i="7"/>
  <c r="S42" i="7"/>
  <c r="X42" i="7" s="1"/>
  <c r="S39" i="8"/>
  <c r="X39" i="8" s="1"/>
  <c r="V39" i="8"/>
  <c r="Y39" i="8" s="1"/>
  <c r="Z39" i="8"/>
  <c r="AB11" i="9"/>
  <c r="S11" i="9"/>
  <c r="X11" i="9" s="1"/>
  <c r="V11" i="9"/>
  <c r="Z11" i="9"/>
  <c r="S37" i="9"/>
  <c r="X37" i="9" s="1"/>
  <c r="Z37" i="9"/>
  <c r="V37" i="9"/>
  <c r="Y37" i="9" s="1"/>
  <c r="V12" i="10"/>
  <c r="Y12" i="10" s="1"/>
  <c r="AD12" i="10" s="1"/>
  <c r="S12" i="10"/>
  <c r="X12" i="10" s="1"/>
  <c r="V40" i="10"/>
  <c r="Y40" i="10" s="1"/>
  <c r="S40" i="10"/>
  <c r="X40" i="10" s="1"/>
  <c r="S42" i="11"/>
  <c r="X42" i="11" s="1"/>
  <c r="Z42" i="11"/>
  <c r="V42" i="11"/>
  <c r="Y42" i="11" s="1"/>
  <c r="S13" i="11"/>
  <c r="V13" i="11"/>
  <c r="V12" i="9"/>
  <c r="Y12" i="9" s="1"/>
  <c r="Z12" i="9"/>
  <c r="S12" i="9"/>
  <c r="X12" i="9" s="1"/>
  <c r="V34" i="9"/>
  <c r="Z34" i="9"/>
  <c r="S34" i="9"/>
  <c r="X34" i="9" s="1"/>
  <c r="Z52" i="9"/>
  <c r="S52" i="9"/>
  <c r="X52" i="9" s="1"/>
  <c r="V52" i="9"/>
  <c r="Y52" i="9" s="1"/>
  <c r="S32" i="10"/>
  <c r="X32" i="10" s="1"/>
  <c r="V32" i="10"/>
  <c r="Y32" i="10" s="1"/>
  <c r="S53" i="10"/>
  <c r="X53" i="10" s="1"/>
  <c r="V53" i="10"/>
  <c r="Y53" i="10" s="1"/>
  <c r="S20" i="11"/>
  <c r="X20" i="11" s="1"/>
  <c r="V20" i="11"/>
  <c r="Y20" i="11" s="1"/>
  <c r="Y11" i="9"/>
  <c r="Y45" i="11"/>
  <c r="Y34" i="9"/>
  <c r="Y26" i="7"/>
  <c r="Y13" i="11"/>
  <c r="AB12" i="9"/>
  <c r="Z21" i="10"/>
  <c r="Y14" i="7"/>
  <c r="Y19" i="6"/>
  <c r="Y32" i="7"/>
  <c r="Y13" i="1"/>
  <c r="Y48" i="7"/>
  <c r="Z52" i="11"/>
  <c r="Y42" i="8"/>
  <c r="AB9" i="5"/>
  <c r="M16" i="6"/>
  <c r="AA15" i="6"/>
  <c r="AD15" i="6" s="1"/>
  <c r="X27" i="10"/>
  <c r="Y22" i="6"/>
  <c r="Y12" i="1"/>
  <c r="X24" i="8"/>
  <c r="Y40" i="8"/>
  <c r="AA14" i="1"/>
  <c r="Y34" i="11"/>
  <c r="X26" i="11"/>
  <c r="Y47" i="10"/>
  <c r="X31" i="10"/>
  <c r="AB34" i="11"/>
  <c r="X24" i="10"/>
  <c r="AB19" i="6"/>
  <c r="AB46" i="1"/>
  <c r="AD13" i="1"/>
  <c r="AB52" i="5"/>
  <c r="S15" i="5"/>
  <c r="X15" i="5" s="1"/>
  <c r="V15" i="5"/>
  <c r="Y15" i="5" s="1"/>
  <c r="Z15" i="5"/>
  <c r="AB40" i="5"/>
  <c r="S40" i="5"/>
  <c r="X40" i="5" s="1"/>
  <c r="Z40" i="5"/>
  <c r="V40" i="5"/>
  <c r="Y40" i="5" s="1"/>
  <c r="Z19" i="1"/>
  <c r="S19" i="1"/>
  <c r="X19" i="1" s="1"/>
  <c r="V19" i="1"/>
  <c r="Y19" i="1" s="1"/>
  <c r="Z37" i="1"/>
  <c r="V37" i="1"/>
  <c r="Y37" i="1" s="1"/>
  <c r="S37" i="1"/>
  <c r="X37" i="1" s="1"/>
  <c r="S13" i="6"/>
  <c r="X13" i="6" s="1"/>
  <c r="V13" i="6"/>
  <c r="Y13" i="6" s="1"/>
  <c r="Z35" i="6"/>
  <c r="S35" i="6"/>
  <c r="X35" i="6" s="1"/>
  <c r="V35" i="6"/>
  <c r="Y35" i="6" s="1"/>
  <c r="Z53" i="6"/>
  <c r="S53" i="6"/>
  <c r="X53" i="6" s="1"/>
  <c r="V53" i="6"/>
  <c r="Y53" i="6"/>
  <c r="V28" i="7"/>
  <c r="S28" i="7"/>
  <c r="X28" i="7" s="1"/>
  <c r="Z28" i="7"/>
  <c r="S15" i="8"/>
  <c r="X15" i="8" s="1"/>
  <c r="V15" i="8"/>
  <c r="Y15" i="8" s="1"/>
  <c r="Z15" i="8"/>
  <c r="S49" i="8"/>
  <c r="X49" i="8" s="1"/>
  <c r="V49" i="8"/>
  <c r="Y49" i="8" s="1"/>
  <c r="Z49" i="8"/>
  <c r="S14" i="1"/>
  <c r="X14" i="1" s="1"/>
  <c r="AD14" i="1" s="1"/>
  <c r="V14" i="1"/>
  <c r="Y14" i="1" s="1"/>
  <c r="S14" i="9"/>
  <c r="X14" i="9" s="1"/>
  <c r="V14" i="9"/>
  <c r="Y14" i="9" s="1"/>
  <c r="S21" i="5"/>
  <c r="X21" i="5" s="1"/>
  <c r="Z21" i="5"/>
  <c r="V21" i="5"/>
  <c r="Y21" i="5" s="1"/>
  <c r="S39" i="5"/>
  <c r="X39" i="5" s="1"/>
  <c r="V39" i="5"/>
  <c r="Y39" i="5" s="1"/>
  <c r="Z39" i="5"/>
  <c r="V12" i="1"/>
  <c r="S12" i="1"/>
  <c r="X12" i="1" s="1"/>
  <c r="X56" i="1" s="1"/>
  <c r="V38" i="1"/>
  <c r="Y38" i="1" s="1"/>
  <c r="S38" i="1"/>
  <c r="X38" i="1" s="1"/>
  <c r="Z38" i="1"/>
  <c r="S10" i="6"/>
  <c r="X10" i="6" s="1"/>
  <c r="V10" i="6"/>
  <c r="Y10" i="6"/>
  <c r="Z10" i="6"/>
  <c r="S29" i="6"/>
  <c r="X29" i="6" s="1"/>
  <c r="V29" i="6"/>
  <c r="Y29" i="6"/>
  <c r="Z29" i="6"/>
  <c r="V54" i="6"/>
  <c r="Y54" i="6" s="1"/>
  <c r="Z54" i="6"/>
  <c r="S54" i="6"/>
  <c r="X54" i="6" s="1"/>
  <c r="S44" i="7"/>
  <c r="X44" i="7" s="1"/>
  <c r="V44" i="7"/>
  <c r="Y44" i="7" s="1"/>
  <c r="AD44" i="7" s="1"/>
  <c r="Z44" i="7"/>
  <c r="V41" i="8"/>
  <c r="Y41" i="8" s="1"/>
  <c r="S41" i="8"/>
  <c r="X41" i="8" s="1"/>
  <c r="Z41" i="8"/>
  <c r="S21" i="9"/>
  <c r="X21" i="9" s="1"/>
  <c r="V21" i="9"/>
  <c r="Y21" i="9" s="1"/>
  <c r="Z21" i="9"/>
  <c r="S42" i="9"/>
  <c r="X42" i="9" s="1"/>
  <c r="Z42" i="9"/>
  <c r="V42" i="9"/>
  <c r="S24" i="10"/>
  <c r="V24" i="10"/>
  <c r="Y24" i="10" s="1"/>
  <c r="V45" i="10"/>
  <c r="Y45" i="10" s="1"/>
  <c r="Z45" i="10"/>
  <c r="S45" i="10"/>
  <c r="X45" i="10" s="1"/>
  <c r="V53" i="11"/>
  <c r="Y53" i="11" s="1"/>
  <c r="S53" i="11"/>
  <c r="X53" i="11" s="1"/>
  <c r="S30" i="11"/>
  <c r="X30" i="11" s="1"/>
  <c r="V30" i="11"/>
  <c r="Y30" i="11" s="1"/>
  <c r="V18" i="9"/>
  <c r="Y18" i="9" s="1"/>
  <c r="Z18" i="9"/>
  <c r="S18" i="9"/>
  <c r="X18" i="9" s="1"/>
  <c r="S36" i="9"/>
  <c r="X36" i="9" s="1"/>
  <c r="Z36" i="9"/>
  <c r="V36" i="9"/>
  <c r="Y36" i="9" s="1"/>
  <c r="S16" i="10"/>
  <c r="X16" i="10" s="1"/>
  <c r="V16" i="10"/>
  <c r="Y16" i="10" s="1"/>
  <c r="S37" i="10"/>
  <c r="X37" i="10" s="1"/>
  <c r="V37" i="10"/>
  <c r="Y37" i="10" s="1"/>
  <c r="V9" i="10"/>
  <c r="Y9" i="10" s="1"/>
  <c r="S9" i="10"/>
  <c r="X9" i="10" s="1"/>
  <c r="S50" i="11"/>
  <c r="X50" i="11" s="1"/>
  <c r="V50" i="11"/>
  <c r="Y50" i="11" s="1"/>
  <c r="Z50" i="11"/>
  <c r="X13" i="11"/>
  <c r="AD13" i="11" s="1"/>
  <c r="Z53" i="11"/>
  <c r="Y42" i="9"/>
  <c r="Z46" i="11"/>
  <c r="X21" i="10"/>
  <c r="Y28" i="7"/>
  <c r="Y9" i="5"/>
  <c r="Y43" i="1"/>
  <c r="Z53" i="9"/>
  <c r="Z56" i="9" s="1"/>
  <c r="Y34" i="8"/>
  <c r="AB12" i="6"/>
  <c r="AB56" i="6" s="1"/>
  <c r="Y35" i="1"/>
  <c r="Y54" i="1"/>
  <c r="Z12" i="1"/>
  <c r="Z13" i="6"/>
  <c r="Z46" i="6"/>
  <c r="X40" i="8"/>
  <c r="Y10" i="1"/>
  <c r="AD10" i="12"/>
  <c r="M46" i="9"/>
  <c r="AA45" i="9"/>
  <c r="AD45" i="9" s="1"/>
  <c r="S41" i="7"/>
  <c r="X41" i="7" s="1"/>
  <c r="V41" i="7"/>
  <c r="Y41" i="7"/>
  <c r="Z41" i="7"/>
  <c r="AB41" i="7"/>
  <c r="M15" i="9"/>
  <c r="AA14" i="9"/>
  <c r="M46" i="11"/>
  <c r="AA45" i="11"/>
  <c r="AD45" i="11" s="1"/>
  <c r="M46" i="7"/>
  <c r="AA45" i="7"/>
  <c r="S25" i="7"/>
  <c r="X25" i="7" s="1"/>
  <c r="V25" i="7"/>
  <c r="Y25" i="7" s="1"/>
  <c r="Z25" i="7"/>
  <c r="AB25" i="7"/>
  <c r="M15" i="8"/>
  <c r="AA14" i="8"/>
  <c r="M46" i="10"/>
  <c r="AA45" i="10"/>
  <c r="M46" i="6"/>
  <c r="AA45" i="6"/>
  <c r="S33" i="7"/>
  <c r="X33" i="7" s="1"/>
  <c r="V33" i="7"/>
  <c r="Y33" i="7" s="1"/>
  <c r="AB33" i="7"/>
  <c r="Z33" i="7"/>
  <c r="S37" i="7"/>
  <c r="X37" i="7" s="1"/>
  <c r="V37" i="7"/>
  <c r="Y37" i="7" s="1"/>
  <c r="Z37" i="7"/>
  <c r="AB37" i="7"/>
  <c r="V31" i="8"/>
  <c r="Y31" i="8" s="1"/>
  <c r="Z31" i="8"/>
  <c r="AB31" i="8"/>
  <c r="S31" i="8"/>
  <c r="X31" i="8" s="1"/>
  <c r="V19" i="8"/>
  <c r="Y19" i="8" s="1"/>
  <c r="Z19" i="8"/>
  <c r="AB19" i="8"/>
  <c r="S19" i="8"/>
  <c r="X19" i="8" s="1"/>
  <c r="AD9" i="11"/>
  <c r="X39" i="11"/>
  <c r="Z56" i="12"/>
  <c r="M46" i="1"/>
  <c r="AA45" i="1"/>
  <c r="V45" i="7"/>
  <c r="Y45" i="7" s="1"/>
  <c r="Z45" i="7"/>
  <c r="S45" i="7"/>
  <c r="X45" i="7" s="1"/>
  <c r="AB45" i="7"/>
  <c r="V27" i="8"/>
  <c r="Y27" i="8" s="1"/>
  <c r="Z27" i="8"/>
  <c r="AB27" i="8"/>
  <c r="S27" i="8"/>
  <c r="X27" i="8" s="1"/>
  <c r="AB56" i="11"/>
  <c r="AB56" i="10"/>
  <c r="Z56" i="10"/>
  <c r="AD10" i="6"/>
  <c r="AB56" i="1"/>
  <c r="M15" i="7"/>
  <c r="AA14" i="7"/>
  <c r="X56" i="12"/>
  <c r="AD9" i="12"/>
  <c r="AB56" i="12"/>
  <c r="M15" i="10"/>
  <c r="AA14" i="10"/>
  <c r="AD14" i="10" s="1"/>
  <c r="M46" i="12"/>
  <c r="AA45" i="12"/>
  <c r="AD45" i="12" s="1"/>
  <c r="M46" i="8"/>
  <c r="AA45" i="8"/>
  <c r="AD45" i="8" s="1"/>
  <c r="M46" i="5"/>
  <c r="AA45" i="5"/>
  <c r="M15" i="12"/>
  <c r="AA14" i="12"/>
  <c r="AD14" i="12" s="1"/>
  <c r="S21" i="7"/>
  <c r="X21" i="7" s="1"/>
  <c r="V21" i="7"/>
  <c r="Y21" i="7" s="1"/>
  <c r="Z21" i="7"/>
  <c r="Z56" i="7" s="1"/>
  <c r="AB21" i="7"/>
  <c r="S16" i="8"/>
  <c r="X16" i="8" s="1"/>
  <c r="Z16" i="8"/>
  <c r="AB16" i="8"/>
  <c r="AB56" i="8" s="1"/>
  <c r="V16" i="8"/>
  <c r="Y16" i="8" s="1"/>
  <c r="AD10" i="11"/>
  <c r="Z56" i="11"/>
  <c r="AD11" i="11"/>
  <c r="AD44" i="11"/>
  <c r="AD12" i="1"/>
  <c r="AD10" i="5"/>
  <c r="M15" i="11"/>
  <c r="AA14" i="11"/>
  <c r="AD14" i="11" s="1"/>
  <c r="S48" i="5"/>
  <c r="X48" i="5" s="1"/>
  <c r="Z48" i="5"/>
  <c r="Z56" i="5" s="1"/>
  <c r="AB48" i="5"/>
  <c r="AB56" i="5" s="1"/>
  <c r="V48" i="5"/>
  <c r="Y48" i="5" s="1"/>
  <c r="S29" i="7"/>
  <c r="X29" i="7" s="1"/>
  <c r="V29" i="7"/>
  <c r="Y29" i="7"/>
  <c r="Z29" i="7"/>
  <c r="AB29" i="7"/>
  <c r="V23" i="8"/>
  <c r="Y23" i="8" s="1"/>
  <c r="Z23" i="8"/>
  <c r="AB23" i="8"/>
  <c r="S23" i="8"/>
  <c r="X23" i="8" s="1"/>
  <c r="AD44" i="12"/>
  <c r="AD12" i="12"/>
  <c r="AB56" i="9"/>
  <c r="X56" i="10" l="1"/>
  <c r="AD13" i="6"/>
  <c r="Y56" i="9"/>
  <c r="Y56" i="11"/>
  <c r="Y56" i="1"/>
  <c r="Y56" i="10"/>
  <c r="AD9" i="10"/>
  <c r="Y56" i="5"/>
  <c r="AB56" i="7"/>
  <c r="AD12" i="5"/>
  <c r="AD44" i="9"/>
  <c r="AD13" i="7"/>
  <c r="AD11" i="9"/>
  <c r="X56" i="9"/>
  <c r="AD11" i="8"/>
  <c r="AD12" i="6"/>
  <c r="AD12" i="11"/>
  <c r="X56" i="6"/>
  <c r="Y56" i="7"/>
  <c r="Z56" i="6"/>
  <c r="AD12" i="9"/>
  <c r="M16" i="5"/>
  <c r="AA15" i="5"/>
  <c r="AD15" i="5" s="1"/>
  <c r="M17" i="1"/>
  <c r="AA16" i="1"/>
  <c r="AD16" i="1" s="1"/>
  <c r="AD45" i="10"/>
  <c r="Y56" i="6"/>
  <c r="M17" i="6"/>
  <c r="AA16" i="6"/>
  <c r="AD16" i="6" s="1"/>
  <c r="AD9" i="8"/>
  <c r="AD9" i="5"/>
  <c r="Y56" i="8"/>
  <c r="M16" i="11"/>
  <c r="AA15" i="11"/>
  <c r="AD15" i="11" s="1"/>
  <c r="M47" i="1"/>
  <c r="AA46" i="1"/>
  <c r="AD46" i="1" s="1"/>
  <c r="X56" i="5"/>
  <c r="X56" i="7"/>
  <c r="M47" i="5"/>
  <c r="AA46" i="5"/>
  <c r="AD46" i="5" s="1"/>
  <c r="M47" i="12"/>
  <c r="AA46" i="12"/>
  <c r="AD46" i="12" s="1"/>
  <c r="AD45" i="7"/>
  <c r="AD45" i="6"/>
  <c r="AD14" i="8"/>
  <c r="M47" i="11"/>
  <c r="AA46" i="11"/>
  <c r="AD46" i="11" s="1"/>
  <c r="AD14" i="9"/>
  <c r="M47" i="9"/>
  <c r="AA46" i="9"/>
  <c r="AD46" i="9" s="1"/>
  <c r="M47" i="6"/>
  <c r="AA46" i="6"/>
  <c r="AD46" i="6" s="1"/>
  <c r="M16" i="8"/>
  <c r="AA15" i="8"/>
  <c r="AD15" i="8" s="1"/>
  <c r="Z56" i="8"/>
  <c r="M16" i="12"/>
  <c r="AA15" i="12"/>
  <c r="AD15" i="12" s="1"/>
  <c r="M47" i="8"/>
  <c r="AA46" i="8"/>
  <c r="AD46" i="8" s="1"/>
  <c r="M16" i="10"/>
  <c r="AA15" i="10"/>
  <c r="AD15" i="10" s="1"/>
  <c r="AD14" i="7"/>
  <c r="M47" i="7"/>
  <c r="AA46" i="7"/>
  <c r="AD46" i="7" s="1"/>
  <c r="M16" i="9"/>
  <c r="AA15" i="9"/>
  <c r="AD15" i="9" s="1"/>
  <c r="AD45" i="5"/>
  <c r="M16" i="7"/>
  <c r="AA15" i="7"/>
  <c r="AD15" i="7" s="1"/>
  <c r="X56" i="8"/>
  <c r="X56" i="11"/>
  <c r="M47" i="10"/>
  <c r="AA46" i="10"/>
  <c r="AD46" i="10" s="1"/>
  <c r="M18" i="6" l="1"/>
  <c r="AA17" i="6"/>
  <c r="AD17" i="6" s="1"/>
  <c r="M18" i="1"/>
  <c r="AA17" i="1"/>
  <c r="AD17" i="1" s="1"/>
  <c r="M17" i="5"/>
  <c r="AA16" i="5"/>
  <c r="AD16" i="5" s="1"/>
  <c r="M17" i="9"/>
  <c r="AA16" i="9"/>
  <c r="AD16" i="9" s="1"/>
  <c r="M48" i="6"/>
  <c r="AA47" i="6"/>
  <c r="AD47" i="6" s="1"/>
  <c r="M48" i="5"/>
  <c r="AA47" i="5"/>
  <c r="M48" i="1"/>
  <c r="AA47" i="1"/>
  <c r="M17" i="10"/>
  <c r="AA16" i="10"/>
  <c r="AD16" i="10" s="1"/>
  <c r="M17" i="12"/>
  <c r="AA16" i="12"/>
  <c r="M48" i="7"/>
  <c r="AA47" i="7"/>
  <c r="AD47" i="7" s="1"/>
  <c r="M17" i="8"/>
  <c r="AA16" i="8"/>
  <c r="AD16" i="8" s="1"/>
  <c r="M48" i="9"/>
  <c r="AA47" i="9"/>
  <c r="AD47" i="9" s="1"/>
  <c r="M48" i="12"/>
  <c r="AA47" i="12"/>
  <c r="AD47" i="12" s="1"/>
  <c r="M17" i="11"/>
  <c r="AA16" i="11"/>
  <c r="M48" i="10"/>
  <c r="AA47" i="10"/>
  <c r="AD47" i="10" s="1"/>
  <c r="M17" i="7"/>
  <c r="AA16" i="7"/>
  <c r="AD16" i="7" s="1"/>
  <c r="M48" i="8"/>
  <c r="AA47" i="8"/>
  <c r="AD47" i="8" s="1"/>
  <c r="M48" i="11"/>
  <c r="AA47" i="11"/>
  <c r="AD47" i="11" s="1"/>
  <c r="M19" i="1" l="1"/>
  <c r="AA18" i="1"/>
  <c r="AD18" i="1" s="1"/>
  <c r="M18" i="5"/>
  <c r="AA17" i="5"/>
  <c r="AD17" i="5" s="1"/>
  <c r="M19" i="6"/>
  <c r="AA18" i="6"/>
  <c r="AD18" i="6" s="1"/>
  <c r="M49" i="11"/>
  <c r="AA48" i="11"/>
  <c r="AD48" i="11" s="1"/>
  <c r="M49" i="10"/>
  <c r="AA48" i="10"/>
  <c r="AD48" i="10" s="1"/>
  <c r="M49" i="12"/>
  <c r="AA48" i="12"/>
  <c r="AD48" i="12" s="1"/>
  <c r="M49" i="7"/>
  <c r="AA48" i="7"/>
  <c r="AD48" i="7" s="1"/>
  <c r="AD16" i="12"/>
  <c r="AD47" i="1"/>
  <c r="M49" i="5"/>
  <c r="AA48" i="5"/>
  <c r="AD48" i="5" s="1"/>
  <c r="M49" i="6"/>
  <c r="AA48" i="6"/>
  <c r="AD16" i="11"/>
  <c r="M18" i="8"/>
  <c r="AA17" i="8"/>
  <c r="AD17" i="8" s="1"/>
  <c r="M18" i="12"/>
  <c r="AA17" i="12"/>
  <c r="AD17" i="12" s="1"/>
  <c r="M49" i="1"/>
  <c r="AA48" i="1"/>
  <c r="AD48" i="1" s="1"/>
  <c r="M18" i="7"/>
  <c r="AA17" i="7"/>
  <c r="M18" i="11"/>
  <c r="AA17" i="11"/>
  <c r="AD17" i="11" s="1"/>
  <c r="M49" i="8"/>
  <c r="AA48" i="8"/>
  <c r="AD48" i="8" s="1"/>
  <c r="M49" i="9"/>
  <c r="AA48" i="9"/>
  <c r="AD48" i="9" s="1"/>
  <c r="M18" i="10"/>
  <c r="AA17" i="10"/>
  <c r="AD47" i="5"/>
  <c r="M18" i="9"/>
  <c r="AA17" i="9"/>
  <c r="M19" i="5" l="1"/>
  <c r="AA18" i="5"/>
  <c r="AD18" i="5" s="1"/>
  <c r="M20" i="6"/>
  <c r="AA19" i="6"/>
  <c r="AD19" i="6" s="1"/>
  <c r="M20" i="1"/>
  <c r="AA19" i="1"/>
  <c r="AD19" i="1" s="1"/>
  <c r="M19" i="11"/>
  <c r="AA18" i="11"/>
  <c r="AD18" i="11" s="1"/>
  <c r="AD17" i="9"/>
  <c r="AD17" i="7"/>
  <c r="M19" i="9"/>
  <c r="AA18" i="9"/>
  <c r="AD18" i="9" s="1"/>
  <c r="M19" i="10"/>
  <c r="AA18" i="10"/>
  <c r="AD18" i="10" s="1"/>
  <c r="M50" i="8"/>
  <c r="AA49" i="8"/>
  <c r="AD49" i="8" s="1"/>
  <c r="M19" i="7"/>
  <c r="AA18" i="7"/>
  <c r="AD18" i="7" s="1"/>
  <c r="M19" i="12"/>
  <c r="AA18" i="12"/>
  <c r="AD18" i="12" s="1"/>
  <c r="M50" i="9"/>
  <c r="AA49" i="9"/>
  <c r="AD49" i="9" s="1"/>
  <c r="M50" i="5"/>
  <c r="AA49" i="5"/>
  <c r="M50" i="12"/>
  <c r="AA49" i="12"/>
  <c r="AD49" i="12" s="1"/>
  <c r="M50" i="11"/>
  <c r="AA49" i="11"/>
  <c r="AD49" i="11" s="1"/>
  <c r="M50" i="1"/>
  <c r="AA49" i="1"/>
  <c r="AD49" i="1" s="1"/>
  <c r="M19" i="8"/>
  <c r="AA18" i="8"/>
  <c r="AD18" i="8" s="1"/>
  <c r="AD48" i="6"/>
  <c r="AD17" i="10"/>
  <c r="M50" i="6"/>
  <c r="AA49" i="6"/>
  <c r="AD49" i="6" s="1"/>
  <c r="M50" i="7"/>
  <c r="AA49" i="7"/>
  <c r="AD49" i="7" s="1"/>
  <c r="M50" i="10"/>
  <c r="AA49" i="10"/>
  <c r="AD49" i="10" s="1"/>
  <c r="M21" i="6" l="1"/>
  <c r="AA20" i="6"/>
  <c r="AD20" i="6" s="1"/>
  <c r="M21" i="1"/>
  <c r="AA20" i="1"/>
  <c r="AD20" i="1" s="1"/>
  <c r="M20" i="5"/>
  <c r="AA19" i="5"/>
  <c r="AD19" i="5" s="1"/>
  <c r="M51" i="10"/>
  <c r="AA50" i="10"/>
  <c r="AD50" i="10" s="1"/>
  <c r="M51" i="6"/>
  <c r="AA50" i="6"/>
  <c r="AD50" i="6" s="1"/>
  <c r="M51" i="7"/>
  <c r="AA50" i="7"/>
  <c r="AD50" i="7" s="1"/>
  <c r="M20" i="8"/>
  <c r="AA19" i="8"/>
  <c r="AD19" i="8" s="1"/>
  <c r="M51" i="11"/>
  <c r="AA50" i="11"/>
  <c r="AD50" i="11" s="1"/>
  <c r="AD49" i="5"/>
  <c r="M51" i="9"/>
  <c r="AA50" i="9"/>
  <c r="AD50" i="9" s="1"/>
  <c r="M20" i="12"/>
  <c r="AA19" i="12"/>
  <c r="AD19" i="12" s="1"/>
  <c r="M51" i="8"/>
  <c r="AA50" i="8"/>
  <c r="AD50" i="8" s="1"/>
  <c r="M20" i="9"/>
  <c r="AA19" i="9"/>
  <c r="AD19" i="9" s="1"/>
  <c r="M51" i="5"/>
  <c r="AA50" i="5"/>
  <c r="AD50" i="5" s="1"/>
  <c r="M51" i="1"/>
  <c r="AA50" i="1"/>
  <c r="AD50" i="1" s="1"/>
  <c r="M51" i="12"/>
  <c r="AA50" i="12"/>
  <c r="AD50" i="12" s="1"/>
  <c r="M20" i="7"/>
  <c r="AA19" i="7"/>
  <c r="AD19" i="7" s="1"/>
  <c r="M20" i="10"/>
  <c r="AA19" i="10"/>
  <c r="AD19" i="10" s="1"/>
  <c r="M20" i="11"/>
  <c r="AA19" i="11"/>
  <c r="AD19" i="11" s="1"/>
  <c r="M22" i="1" l="1"/>
  <c r="AA21" i="1"/>
  <c r="AD21" i="1" s="1"/>
  <c r="M21" i="5"/>
  <c r="AA20" i="5"/>
  <c r="AD20" i="5" s="1"/>
  <c r="M22" i="6"/>
  <c r="AA21" i="6"/>
  <c r="AD21" i="6" s="1"/>
  <c r="M21" i="10"/>
  <c r="AA20" i="10"/>
  <c r="AD20" i="10" s="1"/>
  <c r="M52" i="12"/>
  <c r="AA51" i="12"/>
  <c r="AD51" i="12" s="1"/>
  <c r="M21" i="9"/>
  <c r="AA20" i="9"/>
  <c r="AD20" i="9" s="1"/>
  <c r="M21" i="12"/>
  <c r="AA20" i="12"/>
  <c r="AD20" i="12" s="1"/>
  <c r="M21" i="8"/>
  <c r="AA20" i="8"/>
  <c r="AD20" i="8" s="1"/>
  <c r="M52" i="6"/>
  <c r="AA51" i="6"/>
  <c r="AD51" i="6" s="1"/>
  <c r="M52" i="5"/>
  <c r="AA51" i="5"/>
  <c r="AD51" i="5" s="1"/>
  <c r="M21" i="11"/>
  <c r="AA20" i="11"/>
  <c r="AD20" i="11" s="1"/>
  <c r="M21" i="7"/>
  <c r="AA20" i="7"/>
  <c r="AD20" i="7" s="1"/>
  <c r="M52" i="1"/>
  <c r="AA51" i="1"/>
  <c r="AD51" i="1" s="1"/>
  <c r="M52" i="8"/>
  <c r="AA51" i="8"/>
  <c r="AD51" i="8" s="1"/>
  <c r="M52" i="9"/>
  <c r="AA51" i="9"/>
  <c r="AD51" i="9" s="1"/>
  <c r="M52" i="11"/>
  <c r="AA51" i="11"/>
  <c r="AD51" i="11" s="1"/>
  <c r="M52" i="7"/>
  <c r="AA51" i="7"/>
  <c r="AD51" i="7" s="1"/>
  <c r="M52" i="10"/>
  <c r="AA51" i="10"/>
  <c r="AD51" i="10" s="1"/>
  <c r="M22" i="5" l="1"/>
  <c r="AA21" i="5"/>
  <c r="AD21" i="5" s="1"/>
  <c r="M23" i="6"/>
  <c r="AA22" i="6"/>
  <c r="AD22" i="6" s="1"/>
  <c r="M23" i="1"/>
  <c r="AA22" i="1"/>
  <c r="AD22" i="1" s="1"/>
  <c r="M53" i="7"/>
  <c r="AA52" i="7"/>
  <c r="AD52" i="7" s="1"/>
  <c r="M53" i="9"/>
  <c r="AA52" i="9"/>
  <c r="AD52" i="9" s="1"/>
  <c r="M53" i="1"/>
  <c r="AA52" i="1"/>
  <c r="AD52" i="1" s="1"/>
  <c r="M22" i="11"/>
  <c r="AA21" i="11"/>
  <c r="AD21" i="11" s="1"/>
  <c r="M53" i="6"/>
  <c r="AA52" i="6"/>
  <c r="AD52" i="6" s="1"/>
  <c r="M22" i="12"/>
  <c r="AA21" i="12"/>
  <c r="AD21" i="12" s="1"/>
  <c r="M53" i="12"/>
  <c r="AA52" i="12"/>
  <c r="AD52" i="12" s="1"/>
  <c r="M53" i="10"/>
  <c r="AA52" i="10"/>
  <c r="AD52" i="10" s="1"/>
  <c r="M53" i="11"/>
  <c r="AA52" i="11"/>
  <c r="AD52" i="11" s="1"/>
  <c r="M53" i="8"/>
  <c r="AA52" i="8"/>
  <c r="AD52" i="8" s="1"/>
  <c r="M22" i="7"/>
  <c r="AA21" i="7"/>
  <c r="AD21" i="7" s="1"/>
  <c r="M53" i="5"/>
  <c r="AA52" i="5"/>
  <c r="AD52" i="5" s="1"/>
  <c r="M22" i="8"/>
  <c r="AA21" i="8"/>
  <c r="AD21" i="8" s="1"/>
  <c r="M22" i="9"/>
  <c r="AA21" i="9"/>
  <c r="AD21" i="9" s="1"/>
  <c r="M22" i="10"/>
  <c r="AA21" i="10"/>
  <c r="AD21" i="10" s="1"/>
  <c r="M24" i="6" l="1"/>
  <c r="AA23" i="6"/>
  <c r="AD23" i="6" s="1"/>
  <c r="M24" i="1"/>
  <c r="AA23" i="1"/>
  <c r="AD23" i="1" s="1"/>
  <c r="M23" i="5"/>
  <c r="AA22" i="5"/>
  <c r="AD22" i="5" s="1"/>
  <c r="M23" i="9"/>
  <c r="AA22" i="9"/>
  <c r="AD22" i="9" s="1"/>
  <c r="M54" i="5"/>
  <c r="AA54" i="5" s="1"/>
  <c r="AA53" i="5"/>
  <c r="AD53" i="5" s="1"/>
  <c r="M54" i="8"/>
  <c r="AA54" i="8" s="1"/>
  <c r="AA53" i="8"/>
  <c r="AD53" i="8" s="1"/>
  <c r="M54" i="10"/>
  <c r="AA54" i="10" s="1"/>
  <c r="AA53" i="10"/>
  <c r="AD53" i="10" s="1"/>
  <c r="M23" i="12"/>
  <c r="AA22" i="12"/>
  <c r="AD22" i="12" s="1"/>
  <c r="M23" i="11"/>
  <c r="AA22" i="11"/>
  <c r="AD22" i="11" s="1"/>
  <c r="M54" i="9"/>
  <c r="AA54" i="9" s="1"/>
  <c r="AA53" i="9"/>
  <c r="AD53" i="9" s="1"/>
  <c r="M23" i="10"/>
  <c r="AA22" i="10"/>
  <c r="AD22" i="10" s="1"/>
  <c r="M23" i="8"/>
  <c r="AA22" i="8"/>
  <c r="AD22" i="8" s="1"/>
  <c r="M23" i="7"/>
  <c r="AA22" i="7"/>
  <c r="AD22" i="7" s="1"/>
  <c r="M54" i="11"/>
  <c r="AA54" i="11" s="1"/>
  <c r="AA53" i="11"/>
  <c r="AD53" i="11" s="1"/>
  <c r="M54" i="12"/>
  <c r="AA54" i="12" s="1"/>
  <c r="AA53" i="12"/>
  <c r="AD53" i="12" s="1"/>
  <c r="M54" i="6"/>
  <c r="AA54" i="6" s="1"/>
  <c r="AA53" i="6"/>
  <c r="AD53" i="6" s="1"/>
  <c r="M54" i="1"/>
  <c r="AA54" i="1" s="1"/>
  <c r="AA53" i="1"/>
  <c r="AD53" i="1" s="1"/>
  <c r="M54" i="7"/>
  <c r="AA54" i="7" s="1"/>
  <c r="AA53" i="7"/>
  <c r="AD53" i="7" s="1"/>
  <c r="M25" i="1" l="1"/>
  <c r="AA24" i="1"/>
  <c r="AD24" i="1" s="1"/>
  <c r="M24" i="5"/>
  <c r="AA23" i="5"/>
  <c r="AD23" i="5" s="1"/>
  <c r="M25" i="6"/>
  <c r="AA24" i="6"/>
  <c r="AD24" i="6" s="1"/>
  <c r="AD54" i="12"/>
  <c r="M24" i="7"/>
  <c r="AA23" i="7"/>
  <c r="AD23" i="7" s="1"/>
  <c r="M24" i="10"/>
  <c r="AA23" i="10"/>
  <c r="AD23" i="10" s="1"/>
  <c r="M24" i="11"/>
  <c r="AA23" i="11"/>
  <c r="AD23" i="11" s="1"/>
  <c r="AD54" i="10"/>
  <c r="AD54" i="5"/>
  <c r="AD54" i="1"/>
  <c r="AD54" i="7"/>
  <c r="AD54" i="6"/>
  <c r="AD54" i="11"/>
  <c r="M24" i="8"/>
  <c r="AA23" i="8"/>
  <c r="AD23" i="8" s="1"/>
  <c r="AD54" i="9"/>
  <c r="M24" i="12"/>
  <c r="AA23" i="12"/>
  <c r="AD23" i="12" s="1"/>
  <c r="AD54" i="8"/>
  <c r="M24" i="9"/>
  <c r="AA23" i="9"/>
  <c r="AD23" i="9" s="1"/>
  <c r="M25" i="5" l="1"/>
  <c r="AA24" i="5"/>
  <c r="M26" i="6"/>
  <c r="AA25" i="6"/>
  <c r="M26" i="1"/>
  <c r="AA25" i="1"/>
  <c r="M25" i="11"/>
  <c r="AA24" i="11"/>
  <c r="M25" i="7"/>
  <c r="AA24" i="7"/>
  <c r="M25" i="9"/>
  <c r="AA24" i="9"/>
  <c r="AD24" i="9" s="1"/>
  <c r="M25" i="12"/>
  <c r="AA24" i="12"/>
  <c r="AD24" i="12" s="1"/>
  <c r="M25" i="8"/>
  <c r="AA24" i="8"/>
  <c r="AD24" i="8" s="1"/>
  <c r="M25" i="10"/>
  <c r="AA24" i="10"/>
  <c r="M27" i="1" l="1"/>
  <c r="AA26" i="1"/>
  <c r="AD26" i="1" s="1"/>
  <c r="AD24" i="5"/>
  <c r="AD25" i="6"/>
  <c r="M26" i="5"/>
  <c r="AA25" i="5"/>
  <c r="AD25" i="5" s="1"/>
  <c r="M27" i="6"/>
  <c r="AA26" i="6"/>
  <c r="AD26" i="6" s="1"/>
  <c r="AD25" i="1"/>
  <c r="M26" i="9"/>
  <c r="AA25" i="9"/>
  <c r="AD25" i="9" s="1"/>
  <c r="AD24" i="11"/>
  <c r="AD24" i="10"/>
  <c r="M26" i="10"/>
  <c r="AA25" i="10"/>
  <c r="AD25" i="10" s="1"/>
  <c r="M26" i="11"/>
  <c r="AA25" i="11"/>
  <c r="AD25" i="11" s="1"/>
  <c r="M26" i="8"/>
  <c r="AA25" i="8"/>
  <c r="AD25" i="8" s="1"/>
  <c r="M26" i="12"/>
  <c r="AA25" i="12"/>
  <c r="AD25" i="12" s="1"/>
  <c r="AD24" i="7"/>
  <c r="M26" i="7"/>
  <c r="AA25" i="7"/>
  <c r="AD25" i="7" s="1"/>
  <c r="M27" i="5" l="1"/>
  <c r="AA26" i="5"/>
  <c r="AD26" i="5" s="1"/>
  <c r="M28" i="6"/>
  <c r="AA27" i="6"/>
  <c r="AD27" i="6" s="1"/>
  <c r="M28" i="1"/>
  <c r="AA27" i="1"/>
  <c r="M27" i="12"/>
  <c r="AA26" i="12"/>
  <c r="AD26" i="12" s="1"/>
  <c r="M27" i="11"/>
  <c r="AA26" i="11"/>
  <c r="AD26" i="11" s="1"/>
  <c r="M27" i="9"/>
  <c r="AA26" i="9"/>
  <c r="M27" i="8"/>
  <c r="AA26" i="8"/>
  <c r="M27" i="7"/>
  <c r="AA26" i="7"/>
  <c r="M27" i="10"/>
  <c r="AA26" i="10"/>
  <c r="AD27" i="1" l="1"/>
  <c r="M29" i="1"/>
  <c r="AA28" i="1"/>
  <c r="AD28" i="1" s="1"/>
  <c r="M28" i="5"/>
  <c r="AA27" i="5"/>
  <c r="AD27" i="5" s="1"/>
  <c r="M29" i="6"/>
  <c r="AA28" i="6"/>
  <c r="AD28" i="6" s="1"/>
  <c r="AD26" i="7"/>
  <c r="M28" i="8"/>
  <c r="AA27" i="8"/>
  <c r="AD27" i="8" s="1"/>
  <c r="AD26" i="10"/>
  <c r="M28" i="7"/>
  <c r="AA27" i="7"/>
  <c r="AD27" i="7" s="1"/>
  <c r="M28" i="12"/>
  <c r="AA27" i="12"/>
  <c r="M28" i="10"/>
  <c r="AA27" i="10"/>
  <c r="AD27" i="10" s="1"/>
  <c r="AD26" i="9"/>
  <c r="AD26" i="8"/>
  <c r="M28" i="9"/>
  <c r="AA27" i="9"/>
  <c r="AD27" i="9" s="1"/>
  <c r="M28" i="11"/>
  <c r="AA27" i="11"/>
  <c r="M30" i="1" l="1"/>
  <c r="AA29" i="1"/>
  <c r="M29" i="5"/>
  <c r="AA28" i="5"/>
  <c r="AD28" i="5" s="1"/>
  <c r="M30" i="6"/>
  <c r="AA29" i="6"/>
  <c r="AD27" i="11"/>
  <c r="M29" i="7"/>
  <c r="AA28" i="7"/>
  <c r="AD28" i="7" s="1"/>
  <c r="M29" i="8"/>
  <c r="AA28" i="8"/>
  <c r="M29" i="10"/>
  <c r="AA28" i="10"/>
  <c r="AD28" i="10" s="1"/>
  <c r="AD27" i="12"/>
  <c r="M29" i="11"/>
  <c r="AA28" i="11"/>
  <c r="AD28" i="11" s="1"/>
  <c r="M29" i="9"/>
  <c r="AA28" i="9"/>
  <c r="AD28" i="9" s="1"/>
  <c r="M29" i="12"/>
  <c r="AA28" i="12"/>
  <c r="AD28" i="12" s="1"/>
  <c r="M31" i="1" l="1"/>
  <c r="AA30" i="1"/>
  <c r="AD30" i="1" s="1"/>
  <c r="M30" i="5"/>
  <c r="AA29" i="5"/>
  <c r="AD29" i="5" s="1"/>
  <c r="M31" i="6"/>
  <c r="AA30" i="6"/>
  <c r="AD30" i="6" s="1"/>
  <c r="AD29" i="6"/>
  <c r="AD29" i="1"/>
  <c r="M30" i="9"/>
  <c r="AA29" i="9"/>
  <c r="AD29" i="9" s="1"/>
  <c r="M30" i="10"/>
  <c r="AA29" i="10"/>
  <c r="M30" i="7"/>
  <c r="AA29" i="7"/>
  <c r="AD28" i="8"/>
  <c r="M30" i="12"/>
  <c r="AA29" i="12"/>
  <c r="AD29" i="12" s="1"/>
  <c r="M30" i="11"/>
  <c r="AA29" i="11"/>
  <c r="AD29" i="11" s="1"/>
  <c r="M30" i="8"/>
  <c r="AA29" i="8"/>
  <c r="AD29" i="8" s="1"/>
  <c r="M31" i="5" l="1"/>
  <c r="AA30" i="5"/>
  <c r="AD30" i="5" s="1"/>
  <c r="M32" i="6"/>
  <c r="AA31" i="6"/>
  <c r="M32" i="1"/>
  <c r="AA31" i="1"/>
  <c r="AD29" i="10"/>
  <c r="M31" i="8"/>
  <c r="AA30" i="8"/>
  <c r="AD30" i="8" s="1"/>
  <c r="M31" i="10"/>
  <c r="AA30" i="10"/>
  <c r="AD30" i="10" s="1"/>
  <c r="M31" i="11"/>
  <c r="AA30" i="11"/>
  <c r="AD30" i="11" s="1"/>
  <c r="M31" i="12"/>
  <c r="AA30" i="12"/>
  <c r="AD30" i="12" s="1"/>
  <c r="AD29" i="7"/>
  <c r="M31" i="7"/>
  <c r="AA30" i="7"/>
  <c r="AD30" i="7" s="1"/>
  <c r="M31" i="9"/>
  <c r="AA30" i="9"/>
  <c r="AD30" i="9" s="1"/>
  <c r="M33" i="6" l="1"/>
  <c r="AA32" i="6"/>
  <c r="AD32" i="6" s="1"/>
  <c r="AD31" i="6"/>
  <c r="AD31" i="1"/>
  <c r="M33" i="1"/>
  <c r="AA32" i="1"/>
  <c r="AD32" i="1" s="1"/>
  <c r="M32" i="5"/>
  <c r="AA31" i="5"/>
  <c r="AD31" i="5" s="1"/>
  <c r="M32" i="11"/>
  <c r="AA31" i="11"/>
  <c r="AD31" i="11" s="1"/>
  <c r="M32" i="8"/>
  <c r="AA31" i="8"/>
  <c r="AD31" i="8" s="1"/>
  <c r="M32" i="9"/>
  <c r="AA31" i="9"/>
  <c r="AD31" i="9" s="1"/>
  <c r="M32" i="7"/>
  <c r="AA31" i="7"/>
  <c r="AD31" i="7" s="1"/>
  <c r="M32" i="12"/>
  <c r="AA31" i="12"/>
  <c r="AD31" i="12" s="1"/>
  <c r="M32" i="10"/>
  <c r="AA31" i="10"/>
  <c r="AD31" i="10" s="1"/>
  <c r="M34" i="1" l="1"/>
  <c r="AA33" i="1"/>
  <c r="AD33" i="1" s="1"/>
  <c r="M33" i="5"/>
  <c r="AA32" i="5"/>
  <c r="AD32" i="5" s="1"/>
  <c r="M34" i="6"/>
  <c r="AA33" i="6"/>
  <c r="AD33" i="6" s="1"/>
  <c r="M33" i="7"/>
  <c r="AA32" i="7"/>
  <c r="AD32" i="7" s="1"/>
  <c r="M33" i="8"/>
  <c r="AA32" i="8"/>
  <c r="AD32" i="8" s="1"/>
  <c r="M33" i="10"/>
  <c r="AA32" i="10"/>
  <c r="AD32" i="10" s="1"/>
  <c r="M33" i="12"/>
  <c r="AA32" i="12"/>
  <c r="AD32" i="12" s="1"/>
  <c r="M33" i="9"/>
  <c r="AA32" i="9"/>
  <c r="AD32" i="9" s="1"/>
  <c r="M33" i="11"/>
  <c r="AA32" i="11"/>
  <c r="AD32" i="11" s="1"/>
  <c r="M34" i="5" l="1"/>
  <c r="AA33" i="5"/>
  <c r="AD33" i="5" s="1"/>
  <c r="M35" i="6"/>
  <c r="AA34" i="6"/>
  <c r="AD34" i="6" s="1"/>
  <c r="M35" i="1"/>
  <c r="AA34" i="1"/>
  <c r="AD34" i="1" s="1"/>
  <c r="M34" i="11"/>
  <c r="AA33" i="11"/>
  <c r="AD33" i="11" s="1"/>
  <c r="M34" i="12"/>
  <c r="AA33" i="12"/>
  <c r="AD33" i="12" s="1"/>
  <c r="M34" i="8"/>
  <c r="AA33" i="8"/>
  <c r="AD33" i="8" s="1"/>
  <c r="M34" i="9"/>
  <c r="AA33" i="9"/>
  <c r="AD33" i="9" s="1"/>
  <c r="M34" i="10"/>
  <c r="AA33" i="10"/>
  <c r="AD33" i="10" s="1"/>
  <c r="M34" i="7"/>
  <c r="AA33" i="7"/>
  <c r="AD33" i="7" s="1"/>
  <c r="M36" i="6" l="1"/>
  <c r="AA35" i="6"/>
  <c r="AD35" i="6" s="1"/>
  <c r="M36" i="1"/>
  <c r="AA35" i="1"/>
  <c r="AD35" i="1" s="1"/>
  <c r="M35" i="5"/>
  <c r="AA34" i="5"/>
  <c r="AD34" i="5" s="1"/>
  <c r="M35" i="9"/>
  <c r="AA34" i="9"/>
  <c r="AD34" i="9" s="1"/>
  <c r="M35" i="12"/>
  <c r="AA34" i="12"/>
  <c r="AD34" i="12" s="1"/>
  <c r="M35" i="7"/>
  <c r="AA34" i="7"/>
  <c r="AD34" i="7" s="1"/>
  <c r="M35" i="10"/>
  <c r="AA34" i="10"/>
  <c r="AD34" i="10" s="1"/>
  <c r="M35" i="8"/>
  <c r="AA34" i="8"/>
  <c r="AD34" i="8" s="1"/>
  <c r="M35" i="11"/>
  <c r="AA34" i="11"/>
  <c r="AD34" i="11" s="1"/>
  <c r="M37" i="1" l="1"/>
  <c r="AA36" i="1"/>
  <c r="AD36" i="1" s="1"/>
  <c r="M36" i="5"/>
  <c r="AA35" i="5"/>
  <c r="AD35" i="5" s="1"/>
  <c r="M37" i="6"/>
  <c r="AA36" i="6"/>
  <c r="AD36" i="6" s="1"/>
  <c r="M36" i="12"/>
  <c r="AA35" i="12"/>
  <c r="AD35" i="12" s="1"/>
  <c r="M36" i="10"/>
  <c r="AA35" i="10"/>
  <c r="AD35" i="10" s="1"/>
  <c r="M36" i="11"/>
  <c r="AA35" i="11"/>
  <c r="AD35" i="11" s="1"/>
  <c r="M36" i="8"/>
  <c r="AA35" i="8"/>
  <c r="AD35" i="8" s="1"/>
  <c r="M36" i="7"/>
  <c r="AA35" i="7"/>
  <c r="AD35" i="7" s="1"/>
  <c r="M36" i="9"/>
  <c r="AA35" i="9"/>
  <c r="AD35" i="9" s="1"/>
  <c r="M37" i="5" l="1"/>
  <c r="AA36" i="5"/>
  <c r="AD36" i="5" s="1"/>
  <c r="M38" i="6"/>
  <c r="AA37" i="6"/>
  <c r="AD37" i="6" s="1"/>
  <c r="M38" i="1"/>
  <c r="AA37" i="1"/>
  <c r="AD37" i="1" s="1"/>
  <c r="M37" i="10"/>
  <c r="AA36" i="10"/>
  <c r="AD36" i="10" s="1"/>
  <c r="M37" i="8"/>
  <c r="AA36" i="8"/>
  <c r="AD36" i="8" s="1"/>
  <c r="M37" i="9"/>
  <c r="AA36" i="9"/>
  <c r="AD36" i="9" s="1"/>
  <c r="M37" i="7"/>
  <c r="AA36" i="7"/>
  <c r="AD36" i="7" s="1"/>
  <c r="M37" i="11"/>
  <c r="AA36" i="11"/>
  <c r="AD36" i="11" s="1"/>
  <c r="M37" i="12"/>
  <c r="AA36" i="12"/>
  <c r="AD36" i="12" s="1"/>
  <c r="M39" i="6" l="1"/>
  <c r="AA38" i="6"/>
  <c r="AD38" i="6" s="1"/>
  <c r="M39" i="1"/>
  <c r="AA38" i="1"/>
  <c r="AD38" i="1" s="1"/>
  <c r="M38" i="5"/>
  <c r="AA37" i="5"/>
  <c r="AD37" i="5" s="1"/>
  <c r="M38" i="12"/>
  <c r="AA37" i="12"/>
  <c r="AD37" i="12" s="1"/>
  <c r="M38" i="7"/>
  <c r="AA37" i="7"/>
  <c r="AD37" i="7" s="1"/>
  <c r="M38" i="8"/>
  <c r="AA37" i="8"/>
  <c r="AD37" i="8" s="1"/>
  <c r="M38" i="11"/>
  <c r="AA37" i="11"/>
  <c r="AD37" i="11" s="1"/>
  <c r="M38" i="9"/>
  <c r="AA37" i="9"/>
  <c r="AD37" i="9" s="1"/>
  <c r="M38" i="10"/>
  <c r="AA37" i="10"/>
  <c r="AD37" i="10" s="1"/>
  <c r="M40" i="1" l="1"/>
  <c r="AA39" i="1"/>
  <c r="AD39" i="1" s="1"/>
  <c r="M39" i="5"/>
  <c r="AA38" i="5"/>
  <c r="AD38" i="5" s="1"/>
  <c r="M40" i="6"/>
  <c r="AA39" i="6"/>
  <c r="AD39" i="6" s="1"/>
  <c r="M39" i="10"/>
  <c r="AA38" i="10"/>
  <c r="AD38" i="10" s="1"/>
  <c r="M39" i="11"/>
  <c r="AA38" i="11"/>
  <c r="AD38" i="11" s="1"/>
  <c r="M39" i="7"/>
  <c r="AA38" i="7"/>
  <c r="AD38" i="7" s="1"/>
  <c r="M39" i="9"/>
  <c r="AA38" i="9"/>
  <c r="AD38" i="9" s="1"/>
  <c r="M39" i="8"/>
  <c r="AA38" i="8"/>
  <c r="AD38" i="8" s="1"/>
  <c r="M39" i="12"/>
  <c r="AA38" i="12"/>
  <c r="AD38" i="12" s="1"/>
  <c r="M40" i="5" l="1"/>
  <c r="AA39" i="5"/>
  <c r="AD39" i="5" s="1"/>
  <c r="M41" i="6"/>
  <c r="AA40" i="6"/>
  <c r="AD40" i="6" s="1"/>
  <c r="M41" i="1"/>
  <c r="AA40" i="1"/>
  <c r="AD40" i="1" s="1"/>
  <c r="M40" i="12"/>
  <c r="AA39" i="12"/>
  <c r="AD39" i="12" s="1"/>
  <c r="M40" i="9"/>
  <c r="AA39" i="9"/>
  <c r="AD39" i="9" s="1"/>
  <c r="M40" i="11"/>
  <c r="AA39" i="11"/>
  <c r="AD39" i="11" s="1"/>
  <c r="M40" i="8"/>
  <c r="AA39" i="8"/>
  <c r="AD39" i="8" s="1"/>
  <c r="M40" i="7"/>
  <c r="AA39" i="7"/>
  <c r="AD39" i="7" s="1"/>
  <c r="M40" i="10"/>
  <c r="AA39" i="10"/>
  <c r="AD39" i="10" s="1"/>
  <c r="M42" i="6" l="1"/>
  <c r="AA41" i="6"/>
  <c r="AD41" i="6" s="1"/>
  <c r="M42" i="1"/>
  <c r="AA41" i="1"/>
  <c r="AD41" i="1" s="1"/>
  <c r="M41" i="5"/>
  <c r="AA40" i="5"/>
  <c r="AD40" i="5" s="1"/>
  <c r="M41" i="10"/>
  <c r="AA40" i="10"/>
  <c r="AD40" i="10" s="1"/>
  <c r="M41" i="9"/>
  <c r="AA40" i="9"/>
  <c r="AD40" i="9" s="1"/>
  <c r="M41" i="8"/>
  <c r="AA40" i="8"/>
  <c r="AD40" i="8" s="1"/>
  <c r="M41" i="7"/>
  <c r="AA40" i="7"/>
  <c r="AD40" i="7" s="1"/>
  <c r="M41" i="11"/>
  <c r="AA40" i="11"/>
  <c r="AD40" i="11" s="1"/>
  <c r="M41" i="12"/>
  <c r="AA40" i="12"/>
  <c r="AD40" i="12" s="1"/>
  <c r="M43" i="1" l="1"/>
  <c r="AA43" i="1" s="1"/>
  <c r="AA42" i="1"/>
  <c r="AD42" i="1" s="1"/>
  <c r="M42" i="5"/>
  <c r="AA41" i="5"/>
  <c r="AD41" i="5" s="1"/>
  <c r="M43" i="6"/>
  <c r="AA43" i="6" s="1"/>
  <c r="AA42" i="6"/>
  <c r="AD42" i="6" s="1"/>
  <c r="M42" i="12"/>
  <c r="AA41" i="12"/>
  <c r="AD41" i="12" s="1"/>
  <c r="M42" i="7"/>
  <c r="AA41" i="7"/>
  <c r="AD41" i="7" s="1"/>
  <c r="M42" i="9"/>
  <c r="AA41" i="9"/>
  <c r="AD41" i="9" s="1"/>
  <c r="M42" i="11"/>
  <c r="AA41" i="11"/>
  <c r="AD41" i="11" s="1"/>
  <c r="M42" i="8"/>
  <c r="AA41" i="8"/>
  <c r="AD41" i="8" s="1"/>
  <c r="M42" i="10"/>
  <c r="AA41" i="10"/>
  <c r="AD41" i="10" s="1"/>
  <c r="M43" i="5" l="1"/>
  <c r="AA43" i="5" s="1"/>
  <c r="AA42" i="5"/>
  <c r="AD42" i="5" s="1"/>
  <c r="AD43" i="6"/>
  <c r="AD55" i="6" s="1"/>
  <c r="AA56" i="6"/>
  <c r="AD56" i="6" s="1"/>
  <c r="AD43" i="1"/>
  <c r="AD55" i="1" s="1"/>
  <c r="AA56" i="1"/>
  <c r="AD56" i="1" s="1"/>
  <c r="M43" i="11"/>
  <c r="AA43" i="11" s="1"/>
  <c r="AA42" i="11"/>
  <c r="AD42" i="11" s="1"/>
  <c r="M43" i="10"/>
  <c r="AA43" i="10" s="1"/>
  <c r="AA42" i="10"/>
  <c r="AD42" i="10" s="1"/>
  <c r="M43" i="7"/>
  <c r="AA43" i="7" s="1"/>
  <c r="AA42" i="7"/>
  <c r="AD42" i="7" s="1"/>
  <c r="M43" i="8"/>
  <c r="AA43" i="8" s="1"/>
  <c r="AA42" i="8"/>
  <c r="AD42" i="8" s="1"/>
  <c r="M43" i="9"/>
  <c r="AA43" i="9" s="1"/>
  <c r="AA42" i="9"/>
  <c r="AD42" i="9" s="1"/>
  <c r="M43" i="12"/>
  <c r="AA43" i="12" s="1"/>
  <c r="AA42" i="12"/>
  <c r="AD42" i="12" s="1"/>
  <c r="AD43" i="5" l="1"/>
  <c r="AD55" i="5" s="1"/>
  <c r="AA56" i="5"/>
  <c r="AD56" i="5" s="1"/>
  <c r="AD43" i="8"/>
  <c r="AD55" i="8" s="1"/>
  <c r="AA56" i="8"/>
  <c r="AD56" i="8" s="1"/>
  <c r="AD43" i="10"/>
  <c r="AD55" i="10" s="1"/>
  <c r="AA56" i="10"/>
  <c r="AD56" i="10" s="1"/>
  <c r="AD43" i="12"/>
  <c r="AD55" i="12" s="1"/>
  <c r="AA56" i="12"/>
  <c r="AD56" i="12" s="1"/>
  <c r="AD43" i="9"/>
  <c r="AD55" i="9" s="1"/>
  <c r="AA56" i="9"/>
  <c r="AD56" i="9" s="1"/>
  <c r="AD43" i="7"/>
  <c r="AD55" i="7" s="1"/>
  <c r="AA56" i="7"/>
  <c r="AD56" i="7" s="1"/>
  <c r="AD43" i="11"/>
  <c r="AD55" i="11" s="1"/>
  <c r="AA56" i="11"/>
  <c r="AD56" i="11" s="1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<sst xmlns="http://schemas.openxmlformats.org/spreadsheetml/2006/main" count="810" uniqueCount="83">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</sst>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00000"/>
    <numFmt numFmtId="166" formatCode="0.0000E+00"/>
    <numFmt numFmtId="167" formatCode="0.00000E+00"/>
    <numFmt numFmtId="168" formatCode="0.0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0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0" fillId="4" borderId="19" xfId="0" applyFont="1" applyFill="1" applyBorder="1" applyAlignment="1">
      <alignment horizontal="center" vertical="center"/>
    </xf>
    <xf numFmtId="164" fontId="0" fillId="4" borderId="16" xfId="1" applyNumberFormat="1" applyFont="1" applyFill="1" applyBorder="1" applyAlignment="1">
      <alignment horizontal="center"/>
    </xf>
    <xf numFmtId="164" fontId="0" fillId="4" borderId="17" xfId="1" applyNumberFormat="1" applyFont="1" applyFill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3" xfId="0" applyFill="1" applyBorder="1"/>
    <xf numFmtId="1" fontId="0" fillId="6" borderId="16" xfId="0" applyNumberFormat="1" applyFill="1" applyBorder="1" applyAlignment="1">
      <alignment horizontal="center"/>
    </xf>
    <xf numFmtId="0" fontId="0" fillId="0" borderId="12" xfId="0" applyBorder="1"/>
    <xf numFmtId="0" fontId="0" fillId="0" borderId="24" xfId="0" applyBorder="1"/>
    <xf numFmtId="0" fontId="0" fillId="0" borderId="7" xfId="0" applyBorder="1"/>
    <xf numFmtId="165" fontId="0" fillId="0" borderId="22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5" xfId="0" applyBorder="1"/>
    <xf numFmtId="0" fontId="0" fillId="0" borderId="25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5" xfId="0" applyFill="1" applyBorder="1" applyAlignment="1">
      <alignment horizontal="left"/>
    </xf>
    <xf numFmtId="44" fontId="0" fillId="0" borderId="29" xfId="2" applyFont="1" applyFill="1" applyBorder="1" applyAlignment="1">
      <alignment horizontal="center" vertical="center"/>
    </xf>
    <xf numFmtId="0" fontId="0" fillId="0" borderId="28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6" xfId="0" applyNumberFormat="1" applyFill="1" applyBorder="1" applyAlignment="1">
      <alignment horizontal="center"/>
    </xf>
    <xf numFmtId="0" fontId="0" fillId="2" borderId="32" xfId="0" applyFont="1" applyFill="1" applyBorder="1" applyAlignment="1">
      <alignment horizontal="center" vertical="center"/>
    </xf>
    <xf numFmtId="0" fontId="0" fillId="0" borderId="21" xfId="0" applyBorder="1"/>
    <xf numFmtId="164" fontId="0" fillId="2" borderId="24" xfId="1" applyNumberFormat="1" applyFont="1" applyFill="1" applyBorder="1" applyAlignment="1">
      <alignment horizontal="center"/>
    </xf>
    <xf numFmtId="164" fontId="0" fillId="2" borderId="22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9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68" fontId="0" fillId="9" borderId="0" xfId="1" applyNumberFormat="1" applyFont="1" applyFill="1" applyAlignment="1">
      <alignment horizontal="center"/>
    </xf>
    <xf numFmtId="168" fontId="0" fillId="10" borderId="0" xfId="1" applyNumberFormat="1" applyFont="1" applyFill="1" applyAlignment="1">
      <alignment horizontal="center"/>
    </xf>
    <xf numFmtId="168" fontId="0" fillId="0" borderId="33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0" xfId="2" applyFont="1" applyFill="1" applyBorder="1" applyAlignment="1">
      <alignment horizontal="center" vertical="center"/>
    </xf>
    <xf numFmtId="44" fontId="0" fillId="0" borderId="31" xfId="2" applyFont="1" applyFill="1" applyBorder="1" applyAlignment="1">
      <alignment horizontal="center" vertical="center"/>
    </xf>
    <xf numFmtId="44" fontId="0" fillId="0" borderId="28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=""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=""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=""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=""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=""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=""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U1" workbookViewId="0">
      <selection activeCell="J64" sqref="J6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23" t="s">
        <v>65</v>
      </c>
      <c r="Z2" s="124"/>
      <c r="AA2" s="125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32" t="s">
        <v>64</v>
      </c>
      <c r="P3" s="133"/>
      <c r="Q3" s="89"/>
      <c r="R3" s="78"/>
      <c r="S3" s="78"/>
      <c r="T3" s="89"/>
      <c r="U3" s="78"/>
      <c r="V3" s="78"/>
      <c r="W3" s="89"/>
      <c r="Y3" s="126"/>
      <c r="Z3" s="127"/>
      <c r="AA3" s="128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34"/>
      <c r="P4" s="135"/>
      <c r="Q4" s="89"/>
      <c r="R4" s="78"/>
      <c r="S4" s="78"/>
      <c r="T4" s="89"/>
      <c r="U4" s="78"/>
      <c r="V4" s="78"/>
      <c r="W4" s="89"/>
      <c r="Y4" s="129"/>
      <c r="Z4" s="130"/>
      <c r="AA4" s="131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B9</f>
        <v>11958.76435148346</v>
      </c>
      <c r="P9" s="38">
        <f>C9+(C9*I9)</f>
        <v>1244.8614199999997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0.33549600731844248</v>
      </c>
      <c r="V9" s="36">
        <f>($AI$7/$AG$12)*(1+0.15*(P9/$AG$10)^4)+$AH$32</f>
        <v>0.33866666671264462</v>
      </c>
      <c r="W9" s="89"/>
      <c r="X9" s="78">
        <f>($AG$7*$AG$8*S9+$AG$15*$AG$16*R9)*$AG$24</f>
        <v>4000</v>
      </c>
      <c r="Y9" s="44">
        <f>(O9*U9*$AG$30+P9*V9*$AG$29)*365</f>
        <v>87393537.071326315</v>
      </c>
      <c r="Z9" s="44">
        <f>(O9*$AI$15*$AG$37+P9*$AI$7*$AG$36)*365</f>
        <v>249889.63636392189</v>
      </c>
      <c r="AA9" s="44">
        <f>O9*$AI$15*($AG$41+$AG$40*(1-M9))*365</f>
        <v>15214.291595629189</v>
      </c>
      <c r="AB9" s="45">
        <f>365*((P9*$AI$7*($AG$53*$AG$54+$AG$49*$AG$50+$AG$45*$AG$46))+(O9*$AI$15*($AG$53*$AG$55+$AG$49*$AG$51+$AG$45*$AG$47)))</f>
        <v>23296.014965485811</v>
      </c>
      <c r="AD9" s="43">
        <f>SUM(X9:AB9)</f>
        <v>87685937.014251351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89"/>
      <c r="M10" s="83">
        <v>0.23699999999999999</v>
      </c>
      <c r="O10" s="34">
        <f>B10</f>
        <v>12023</v>
      </c>
      <c r="P10" s="38">
        <f t="shared" ref="P10:P54" si="0">C10+(C10*I10)</f>
        <v>1251.5123790474024</v>
      </c>
      <c r="Q10" s="89"/>
      <c r="R10" s="31">
        <f t="shared" ref="R10:R54" si="1">IF(O10&lt;$AG$18,1,2)</f>
        <v>1</v>
      </c>
      <c r="S10" s="36">
        <f t="shared" ref="S10:S54" si="2">IF(P10&lt;$AG$10,1,2)</f>
        <v>1</v>
      </c>
      <c r="T10" s="89"/>
      <c r="U10" s="42">
        <f t="shared" ref="U10:U54" si="3">($AI$15/$AG$20)*(1+0.15*(O10/$AG$18)^4)+$AH$33</f>
        <v>0.33549601840424526</v>
      </c>
      <c r="V10" s="36">
        <f t="shared" ref="V10:V54" si="4">($AI$7/$AG$12)*(1+0.15*(P10/$AG$10)^4)+$AH$32</f>
        <v>0.3386666667136351</v>
      </c>
      <c r="W10" s="89"/>
      <c r="X10" s="78">
        <f t="shared" ref="X10:X54" si="5">($AG$7*$AG$8*S10+$AG$15*$AG$16*R10)*$AG$24</f>
        <v>4000</v>
      </c>
      <c r="Y10" s="44">
        <f t="shared" ref="Y10:Y54" si="6">(O10*U10*$AG$30+P10*V10*$AG$29)*365</f>
        <v>87862813.373985693</v>
      </c>
      <c r="Z10" s="44">
        <f t="shared" ref="Z10:Z54" si="7">(O10*$AI$15*$AG$37+P10*$AI$7*$AG$36)*365</f>
        <v>251231.74422022761</v>
      </c>
      <c r="AA10" s="44">
        <f t="shared" ref="AA10:AA54" si="8">O10*$AI$15*($AG$41+$AG$40*(1-M10))*365</f>
        <v>14472.400102600001</v>
      </c>
      <c r="AB10" s="45">
        <f t="shared" ref="AB10:AB54" si="9">365*((P10*$AI$7*($AG$53*$AG$54+$AG$49*$AG$50+$AG$45*$AG$46))+(O10*$AI$15*($AG$53*$AG$55+$AG$49*$AG$51+$AG$45*$AG$47)))</f>
        <v>23421.004892177258</v>
      </c>
      <c r="AD10" s="43">
        <f t="shared" ref="AD10:AD46" si="10">SUM(X10:AB10)</f>
        <v>88155938.523200691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89"/>
      <c r="M11" s="82">
        <v>0.318</v>
      </c>
      <c r="O11" s="34">
        <f t="shared" ref="O11:O54" si="12">B11</f>
        <v>12087.23564851654</v>
      </c>
      <c r="P11" s="38">
        <f t="shared" si="0"/>
        <v>1258.1633380948049</v>
      </c>
      <c r="Q11" s="89"/>
      <c r="R11" s="31">
        <f t="shared" si="1"/>
        <v>1</v>
      </c>
      <c r="S11" s="36">
        <f t="shared" si="2"/>
        <v>1</v>
      </c>
      <c r="T11" s="89"/>
      <c r="U11" s="42">
        <f t="shared" si="3"/>
        <v>0.33549602966916459</v>
      </c>
      <c r="V11" s="36">
        <f t="shared" si="4"/>
        <v>0.33866666671464152</v>
      </c>
      <c r="W11" s="89"/>
      <c r="X11" s="78">
        <f t="shared" si="5"/>
        <v>4000</v>
      </c>
      <c r="Y11" s="44">
        <f t="shared" si="6"/>
        <v>88332089.750009403</v>
      </c>
      <c r="Z11" s="44">
        <f t="shared" si="7"/>
        <v>252573.85207653334</v>
      </c>
      <c r="AA11" s="44">
        <f t="shared" si="8"/>
        <v>13563.411059115791</v>
      </c>
      <c r="AB11" s="45">
        <f t="shared" si="9"/>
        <v>23545.994818868705</v>
      </c>
      <c r="AD11" s="43">
        <f t="shared" si="10"/>
        <v>88625773.007963911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89"/>
      <c r="M12" s="83">
        <v>0.41699999999999998</v>
      </c>
      <c r="O12" s="34">
        <f t="shared" si="12"/>
        <v>12151.471297033078</v>
      </c>
      <c r="P12" s="38">
        <f t="shared" si="0"/>
        <v>1264.8142971422074</v>
      </c>
      <c r="Q12" s="89"/>
      <c r="R12" s="31">
        <f t="shared" si="1"/>
        <v>1</v>
      </c>
      <c r="S12" s="36">
        <f t="shared" si="2"/>
        <v>1</v>
      </c>
      <c r="T12" s="89"/>
      <c r="U12" s="42">
        <f t="shared" si="3"/>
        <v>0.33549604111511949</v>
      </c>
      <c r="V12" s="36">
        <f t="shared" si="4"/>
        <v>0.33866666671566403</v>
      </c>
      <c r="W12" s="89"/>
      <c r="X12" s="78">
        <f t="shared" si="5"/>
        <v>4000</v>
      </c>
      <c r="Y12" s="44">
        <f t="shared" si="6"/>
        <v>88801366.200579554</v>
      </c>
      <c r="Z12" s="44">
        <f t="shared" si="7"/>
        <v>253915.959932839</v>
      </c>
      <c r="AA12" s="44">
        <f t="shared" si="8"/>
        <v>12423.593775553098</v>
      </c>
      <c r="AB12" s="45">
        <f t="shared" si="9"/>
        <v>23670.984745560148</v>
      </c>
      <c r="AD12" s="43">
        <f t="shared" si="10"/>
        <v>89095376.739033505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89"/>
      <c r="M13" s="82">
        <v>0.621</v>
      </c>
      <c r="O13" s="34">
        <f t="shared" si="12"/>
        <v>12215.706945549618</v>
      </c>
      <c r="P13" s="38">
        <f t="shared" si="0"/>
        <v>1271.4652561896098</v>
      </c>
      <c r="Q13" s="89"/>
      <c r="R13" s="31">
        <f t="shared" si="1"/>
        <v>1</v>
      </c>
      <c r="S13" s="36">
        <f t="shared" si="2"/>
        <v>1</v>
      </c>
      <c r="T13" s="89"/>
      <c r="U13" s="42">
        <f t="shared" si="3"/>
        <v>0.33549605274403932</v>
      </c>
      <c r="V13" s="36">
        <f t="shared" si="4"/>
        <v>0.33866666671670276</v>
      </c>
      <c r="W13" s="89"/>
      <c r="X13" s="78">
        <f t="shared" si="5"/>
        <v>4000</v>
      </c>
      <c r="Y13" s="44">
        <f t="shared" si="6"/>
        <v>89270642.726891041</v>
      </c>
      <c r="Z13" s="44">
        <f t="shared" si="7"/>
        <v>255258.06778914467</v>
      </c>
      <c r="AA13" s="44">
        <f t="shared" si="8"/>
        <v>9978.8228819325213</v>
      </c>
      <c r="AB13" s="45">
        <f t="shared" si="9"/>
        <v>23795.974672251596</v>
      </c>
      <c r="AD13" s="43">
        <f t="shared" si="10"/>
        <v>89563675.592234373</v>
      </c>
      <c r="AE13" s="114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12"/>
        <v>12279.942594066157</v>
      </c>
      <c r="P14" s="38">
        <f t="shared" si="0"/>
        <v>1278.1162152370123</v>
      </c>
      <c r="Q14" s="89"/>
      <c r="R14" s="31">
        <f t="shared" si="1"/>
        <v>1</v>
      </c>
      <c r="S14" s="36">
        <f t="shared" si="2"/>
        <v>1</v>
      </c>
      <c r="T14" s="89"/>
      <c r="U14" s="42">
        <f t="shared" si="3"/>
        <v>0.33549606455786352</v>
      </c>
      <c r="V14" s="36">
        <f t="shared" si="4"/>
        <v>0.33866666671775797</v>
      </c>
      <c r="W14" s="89"/>
      <c r="X14" s="78">
        <f>($AG$7*$AG$8*S14+$AG$15*$AG$16*R14)*$AG$24+(AG26*AG7)</f>
        <v>72000</v>
      </c>
      <c r="Y14" s="44">
        <f t="shared" si="6"/>
        <v>89739919.330151364</v>
      </c>
      <c r="Z14" s="44">
        <f t="shared" si="7"/>
        <v>256600.17564545033</v>
      </c>
      <c r="AA14" s="44">
        <f t="shared" si="8"/>
        <v>-13736.698661851939</v>
      </c>
      <c r="AB14" s="45">
        <f t="shared" si="9"/>
        <v>23920.964598943043</v>
      </c>
      <c r="AD14" s="43">
        <f t="shared" si="10"/>
        <v>90078703.77173391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12"/>
        <v>12344.178242582695</v>
      </c>
      <c r="P15" s="38">
        <f t="shared" si="0"/>
        <v>1284.7671742844145</v>
      </c>
      <c r="Q15" s="89"/>
      <c r="R15" s="31">
        <f t="shared" si="1"/>
        <v>1</v>
      </c>
      <c r="S15" s="36">
        <f t="shared" si="2"/>
        <v>1</v>
      </c>
      <c r="T15" s="89"/>
      <c r="U15" s="42">
        <f t="shared" si="3"/>
        <v>0.33549607655854186</v>
      </c>
      <c r="V15" s="36">
        <f t="shared" si="4"/>
        <v>0.33866666671882978</v>
      </c>
      <c r="W15" s="89"/>
      <c r="X15" s="78">
        <f>($AG$7*$AG$8*S15+$AG$15*$AG$16*R15)*$AG$24</f>
        <v>4000</v>
      </c>
      <c r="Y15" s="44">
        <f t="shared" si="6"/>
        <v>90209196.01158075</v>
      </c>
      <c r="Z15" s="44">
        <f t="shared" si="7"/>
        <v>257942.28350175603</v>
      </c>
      <c r="AA15" s="44">
        <f t="shared" si="8"/>
        <v>-37700.87813525775</v>
      </c>
      <c r="AB15" s="45">
        <f t="shared" si="9"/>
        <v>24045.954525634486</v>
      </c>
      <c r="AD15" s="43">
        <f t="shared" si="10"/>
        <v>90457483.37147288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89"/>
      <c r="M16" s="84">
        <f t="shared" si="13"/>
        <v>6.3848877273457756</v>
      </c>
      <c r="O16" s="34">
        <f t="shared" si="12"/>
        <v>12408.413891099233</v>
      </c>
      <c r="P16" s="38">
        <f t="shared" si="0"/>
        <v>1291.418133331817</v>
      </c>
      <c r="Q16" s="89"/>
      <c r="R16" s="31">
        <f t="shared" si="1"/>
        <v>1</v>
      </c>
      <c r="S16" s="36">
        <f t="shared" si="2"/>
        <v>1</v>
      </c>
      <c r="T16" s="89"/>
      <c r="U16" s="42">
        <f t="shared" si="3"/>
        <v>0.33549608874803422</v>
      </c>
      <c r="V16" s="36">
        <f t="shared" si="4"/>
        <v>0.33866666671991835</v>
      </c>
      <c r="W16" s="89"/>
      <c r="X16" s="78">
        <f t="shared" si="5"/>
        <v>4000</v>
      </c>
      <c r="Y16" s="44">
        <f t="shared" si="6"/>
        <v>90678472.772412375</v>
      </c>
      <c r="Z16" s="44">
        <f t="shared" si="7"/>
        <v>259284.39135806172</v>
      </c>
      <c r="AA16" s="44">
        <f t="shared" si="8"/>
        <v>-61913.715538284916</v>
      </c>
      <c r="AB16" s="45">
        <f t="shared" si="9"/>
        <v>24170.944452325934</v>
      </c>
      <c r="AD16" s="43">
        <f t="shared" si="10"/>
        <v>90904014.392684489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89"/>
      <c r="M17" s="85">
        <f t="shared" si="13"/>
        <v>8.306183636461034</v>
      </c>
      <c r="O17" s="34">
        <f t="shared" si="12"/>
        <v>12472.649539615772</v>
      </c>
      <c r="P17" s="38">
        <f t="shared" si="0"/>
        <v>1298.0690923792195</v>
      </c>
      <c r="Q17" s="89"/>
      <c r="R17" s="31">
        <f t="shared" si="1"/>
        <v>1</v>
      </c>
      <c r="S17" s="36">
        <f t="shared" si="2"/>
        <v>1</v>
      </c>
      <c r="T17" s="89"/>
      <c r="U17" s="42">
        <f t="shared" si="3"/>
        <v>0.3354961011283108</v>
      </c>
      <c r="V17" s="36">
        <f t="shared" si="4"/>
        <v>0.33866666672102386</v>
      </c>
      <c r="W17" s="89"/>
      <c r="X17" s="78">
        <f t="shared" si="5"/>
        <v>4000</v>
      </c>
      <c r="Y17" s="44">
        <f t="shared" si="6"/>
        <v>91147749.613892183</v>
      </c>
      <c r="Z17" s="44">
        <f t="shared" si="7"/>
        <v>260626.49921436736</v>
      </c>
      <c r="AA17" s="44">
        <f t="shared" si="8"/>
        <v>-86375.210870933428</v>
      </c>
      <c r="AB17" s="45">
        <f t="shared" si="9"/>
        <v>24295.934379017373</v>
      </c>
      <c r="AD17" s="43">
        <f t="shared" si="10"/>
        <v>91350296.836614624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89"/>
      <c r="M18" s="84">
        <f t="shared" si="13"/>
        <v>10.227479545576292</v>
      </c>
      <c r="O18" s="34">
        <f t="shared" si="12"/>
        <v>12536.885188132312</v>
      </c>
      <c r="P18" s="38">
        <f t="shared" si="0"/>
        <v>1304.7200514266219</v>
      </c>
      <c r="Q18" s="89"/>
      <c r="R18" s="31">
        <f t="shared" si="1"/>
        <v>1</v>
      </c>
      <c r="S18" s="36">
        <f t="shared" si="2"/>
        <v>1</v>
      </c>
      <c r="T18" s="89"/>
      <c r="U18" s="42">
        <f t="shared" si="3"/>
        <v>0.33549611370135202</v>
      </c>
      <c r="V18" s="36">
        <f t="shared" si="4"/>
        <v>0.33866666672214646</v>
      </c>
      <c r="W18" s="89"/>
      <c r="X18" s="78">
        <f t="shared" si="5"/>
        <v>4000</v>
      </c>
      <c r="Y18" s="44">
        <f t="shared" si="6"/>
        <v>91617026.537279204</v>
      </c>
      <c r="Z18" s="44">
        <f t="shared" si="7"/>
        <v>261968.60707067308</v>
      </c>
      <c r="AA18" s="44">
        <f t="shared" si="8"/>
        <v>-111085.3641332033</v>
      </c>
      <c r="AB18" s="45">
        <f t="shared" si="9"/>
        <v>24420.924305708828</v>
      </c>
      <c r="AD18" s="43">
        <f t="shared" si="10"/>
        <v>91796330.704522371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89"/>
      <c r="M19" s="85">
        <f t="shared" si="13"/>
        <v>12.148775454691551</v>
      </c>
      <c r="O19" s="34">
        <f t="shared" si="12"/>
        <v>12601.120836648852</v>
      </c>
      <c r="P19" s="38">
        <f t="shared" si="0"/>
        <v>1311.3710104740244</v>
      </c>
      <c r="Q19" s="89"/>
      <c r="R19" s="31">
        <f t="shared" si="1"/>
        <v>1</v>
      </c>
      <c r="S19" s="36">
        <f t="shared" si="2"/>
        <v>1</v>
      </c>
      <c r="T19" s="89"/>
      <c r="U19" s="42">
        <f t="shared" si="3"/>
        <v>0.3354961264691485</v>
      </c>
      <c r="V19" s="36">
        <f t="shared" si="4"/>
        <v>0.33866666672328644</v>
      </c>
      <c r="W19" s="89"/>
      <c r="X19" s="78">
        <f t="shared" si="5"/>
        <v>4000</v>
      </c>
      <c r="Y19" s="44">
        <f t="shared" si="6"/>
        <v>92086303.543845475</v>
      </c>
      <c r="Z19" s="44">
        <f t="shared" si="7"/>
        <v>263310.71492697875</v>
      </c>
      <c r="AA19" s="44">
        <f t="shared" si="8"/>
        <v>-136044.17532509452</v>
      </c>
      <c r="AB19" s="45">
        <f t="shared" si="9"/>
        <v>24545.914232400268</v>
      </c>
      <c r="AD19" s="43">
        <f t="shared" si="10"/>
        <v>92242115.997679755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89"/>
      <c r="M20" s="84">
        <f t="shared" si="13"/>
        <v>14.070071363806809</v>
      </c>
      <c r="O20" s="34">
        <f t="shared" si="12"/>
        <v>12665.356485165392</v>
      </c>
      <c r="P20" s="38">
        <f t="shared" si="0"/>
        <v>1318.0219695214271</v>
      </c>
      <c r="Q20" s="89"/>
      <c r="R20" s="31">
        <f t="shared" si="1"/>
        <v>1</v>
      </c>
      <c r="S20" s="36">
        <f t="shared" si="2"/>
        <v>1</v>
      </c>
      <c r="T20" s="89"/>
      <c r="U20" s="42">
        <f t="shared" si="3"/>
        <v>0.3354961394337011</v>
      </c>
      <c r="V20" s="36">
        <f t="shared" si="4"/>
        <v>0.33866666672444384</v>
      </c>
      <c r="W20" s="89"/>
      <c r="X20" s="78">
        <f t="shared" si="5"/>
        <v>4000</v>
      </c>
      <c r="Y20" s="44">
        <f t="shared" si="6"/>
        <v>92555580.634876028</v>
      </c>
      <c r="Z20" s="44">
        <f t="shared" si="7"/>
        <v>264652.82278328447</v>
      </c>
      <c r="AA20" s="44">
        <f t="shared" si="8"/>
        <v>-161251.64444660713</v>
      </c>
      <c r="AB20" s="45">
        <f t="shared" si="9"/>
        <v>24670.904159091719</v>
      </c>
      <c r="AD20" s="43">
        <f t="shared" si="10"/>
        <v>92687652.717371807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89"/>
      <c r="M21" s="85">
        <f t="shared" si="13"/>
        <v>15.991367272922067</v>
      </c>
      <c r="O21" s="34">
        <f t="shared" si="12"/>
        <v>12729.59213368193</v>
      </c>
      <c r="P21" s="38">
        <f t="shared" si="0"/>
        <v>1324.6729285688293</v>
      </c>
      <c r="Q21" s="89"/>
      <c r="R21" s="31">
        <f t="shared" si="1"/>
        <v>1</v>
      </c>
      <c r="S21" s="36">
        <f t="shared" si="2"/>
        <v>1</v>
      </c>
      <c r="T21" s="89"/>
      <c r="U21" s="42">
        <f t="shared" si="3"/>
        <v>0.33549615259702092</v>
      </c>
      <c r="V21" s="36">
        <f t="shared" si="4"/>
        <v>0.3386666667256189</v>
      </c>
      <c r="W21" s="89"/>
      <c r="X21" s="78">
        <f t="shared" si="5"/>
        <v>4000</v>
      </c>
      <c r="Y21" s="44">
        <f t="shared" si="6"/>
        <v>93024857.811669201</v>
      </c>
      <c r="Z21" s="44">
        <f t="shared" si="7"/>
        <v>265994.93063959008</v>
      </c>
      <c r="AA21" s="44">
        <f t="shared" si="8"/>
        <v>-186707.77149774105</v>
      </c>
      <c r="AB21" s="45">
        <f t="shared" si="9"/>
        <v>24795.894085783166</v>
      </c>
      <c r="AD21" s="43">
        <f t="shared" si="10"/>
        <v>93132940.864896834</v>
      </c>
      <c r="AE21" s="114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89"/>
      <c r="M22" s="84">
        <f t="shared" si="13"/>
        <v>17.912663182037328</v>
      </c>
      <c r="O22" s="34">
        <f t="shared" si="12"/>
        <v>12793.827782198468</v>
      </c>
      <c r="P22" s="38">
        <f t="shared" si="0"/>
        <v>1331.3238876162318</v>
      </c>
      <c r="Q22" s="89"/>
      <c r="R22" s="31">
        <f t="shared" si="1"/>
        <v>1</v>
      </c>
      <c r="S22" s="36">
        <f t="shared" si="2"/>
        <v>1</v>
      </c>
      <c r="T22" s="89"/>
      <c r="U22" s="42">
        <f t="shared" si="3"/>
        <v>0.33549616596112919</v>
      </c>
      <c r="V22" s="36">
        <f t="shared" si="4"/>
        <v>0.33866666672681178</v>
      </c>
      <c r="W22" s="89"/>
      <c r="X22" s="78">
        <f t="shared" si="5"/>
        <v>4000</v>
      </c>
      <c r="Y22" s="44">
        <f t="shared" si="6"/>
        <v>93494135.075536504</v>
      </c>
      <c r="Z22" s="44">
        <f t="shared" si="7"/>
        <v>267337.0384958958</v>
      </c>
      <c r="AA22" s="44">
        <f t="shared" si="8"/>
        <v>-212412.55647849635</v>
      </c>
      <c r="AB22" s="45">
        <f t="shared" si="9"/>
        <v>24920.884012474606</v>
      </c>
      <c r="AD22" s="43">
        <f t="shared" si="10"/>
        <v>93577980.441566378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89"/>
      <c r="M23" s="85">
        <f t="shared" si="13"/>
        <v>19.833959091152586</v>
      </c>
      <c r="O23" s="34">
        <f t="shared" si="12"/>
        <v>12858.063430715009</v>
      </c>
      <c r="P23" s="38">
        <f t="shared" si="0"/>
        <v>1337.9748466636343</v>
      </c>
      <c r="Q23" s="89"/>
      <c r="R23" s="31">
        <f t="shared" si="1"/>
        <v>1</v>
      </c>
      <c r="S23" s="36">
        <f t="shared" si="2"/>
        <v>1</v>
      </c>
      <c r="T23" s="89"/>
      <c r="U23" s="42">
        <f t="shared" si="3"/>
        <v>0.33549617952805744</v>
      </c>
      <c r="V23" s="36">
        <f t="shared" si="4"/>
        <v>0.3386666667280227</v>
      </c>
      <c r="W23" s="89"/>
      <c r="X23" s="78">
        <f t="shared" si="5"/>
        <v>4000</v>
      </c>
      <c r="Y23" s="44">
        <f t="shared" si="6"/>
        <v>93963412.427802742</v>
      </c>
      <c r="Z23" s="44">
        <f t="shared" si="7"/>
        <v>268679.14635220153</v>
      </c>
      <c r="AA23" s="44">
        <f t="shared" si="8"/>
        <v>-238365.999388873</v>
      </c>
      <c r="AB23" s="45">
        <f t="shared" si="9"/>
        <v>25045.873939166057</v>
      </c>
      <c r="AD23" s="43">
        <f t="shared" si="10"/>
        <v>94022771.448705241</v>
      </c>
      <c r="AE23" s="114"/>
      <c r="AF23" s="58" t="s">
        <v>35</v>
      </c>
      <c r="AG23" s="28"/>
      <c r="AH23" s="51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89"/>
      <c r="M24" s="84">
        <f t="shared" si="13"/>
        <v>21.755255000267844</v>
      </c>
      <c r="O24" s="34">
        <f t="shared" si="12"/>
        <v>12922.299079231549</v>
      </c>
      <c r="P24" s="38">
        <f t="shared" si="0"/>
        <v>1344.6258057110369</v>
      </c>
      <c r="Q24" s="89"/>
      <c r="R24" s="31">
        <f t="shared" si="1"/>
        <v>1</v>
      </c>
      <c r="S24" s="36">
        <f t="shared" si="2"/>
        <v>1</v>
      </c>
      <c r="T24" s="89"/>
      <c r="U24" s="42">
        <f t="shared" si="3"/>
        <v>0.33549619329984753</v>
      </c>
      <c r="V24" s="36">
        <f t="shared" si="4"/>
        <v>0.33866666672925183</v>
      </c>
      <c r="W24" s="89"/>
      <c r="X24" s="78">
        <f t="shared" si="5"/>
        <v>4000</v>
      </c>
      <c r="Y24" s="44">
        <f t="shared" si="6"/>
        <v>94432689.86980617</v>
      </c>
      <c r="Z24" s="44">
        <f t="shared" si="7"/>
        <v>270021.25420850725</v>
      </c>
      <c r="AA24" s="44">
        <f t="shared" si="8"/>
        <v>-264568.1002288711</v>
      </c>
      <c r="AB24" s="45">
        <f t="shared" si="9"/>
        <v>25170.863865857504</v>
      </c>
      <c r="AD24" s="43">
        <f t="shared" si="10"/>
        <v>94467313.887651652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89"/>
      <c r="M25" s="85">
        <f t="shared" si="13"/>
        <v>23.676550909383103</v>
      </c>
      <c r="O25" s="34">
        <f t="shared" si="12"/>
        <v>12986.534727748087</v>
      </c>
      <c r="P25" s="38">
        <f t="shared" si="0"/>
        <v>1351.2767647584392</v>
      </c>
      <c r="Q25" s="89"/>
      <c r="R25" s="31">
        <f t="shared" si="1"/>
        <v>1</v>
      </c>
      <c r="S25" s="36">
        <f t="shared" si="2"/>
        <v>1</v>
      </c>
      <c r="T25" s="89"/>
      <c r="U25" s="42">
        <f t="shared" si="3"/>
        <v>0.33549620727855134</v>
      </c>
      <c r="V25" s="36">
        <f t="shared" si="4"/>
        <v>0.33866666673049933</v>
      </c>
      <c r="W25" s="89"/>
      <c r="X25" s="78">
        <f t="shared" si="5"/>
        <v>4000</v>
      </c>
      <c r="Y25" s="44">
        <f t="shared" si="6"/>
        <v>94901967.402898312</v>
      </c>
      <c r="Z25" s="44">
        <f t="shared" si="7"/>
        <v>271363.36206481286</v>
      </c>
      <c r="AA25" s="44">
        <f t="shared" si="8"/>
        <v>-291018.85899849038</v>
      </c>
      <c r="AB25" s="45">
        <f t="shared" si="9"/>
        <v>25295.853792548947</v>
      </c>
      <c r="AD25" s="43">
        <f t="shared" si="10"/>
        <v>94911607.759757176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89"/>
      <c r="M26" s="84">
        <f t="shared" si="13"/>
        <v>25.597846818498361</v>
      </c>
      <c r="O26" s="34">
        <f t="shared" si="12"/>
        <v>13050.770376264627</v>
      </c>
      <c r="P26" s="38">
        <f t="shared" si="0"/>
        <v>1357.9277238058419</v>
      </c>
      <c r="Q26" s="89"/>
      <c r="R26" s="31">
        <f t="shared" si="1"/>
        <v>1</v>
      </c>
      <c r="S26" s="36">
        <f t="shared" si="2"/>
        <v>1</v>
      </c>
      <c r="T26" s="89"/>
      <c r="U26" s="42">
        <f t="shared" si="3"/>
        <v>0.33549622146623109</v>
      </c>
      <c r="V26" s="36">
        <f t="shared" si="4"/>
        <v>0.33866666673176538</v>
      </c>
      <c r="W26" s="89"/>
      <c r="X26" s="78">
        <f t="shared" si="5"/>
        <v>4000</v>
      </c>
      <c r="Y26" s="44">
        <f t="shared" si="6"/>
        <v>95371245.028444409</v>
      </c>
      <c r="Z26" s="44">
        <f t="shared" si="7"/>
        <v>272705.46992111852</v>
      </c>
      <c r="AA26" s="44">
        <f t="shared" si="8"/>
        <v>-317718.27569773106</v>
      </c>
      <c r="AB26" s="45">
        <f t="shared" si="9"/>
        <v>25420.843719240394</v>
      </c>
      <c r="AD26" s="43">
        <f t="shared" si="10"/>
        <v>95355653.066387028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89"/>
      <c r="M27" s="85">
        <f t="shared" si="13"/>
        <v>27.51914272761362</v>
      </c>
      <c r="O27" s="34">
        <f t="shared" si="12"/>
        <v>13115.006024781167</v>
      </c>
      <c r="P27" s="38">
        <f t="shared" si="0"/>
        <v>1364.5786828532443</v>
      </c>
      <c r="Q27" s="89"/>
      <c r="R27" s="31">
        <f t="shared" si="1"/>
        <v>1</v>
      </c>
      <c r="S27" s="36">
        <f t="shared" si="2"/>
        <v>1</v>
      </c>
      <c r="T27" s="89"/>
      <c r="U27" s="42">
        <f t="shared" si="3"/>
        <v>0.3354962358649593</v>
      </c>
      <c r="V27" s="36">
        <f t="shared" si="4"/>
        <v>0.33866666673305013</v>
      </c>
      <c r="W27" s="89"/>
      <c r="X27" s="78">
        <f t="shared" si="5"/>
        <v>4000</v>
      </c>
      <c r="Y27" s="44">
        <f t="shared" si="6"/>
        <v>95840522.747823134</v>
      </c>
      <c r="Z27" s="44">
        <f t="shared" si="7"/>
        <v>274047.57777742425</v>
      </c>
      <c r="AA27" s="44">
        <f t="shared" si="8"/>
        <v>-344666.35032659321</v>
      </c>
      <c r="AB27" s="45">
        <f t="shared" si="9"/>
        <v>25545.833645931842</v>
      </c>
      <c r="AD27" s="43">
        <f t="shared" si="10"/>
        <v>95799449.808919892</v>
      </c>
      <c r="AE27" s="114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89"/>
      <c r="M28" s="84">
        <f t="shared" si="13"/>
        <v>29.440438636728878</v>
      </c>
      <c r="O28" s="34">
        <f t="shared" si="12"/>
        <v>13179.241673297707</v>
      </c>
      <c r="P28" s="38">
        <f t="shared" si="0"/>
        <v>1371.229641900647</v>
      </c>
      <c r="Q28" s="89"/>
      <c r="R28" s="31">
        <f t="shared" si="1"/>
        <v>1</v>
      </c>
      <c r="S28" s="36">
        <f t="shared" si="2"/>
        <v>1</v>
      </c>
      <c r="T28" s="89"/>
      <c r="U28" s="42">
        <f t="shared" si="3"/>
        <v>0.33549625047681852</v>
      </c>
      <c r="V28" s="36">
        <f t="shared" si="4"/>
        <v>0.33866666673435386</v>
      </c>
      <c r="W28" s="89"/>
      <c r="X28" s="78">
        <f t="shared" si="5"/>
        <v>4000</v>
      </c>
      <c r="Y28" s="44">
        <f t="shared" si="6"/>
        <v>96309800.56242682</v>
      </c>
      <c r="Z28" s="44">
        <f t="shared" si="7"/>
        <v>275389.68563372997</v>
      </c>
      <c r="AA28" s="44">
        <f t="shared" si="8"/>
        <v>-371863.08288507664</v>
      </c>
      <c r="AB28" s="45">
        <f t="shared" si="9"/>
        <v>25670.823572623292</v>
      </c>
      <c r="AD28" s="43">
        <f t="shared" si="10"/>
        <v>96242997.988748103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89"/>
      <c r="M29" s="85">
        <f t="shared" si="13"/>
        <v>31.361734545844136</v>
      </c>
      <c r="O29" s="34">
        <f t="shared" si="12"/>
        <v>13243.477321814247</v>
      </c>
      <c r="P29" s="38">
        <f t="shared" si="0"/>
        <v>1377.8806009480495</v>
      </c>
      <c r="Q29" s="89"/>
      <c r="R29" s="31">
        <f t="shared" si="1"/>
        <v>1</v>
      </c>
      <c r="S29" s="36">
        <f t="shared" si="2"/>
        <v>1</v>
      </c>
      <c r="T29" s="89"/>
      <c r="U29" s="42">
        <f t="shared" si="3"/>
        <v>0.33549626530390164</v>
      </c>
      <c r="V29" s="36">
        <f t="shared" si="4"/>
        <v>0.33866666673567669</v>
      </c>
      <c r="W29" s="89"/>
      <c r="X29" s="78">
        <f t="shared" si="5"/>
        <v>4000</v>
      </c>
      <c r="Y29" s="44">
        <f t="shared" si="6"/>
        <v>96779078.473661527</v>
      </c>
      <c r="Z29" s="44">
        <f t="shared" si="7"/>
        <v>276731.79349003569</v>
      </c>
      <c r="AA29" s="44">
        <f t="shared" si="8"/>
        <v>-399308.47337318148</v>
      </c>
      <c r="AB29" s="45">
        <f t="shared" si="9"/>
        <v>25795.813499314736</v>
      </c>
      <c r="AD29" s="43">
        <f t="shared" si="10"/>
        <v>96686297.607277706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89"/>
      <c r="M30" s="84">
        <f t="shared" si="13"/>
        <v>33.283030454959395</v>
      </c>
      <c r="O30" s="34">
        <f t="shared" si="12"/>
        <v>13307.712970330787</v>
      </c>
      <c r="P30" s="38">
        <f t="shared" si="0"/>
        <v>1384.5315599954522</v>
      </c>
      <c r="Q30" s="89"/>
      <c r="R30" s="31">
        <f t="shared" si="1"/>
        <v>1</v>
      </c>
      <c r="S30" s="36">
        <f t="shared" si="2"/>
        <v>1</v>
      </c>
      <c r="T30" s="89"/>
      <c r="U30" s="42">
        <f t="shared" si="3"/>
        <v>0.3354962803483118</v>
      </c>
      <c r="V30" s="36">
        <f t="shared" si="4"/>
        <v>0.33866666673701878</v>
      </c>
      <c r="W30" s="89"/>
      <c r="X30" s="78">
        <f t="shared" si="5"/>
        <v>4000</v>
      </c>
      <c r="Y30" s="44">
        <f t="shared" si="6"/>
        <v>97248356.482947081</v>
      </c>
      <c r="Z30" s="44">
        <f t="shared" si="7"/>
        <v>278073.90134634136</v>
      </c>
      <c r="AA30" s="44">
        <f t="shared" si="8"/>
        <v>-427002.52179090772</v>
      </c>
      <c r="AB30" s="45">
        <f t="shared" si="9"/>
        <v>25920.803426006187</v>
      </c>
      <c r="AD30" s="43">
        <f t="shared" si="10"/>
        <v>97129348.665928528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89"/>
      <c r="M31" s="85">
        <f t="shared" si="13"/>
        <v>35.204326364074653</v>
      </c>
      <c r="O31" s="34">
        <f t="shared" si="12"/>
        <v>13371.948618847327</v>
      </c>
      <c r="P31" s="38">
        <f t="shared" si="0"/>
        <v>1391.1825190428547</v>
      </c>
      <c r="Q31" s="89"/>
      <c r="R31" s="31">
        <f t="shared" si="1"/>
        <v>1</v>
      </c>
      <c r="S31" s="36">
        <f t="shared" si="2"/>
        <v>1</v>
      </c>
      <c r="T31" s="89"/>
      <c r="U31" s="42">
        <f t="shared" si="3"/>
        <v>0.33549629561216238</v>
      </c>
      <c r="V31" s="36">
        <f t="shared" si="4"/>
        <v>0.33866666673838036</v>
      </c>
      <c r="W31" s="89"/>
      <c r="X31" s="78">
        <f t="shared" si="5"/>
        <v>4000</v>
      </c>
      <c r="Y31" s="44">
        <f t="shared" si="6"/>
        <v>97717634.591717154</v>
      </c>
      <c r="Z31" s="44">
        <f t="shared" si="7"/>
        <v>279416.00920264708</v>
      </c>
      <c r="AA31" s="44">
        <f t="shared" si="8"/>
        <v>-454945.22813825519</v>
      </c>
      <c r="AB31" s="45">
        <f t="shared" si="9"/>
        <v>26045.793352697634</v>
      </c>
      <c r="AD31" s="43">
        <f t="shared" si="10"/>
        <v>97572151.166134238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89"/>
      <c r="M32" s="84">
        <f t="shared" si="13"/>
        <v>37.125622273189911</v>
      </c>
      <c r="O32" s="34">
        <f t="shared" si="12"/>
        <v>13436.184267363868</v>
      </c>
      <c r="P32" s="38">
        <f t="shared" si="0"/>
        <v>1397.8334780902571</v>
      </c>
      <c r="Q32" s="89"/>
      <c r="R32" s="31">
        <f t="shared" si="1"/>
        <v>1</v>
      </c>
      <c r="S32" s="36">
        <f t="shared" si="2"/>
        <v>1</v>
      </c>
      <c r="T32" s="89"/>
      <c r="U32" s="42">
        <f t="shared" si="3"/>
        <v>0.33549631109757683</v>
      </c>
      <c r="V32" s="36">
        <f t="shared" si="4"/>
        <v>0.33866666673976165</v>
      </c>
      <c r="W32" s="89"/>
      <c r="X32" s="78">
        <f t="shared" si="5"/>
        <v>4000</v>
      </c>
      <c r="Y32" s="44">
        <f t="shared" si="6"/>
        <v>98186912.801419303</v>
      </c>
      <c r="Z32" s="44">
        <f t="shared" si="7"/>
        <v>280758.11705895275</v>
      </c>
      <c r="AA32" s="44">
        <f t="shared" si="8"/>
        <v>-483136.59241522412</v>
      </c>
      <c r="AB32" s="45">
        <f t="shared" si="9"/>
        <v>26170.783279389081</v>
      </c>
      <c r="AD32" s="43">
        <f t="shared" si="10"/>
        <v>98014705.109342411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89"/>
      <c r="M33" s="85">
        <f t="shared" si="13"/>
        <v>39.04691818230517</v>
      </c>
      <c r="O33" s="34">
        <f t="shared" si="12"/>
        <v>13500.419915880406</v>
      </c>
      <c r="P33" s="38">
        <f t="shared" si="0"/>
        <v>1404.4844371376596</v>
      </c>
      <c r="Q33" s="89"/>
      <c r="R33" s="31">
        <f t="shared" si="1"/>
        <v>1</v>
      </c>
      <c r="S33" s="36">
        <f t="shared" si="2"/>
        <v>1</v>
      </c>
      <c r="T33" s="89"/>
      <c r="U33" s="42">
        <f t="shared" si="3"/>
        <v>0.33549632680668906</v>
      </c>
      <c r="V33" s="36">
        <f t="shared" si="4"/>
        <v>0.33866666674116275</v>
      </c>
      <c r="W33" s="89"/>
      <c r="X33" s="78">
        <f t="shared" si="5"/>
        <v>4000</v>
      </c>
      <c r="Y33" s="44">
        <f t="shared" si="6"/>
        <v>98656191.113515064</v>
      </c>
      <c r="Z33" s="44">
        <f t="shared" si="7"/>
        <v>282100.22491525841</v>
      </c>
      <c r="AA33" s="44">
        <f t="shared" si="8"/>
        <v>-511576.61462181428</v>
      </c>
      <c r="AB33" s="45">
        <f t="shared" si="9"/>
        <v>26295.773206080525</v>
      </c>
      <c r="AD33" s="43">
        <f t="shared" si="10"/>
        <v>98457010.497014582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89"/>
      <c r="M34" s="84">
        <f t="shared" si="13"/>
        <v>40.968214091420428</v>
      </c>
      <c r="O34" s="34">
        <f t="shared" si="12"/>
        <v>13564.655564396946</v>
      </c>
      <c r="P34" s="38">
        <f t="shared" si="0"/>
        <v>1411.1353961850621</v>
      </c>
      <c r="Q34" s="89"/>
      <c r="R34" s="31">
        <f t="shared" si="1"/>
        <v>1</v>
      </c>
      <c r="S34" s="36">
        <f t="shared" si="2"/>
        <v>1</v>
      </c>
      <c r="T34" s="89"/>
      <c r="U34" s="42">
        <f t="shared" si="3"/>
        <v>0.33549634274164297</v>
      </c>
      <c r="V34" s="36">
        <f t="shared" si="4"/>
        <v>0.33866666674258389</v>
      </c>
      <c r="W34" s="89"/>
      <c r="X34" s="78">
        <f t="shared" si="5"/>
        <v>4000</v>
      </c>
      <c r="Y34" s="44">
        <f t="shared" si="6"/>
        <v>99125469.52948007</v>
      </c>
      <c r="Z34" s="44">
        <f t="shared" si="7"/>
        <v>283442.33277156414</v>
      </c>
      <c r="AA34" s="44">
        <f t="shared" si="8"/>
        <v>-540265.29475802591</v>
      </c>
      <c r="AB34" s="45">
        <f t="shared" si="9"/>
        <v>26420.763132771972</v>
      </c>
      <c r="AD34" s="43">
        <f t="shared" si="10"/>
        <v>98899067.330626383</v>
      </c>
      <c r="AE34" s="114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89"/>
      <c r="M35" s="85">
        <f t="shared" si="13"/>
        <v>42.889510000535687</v>
      </c>
      <c r="O35" s="34">
        <f t="shared" si="12"/>
        <v>13628.891212913486</v>
      </c>
      <c r="P35" s="38">
        <f t="shared" si="0"/>
        <v>1417.7863552324648</v>
      </c>
      <c r="Q35" s="89"/>
      <c r="R35" s="31">
        <f t="shared" si="1"/>
        <v>1</v>
      </c>
      <c r="S35" s="36">
        <f t="shared" si="2"/>
        <v>1</v>
      </c>
      <c r="T35" s="89"/>
      <c r="U35" s="42">
        <f t="shared" si="3"/>
        <v>0.33549635890459284</v>
      </c>
      <c r="V35" s="36">
        <f t="shared" si="4"/>
        <v>0.33866666674402529</v>
      </c>
      <c r="W35" s="89"/>
      <c r="X35" s="78">
        <f t="shared" si="5"/>
        <v>4000</v>
      </c>
      <c r="Y35" s="44">
        <f t="shared" si="6"/>
        <v>99594748.050804004</v>
      </c>
      <c r="Z35" s="44">
        <f t="shared" si="7"/>
        <v>284784.44062786986</v>
      </c>
      <c r="AA35" s="44">
        <f t="shared" si="8"/>
        <v>-569202.63282385876</v>
      </c>
      <c r="AB35" s="45">
        <f t="shared" si="9"/>
        <v>26545.753059463423</v>
      </c>
      <c r="AD35" s="43">
        <f t="shared" si="10"/>
        <v>99340875.611667484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89"/>
      <c r="M36" s="84">
        <f t="shared" si="13"/>
        <v>44.810805909650945</v>
      </c>
      <c r="O36" s="34">
        <f t="shared" si="12"/>
        <v>13693.126861430024</v>
      </c>
      <c r="P36" s="38">
        <f t="shared" si="0"/>
        <v>1424.437314279867</v>
      </c>
      <c r="Q36" s="89"/>
      <c r="R36" s="31">
        <f t="shared" si="1"/>
        <v>1</v>
      </c>
      <c r="S36" s="36">
        <f t="shared" si="2"/>
        <v>1</v>
      </c>
      <c r="T36" s="89"/>
      <c r="U36" s="42">
        <f t="shared" si="3"/>
        <v>0.33549637529770315</v>
      </c>
      <c r="V36" s="36">
        <f t="shared" si="4"/>
        <v>0.33866666674548712</v>
      </c>
      <c r="W36" s="89"/>
      <c r="X36" s="78">
        <f t="shared" si="5"/>
        <v>4000</v>
      </c>
      <c r="Y36" s="44">
        <f t="shared" si="6"/>
        <v>100064026.67899069</v>
      </c>
      <c r="Z36" s="44">
        <f t="shared" si="7"/>
        <v>286126.54848417552</v>
      </c>
      <c r="AA36" s="44">
        <f t="shared" si="8"/>
        <v>-598388.62881931302</v>
      </c>
      <c r="AB36" s="45">
        <f t="shared" si="9"/>
        <v>26670.742986154863</v>
      </c>
      <c r="AD36" s="43">
        <f t="shared" si="10"/>
        <v>99782435.341641709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89"/>
      <c r="M37" s="85">
        <f t="shared" si="13"/>
        <v>46.732101818766203</v>
      </c>
      <c r="O37" s="34">
        <f t="shared" si="12"/>
        <v>13757.362509946563</v>
      </c>
      <c r="P37" s="38">
        <f t="shared" si="0"/>
        <v>1431.0882733272695</v>
      </c>
      <c r="Q37" s="89"/>
      <c r="R37" s="31">
        <f t="shared" si="1"/>
        <v>1</v>
      </c>
      <c r="S37" s="36">
        <f t="shared" si="2"/>
        <v>1</v>
      </c>
      <c r="T37" s="89"/>
      <c r="U37" s="42">
        <f t="shared" si="3"/>
        <v>0.33549639192314856</v>
      </c>
      <c r="V37" s="36">
        <f t="shared" si="4"/>
        <v>0.3386666667469696</v>
      </c>
      <c r="W37" s="89"/>
      <c r="X37" s="78">
        <f t="shared" si="5"/>
        <v>4000</v>
      </c>
      <c r="Y37" s="44">
        <f t="shared" si="6"/>
        <v>100533305.41555832</v>
      </c>
      <c r="Z37" s="44">
        <f t="shared" si="7"/>
        <v>287468.65634048113</v>
      </c>
      <c r="AA37" s="44">
        <f t="shared" si="8"/>
        <v>-627823.28274438868</v>
      </c>
      <c r="AB37" s="45">
        <f t="shared" si="9"/>
        <v>26795.73291284631</v>
      </c>
      <c r="AD37" s="43">
        <f t="shared" si="10"/>
        <v>100223746.52206726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89"/>
      <c r="M38" s="84">
        <f t="shared" si="13"/>
        <v>48.653397727881462</v>
      </c>
      <c r="O38" s="34">
        <f t="shared" si="12"/>
        <v>13821.598158463101</v>
      </c>
      <c r="P38" s="38">
        <f t="shared" si="0"/>
        <v>1437.7392323746719</v>
      </c>
      <c r="Q38" s="89"/>
      <c r="R38" s="31">
        <f t="shared" si="1"/>
        <v>1</v>
      </c>
      <c r="S38" s="36">
        <f t="shared" si="2"/>
        <v>1</v>
      </c>
      <c r="T38" s="89"/>
      <c r="U38" s="42">
        <f t="shared" si="3"/>
        <v>0.33549640878311404</v>
      </c>
      <c r="V38" s="36">
        <f t="shared" si="4"/>
        <v>0.33866666674847284</v>
      </c>
      <c r="W38" s="89"/>
      <c r="X38" s="78">
        <f t="shared" si="5"/>
        <v>4000</v>
      </c>
      <c r="Y38" s="44">
        <f t="shared" si="6"/>
        <v>101002584.26203932</v>
      </c>
      <c r="Z38" s="44">
        <f t="shared" si="7"/>
        <v>288810.7641967868</v>
      </c>
      <c r="AA38" s="44">
        <f t="shared" si="8"/>
        <v>-657506.59459908551</v>
      </c>
      <c r="AB38" s="45">
        <f t="shared" si="9"/>
        <v>26920.72283953775</v>
      </c>
      <c r="AD38" s="43">
        <f t="shared" si="10"/>
        <v>100664809.15447655</v>
      </c>
      <c r="AE38" s="114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89"/>
      <c r="M39" s="85">
        <f t="shared" si="13"/>
        <v>50.57469363699672</v>
      </c>
      <c r="O39" s="34">
        <f t="shared" si="12"/>
        <v>13885.833806979641</v>
      </c>
      <c r="P39" s="38">
        <f t="shared" si="0"/>
        <v>1444.3901914220744</v>
      </c>
      <c r="Q39" s="89"/>
      <c r="R39" s="31">
        <f t="shared" si="1"/>
        <v>1</v>
      </c>
      <c r="S39" s="36">
        <f t="shared" si="2"/>
        <v>1</v>
      </c>
      <c r="T39" s="89"/>
      <c r="U39" s="42">
        <f t="shared" si="3"/>
        <v>0.33549642587979467</v>
      </c>
      <c r="V39" s="36">
        <f t="shared" si="4"/>
        <v>0.33866666674999713</v>
      </c>
      <c r="W39" s="89"/>
      <c r="X39" s="78">
        <f t="shared" si="5"/>
        <v>4000</v>
      </c>
      <c r="Y39" s="44">
        <f t="shared" si="6"/>
        <v>101471863.21998043</v>
      </c>
      <c r="Z39" s="44">
        <f t="shared" si="7"/>
        <v>290152.87205309258</v>
      </c>
      <c r="AA39" s="44">
        <f t="shared" si="8"/>
        <v>-687438.56438340398</v>
      </c>
      <c r="AB39" s="45">
        <f t="shared" si="9"/>
        <v>27045.7127662292</v>
      </c>
      <c r="AD39" s="43">
        <f t="shared" si="10"/>
        <v>101105623.24041635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89"/>
      <c r="M40" s="84">
        <f t="shared" si="13"/>
        <v>52.495989546111979</v>
      </c>
      <c r="O40" s="34">
        <f t="shared" si="12"/>
        <v>13950.069455496181</v>
      </c>
      <c r="P40" s="38">
        <f t="shared" si="0"/>
        <v>1451.0411504694769</v>
      </c>
      <c r="Q40" s="89"/>
      <c r="R40" s="31">
        <f t="shared" si="1"/>
        <v>1</v>
      </c>
      <c r="S40" s="36">
        <f t="shared" si="2"/>
        <v>1</v>
      </c>
      <c r="T40" s="89"/>
      <c r="U40" s="42">
        <f t="shared" si="3"/>
        <v>0.33549644321539579</v>
      </c>
      <c r="V40" s="36">
        <f t="shared" si="4"/>
        <v>0.33866666675154261</v>
      </c>
      <c r="W40" s="89"/>
      <c r="X40" s="78">
        <f t="shared" si="5"/>
        <v>4000</v>
      </c>
      <c r="Y40" s="44">
        <f t="shared" si="6"/>
        <v>101941142.29094297</v>
      </c>
      <c r="Z40" s="44">
        <f t="shared" si="7"/>
        <v>291494.97990939824</v>
      </c>
      <c r="AA40" s="44">
        <f t="shared" si="8"/>
        <v>-717619.19209734374</v>
      </c>
      <c r="AB40" s="45">
        <f t="shared" si="9"/>
        <v>27170.702692920648</v>
      </c>
      <c r="AD40" s="43">
        <f t="shared" si="10"/>
        <v>101546188.78144795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89"/>
      <c r="M41" s="85">
        <f t="shared" si="13"/>
        <v>54.417285455227237</v>
      </c>
      <c r="O41" s="34">
        <f t="shared" si="12"/>
        <v>14014.305104012723</v>
      </c>
      <c r="P41" s="38">
        <f t="shared" si="0"/>
        <v>1457.6921095168798</v>
      </c>
      <c r="Q41" s="89"/>
      <c r="R41" s="31">
        <f t="shared" si="1"/>
        <v>1</v>
      </c>
      <c r="S41" s="36">
        <f t="shared" si="2"/>
        <v>1</v>
      </c>
      <c r="T41" s="89"/>
      <c r="U41" s="42">
        <f t="shared" si="3"/>
        <v>0.33549646079213308</v>
      </c>
      <c r="V41" s="36">
        <f t="shared" si="4"/>
        <v>0.33866666675310947</v>
      </c>
      <c r="W41" s="89"/>
      <c r="X41" s="78">
        <f t="shared" si="5"/>
        <v>4000</v>
      </c>
      <c r="Y41" s="44">
        <f t="shared" si="6"/>
        <v>102410421.4765027</v>
      </c>
      <c r="Z41" s="44">
        <f t="shared" si="7"/>
        <v>292837.08776570397</v>
      </c>
      <c r="AA41" s="44">
        <f t="shared" si="8"/>
        <v>-748048.4777409049</v>
      </c>
      <c r="AB41" s="45">
        <f t="shared" si="9"/>
        <v>27295.692619612098</v>
      </c>
      <c r="AD41" s="43">
        <f t="shared" si="10"/>
        <v>101986505.77914712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89"/>
      <c r="M42" s="84">
        <f t="shared" si="13"/>
        <v>56.338581364342495</v>
      </c>
      <c r="O42" s="34">
        <f t="shared" si="12"/>
        <v>14078.540752529261</v>
      </c>
      <c r="P42" s="38">
        <f t="shared" si="0"/>
        <v>1464.343068564282</v>
      </c>
      <c r="Q42" s="89"/>
      <c r="R42" s="31">
        <f t="shared" si="1"/>
        <v>1</v>
      </c>
      <c r="S42" s="36">
        <f t="shared" si="2"/>
        <v>1</v>
      </c>
      <c r="T42" s="89"/>
      <c r="U42" s="42">
        <f t="shared" si="3"/>
        <v>0.33549647861223225</v>
      </c>
      <c r="V42" s="36">
        <f t="shared" si="4"/>
        <v>0.33866666675469798</v>
      </c>
      <c r="W42" s="89"/>
      <c r="X42" s="78">
        <f t="shared" si="5"/>
        <v>4000</v>
      </c>
      <c r="Y42" s="44">
        <f t="shared" si="6"/>
        <v>102879700.77824986</v>
      </c>
      <c r="Z42" s="44">
        <f t="shared" si="7"/>
        <v>294179.19562200963</v>
      </c>
      <c r="AA42" s="44">
        <f t="shared" si="8"/>
        <v>-778726.42131408723</v>
      </c>
      <c r="AB42" s="45">
        <f t="shared" si="9"/>
        <v>27420.682546303546</v>
      </c>
      <c r="AD42" s="43">
        <f t="shared" si="10"/>
        <v>102426574.23510408</v>
      </c>
      <c r="AE42" s="114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89"/>
      <c r="M43" s="85">
        <f t="shared" si="13"/>
        <v>58.259877273457754</v>
      </c>
      <c r="O43" s="34">
        <f t="shared" si="12"/>
        <v>14142.776401045803</v>
      </c>
      <c r="P43" s="38">
        <f t="shared" si="0"/>
        <v>1470.9940276116847</v>
      </c>
      <c r="Q43" s="89"/>
      <c r="R43" s="31">
        <f t="shared" si="1"/>
        <v>1</v>
      </c>
      <c r="S43" s="36">
        <f t="shared" si="2"/>
        <v>1</v>
      </c>
      <c r="T43" s="89"/>
      <c r="U43" s="42">
        <f t="shared" si="3"/>
        <v>0.33549649667792941</v>
      </c>
      <c r="V43" s="36">
        <f t="shared" si="4"/>
        <v>0.33866666675630819</v>
      </c>
      <c r="W43" s="89"/>
      <c r="X43" s="78">
        <f t="shared" si="5"/>
        <v>4000</v>
      </c>
      <c r="Y43" s="44">
        <f t="shared" si="6"/>
        <v>103348980.19778952</v>
      </c>
      <c r="Z43" s="44">
        <f t="shared" si="7"/>
        <v>295521.30347831541</v>
      </c>
      <c r="AA43" s="44">
        <f t="shared" si="8"/>
        <v>-809653.02281689132</v>
      </c>
      <c r="AB43" s="45">
        <f t="shared" si="9"/>
        <v>27545.672472994996</v>
      </c>
      <c r="AD43" s="43">
        <f t="shared" si="10"/>
        <v>102866394.15092394</v>
      </c>
      <c r="AE43" s="114"/>
      <c r="AF43" s="47" t="s">
        <v>44</v>
      </c>
      <c r="AG43" s="48"/>
      <c r="AH43" s="49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89"/>
      <c r="M44" s="86">
        <v>50</v>
      </c>
      <c r="O44" s="34">
        <f t="shared" si="12"/>
        <v>14207.012049562343</v>
      </c>
      <c r="P44" s="38">
        <f t="shared" si="0"/>
        <v>1477.6449866590874</v>
      </c>
      <c r="Q44" s="89"/>
      <c r="R44" s="31">
        <f t="shared" si="1"/>
        <v>1</v>
      </c>
      <c r="S44" s="36">
        <f t="shared" si="2"/>
        <v>1</v>
      </c>
      <c r="T44" s="89"/>
      <c r="U44" s="42">
        <f t="shared" si="3"/>
        <v>0.33549651499147082</v>
      </c>
      <c r="V44" s="36">
        <f t="shared" si="4"/>
        <v>0.33866666675794044</v>
      </c>
      <c r="W44" s="89"/>
      <c r="X44" s="78">
        <f t="shared" si="5"/>
        <v>4000</v>
      </c>
      <c r="Y44" s="44">
        <f t="shared" si="6"/>
        <v>103818259.73674142</v>
      </c>
      <c r="Z44" s="44">
        <f t="shared" si="7"/>
        <v>296863.41133462108</v>
      </c>
      <c r="AA44" s="44">
        <f t="shared" si="8"/>
        <v>-695113.86619520257</v>
      </c>
      <c r="AB44" s="45">
        <f t="shared" si="9"/>
        <v>27670.662399686444</v>
      </c>
      <c r="AD44" s="43">
        <f t="shared" si="10"/>
        <v>103451679.94428052</v>
      </c>
      <c r="AE44" s="114"/>
      <c r="AF44" s="136" t="s">
        <v>46</v>
      </c>
      <c r="AG44" s="137"/>
      <c r="AH44" s="138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12"/>
        <v>14271.247698078883</v>
      </c>
      <c r="P45" s="38">
        <f t="shared" si="0"/>
        <v>1484.2959457064899</v>
      </c>
      <c r="Q45" s="89"/>
      <c r="R45" s="31">
        <f t="shared" si="1"/>
        <v>1</v>
      </c>
      <c r="S45" s="36">
        <f t="shared" si="2"/>
        <v>1</v>
      </c>
      <c r="T45" s="89"/>
      <c r="U45" s="42">
        <f t="shared" si="3"/>
        <v>0.335496533555113</v>
      </c>
      <c r="V45" s="36">
        <f t="shared" si="4"/>
        <v>0.33866666675959489</v>
      </c>
      <c r="W45" s="89"/>
      <c r="X45" s="78">
        <f t="shared" si="5"/>
        <v>4000</v>
      </c>
      <c r="Y45" s="44">
        <f t="shared" si="6"/>
        <v>104287539.39673994</v>
      </c>
      <c r="Z45" s="44">
        <f t="shared" si="7"/>
        <v>298205.5191909268</v>
      </c>
      <c r="AA45" s="44">
        <f t="shared" si="8"/>
        <v>-725878.94973766827</v>
      </c>
      <c r="AB45" s="45">
        <f t="shared" si="9"/>
        <v>27795.652326377887</v>
      </c>
      <c r="AD45" s="43">
        <f t="shared" si="10"/>
        <v>103891661.61851957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12"/>
        <v>14335.483346595423</v>
      </c>
      <c r="P46" s="38">
        <f t="shared" si="0"/>
        <v>1490.9469047538926</v>
      </c>
      <c r="Q46" s="89"/>
      <c r="R46" s="31">
        <f t="shared" si="1"/>
        <v>1</v>
      </c>
      <c r="S46" s="36">
        <f t="shared" si="2"/>
        <v>1</v>
      </c>
      <c r="T46" s="89"/>
      <c r="U46" s="42">
        <f t="shared" si="3"/>
        <v>0.33549655237112258</v>
      </c>
      <c r="V46" s="36">
        <f t="shared" si="4"/>
        <v>0.33866666676127172</v>
      </c>
      <c r="W46" s="89"/>
      <c r="X46" s="78">
        <f t="shared" si="5"/>
        <v>4000</v>
      </c>
      <c r="Y46" s="44">
        <f t="shared" si="6"/>
        <v>104756819.17943445</v>
      </c>
      <c r="Z46" s="44">
        <f t="shared" si="7"/>
        <v>299547.62704723253</v>
      </c>
      <c r="AA46" s="44">
        <f t="shared" si="8"/>
        <v>-756892.69120975537</v>
      </c>
      <c r="AB46" s="45">
        <f t="shared" si="9"/>
        <v>27920.642253069338</v>
      </c>
      <c r="AD46" s="43">
        <f t="shared" si="10"/>
        <v>104331394.757525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89"/>
      <c r="M47" s="85">
        <f t="shared" si="14"/>
        <v>55.763887727345775</v>
      </c>
      <c r="O47" s="34">
        <f t="shared" si="12"/>
        <v>14399.718995111962</v>
      </c>
      <c r="P47" s="38">
        <f t="shared" si="0"/>
        <v>1497.5978638012948</v>
      </c>
      <c r="Q47" s="89"/>
      <c r="R47" s="31">
        <f t="shared" si="1"/>
        <v>1</v>
      </c>
      <c r="S47" s="36">
        <f t="shared" si="2"/>
        <v>1</v>
      </c>
      <c r="T47" s="89"/>
      <c r="U47" s="42">
        <f t="shared" si="3"/>
        <v>0.33549657144177658</v>
      </c>
      <c r="V47" s="36">
        <f t="shared" si="4"/>
        <v>0.33866666676297114</v>
      </c>
      <c r="W47" s="89"/>
      <c r="X47" s="78">
        <f t="shared" si="5"/>
        <v>4000</v>
      </c>
      <c r="Y47" s="44">
        <f t="shared" si="6"/>
        <v>105226099.08648917</v>
      </c>
      <c r="Z47" s="44">
        <f t="shared" si="7"/>
        <v>300889.73490353819</v>
      </c>
      <c r="AA47" s="44">
        <f t="shared" si="8"/>
        <v>-788155.09061146365</v>
      </c>
      <c r="AB47" s="45">
        <f t="shared" si="9"/>
        <v>28045.632179760785</v>
      </c>
      <c r="AD47" s="43">
        <f t="shared" ref="AD47:AD54" si="15">SUM(X47:AB47)</f>
        <v>104770879.36296102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89"/>
      <c r="M48" s="84">
        <f t="shared" si="14"/>
        <v>57.685183636461034</v>
      </c>
      <c r="O48" s="34">
        <f t="shared" si="12"/>
        <v>14463.954643628502</v>
      </c>
      <c r="P48" s="38">
        <f t="shared" si="0"/>
        <v>1504.2488228486975</v>
      </c>
      <c r="Q48" s="89"/>
      <c r="R48" s="31">
        <f t="shared" si="1"/>
        <v>1</v>
      </c>
      <c r="S48" s="36">
        <f t="shared" si="2"/>
        <v>1</v>
      </c>
      <c r="T48" s="89"/>
      <c r="U48" s="42">
        <f t="shared" si="3"/>
        <v>0.33549659076936217</v>
      </c>
      <c r="V48" s="36">
        <f t="shared" si="4"/>
        <v>0.33866666676469337</v>
      </c>
      <c r="W48" s="89"/>
      <c r="X48" s="78">
        <f t="shared" si="5"/>
        <v>4000</v>
      </c>
      <c r="Y48" s="44">
        <f t="shared" si="6"/>
        <v>105695379.11958338</v>
      </c>
      <c r="Z48" s="44">
        <f t="shared" si="7"/>
        <v>302231.84275984386</v>
      </c>
      <c r="AA48" s="44">
        <f t="shared" si="8"/>
        <v>-819666.14794279321</v>
      </c>
      <c r="AB48" s="45">
        <f t="shared" si="9"/>
        <v>28170.622106452232</v>
      </c>
      <c r="AD48" s="43">
        <f t="shared" si="15"/>
        <v>105210115.43650688</v>
      </c>
      <c r="AE48" s="114"/>
      <c r="AF48" s="136" t="s">
        <v>47</v>
      </c>
      <c r="AG48" s="137"/>
      <c r="AH48" s="138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89"/>
      <c r="M49" s="85">
        <f t="shared" si="14"/>
        <v>59.606479545576292</v>
      </c>
      <c r="O49" s="34">
        <f t="shared" si="12"/>
        <v>14528.19029214504</v>
      </c>
      <c r="P49" s="38">
        <f t="shared" si="0"/>
        <v>1510.8997818960997</v>
      </c>
      <c r="Q49" s="89"/>
      <c r="R49" s="31">
        <f t="shared" si="1"/>
        <v>1</v>
      </c>
      <c r="S49" s="36">
        <f t="shared" si="2"/>
        <v>1</v>
      </c>
      <c r="T49" s="89"/>
      <c r="U49" s="42">
        <f t="shared" si="3"/>
        <v>0.33549661035617673</v>
      </c>
      <c r="V49" s="36">
        <f t="shared" si="4"/>
        <v>0.33866666676643858</v>
      </c>
      <c r="W49" s="89"/>
      <c r="X49" s="78">
        <f t="shared" si="5"/>
        <v>4000</v>
      </c>
      <c r="Y49" s="44">
        <f t="shared" si="6"/>
        <v>106164659.28041129</v>
      </c>
      <c r="Z49" s="44">
        <f t="shared" si="7"/>
        <v>303573.95061614952</v>
      </c>
      <c r="AA49" s="44">
        <f t="shared" si="8"/>
        <v>-851425.86320374429</v>
      </c>
      <c r="AB49" s="45">
        <f t="shared" si="9"/>
        <v>28295.612033143672</v>
      </c>
      <c r="AD49" s="43">
        <f t="shared" si="15"/>
        <v>105649102.97985683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89"/>
      <c r="M50" s="84">
        <f t="shared" si="14"/>
        <v>61.52777545469155</v>
      </c>
      <c r="O50" s="34">
        <f t="shared" si="12"/>
        <v>14592.42594066158</v>
      </c>
      <c r="P50" s="38">
        <f t="shared" si="0"/>
        <v>1517.5507409435024</v>
      </c>
      <c r="Q50" s="89"/>
      <c r="R50" s="31">
        <f t="shared" si="1"/>
        <v>1</v>
      </c>
      <c r="S50" s="36">
        <f t="shared" si="2"/>
        <v>1</v>
      </c>
      <c r="T50" s="89"/>
      <c r="U50" s="42">
        <f t="shared" si="3"/>
        <v>0.33549663020452786</v>
      </c>
      <c r="V50" s="36">
        <f t="shared" si="4"/>
        <v>0.338666666768207</v>
      </c>
      <c r="W50" s="89"/>
      <c r="X50" s="78">
        <f t="shared" si="5"/>
        <v>4000</v>
      </c>
      <c r="Y50" s="44">
        <f t="shared" si="6"/>
        <v>106633939.57068233</v>
      </c>
      <c r="Z50" s="44">
        <f t="shared" si="7"/>
        <v>304916.05847245525</v>
      </c>
      <c r="AA50" s="44">
        <f t="shared" si="8"/>
        <v>-883434.23639431677</v>
      </c>
      <c r="AB50" s="45">
        <f t="shared" si="9"/>
        <v>28420.601959835123</v>
      </c>
      <c r="AD50" s="43">
        <f t="shared" si="15"/>
        <v>106087841.99472031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89"/>
      <c r="M51" s="85">
        <f t="shared" si="14"/>
        <v>63.449071363806809</v>
      </c>
      <c r="O51" s="34">
        <f t="shared" si="12"/>
        <v>14656.661589178118</v>
      </c>
      <c r="P51" s="38">
        <f t="shared" si="0"/>
        <v>1524.2016999909047</v>
      </c>
      <c r="Q51" s="89"/>
      <c r="R51" s="31">
        <f t="shared" si="1"/>
        <v>1</v>
      </c>
      <c r="S51" s="36">
        <f t="shared" si="2"/>
        <v>1</v>
      </c>
      <c r="T51" s="89"/>
      <c r="U51" s="42">
        <f t="shared" si="3"/>
        <v>0.33549665031673337</v>
      </c>
      <c r="V51" s="36">
        <f t="shared" si="4"/>
        <v>0.33866666676999879</v>
      </c>
      <c r="W51" s="89"/>
      <c r="X51" s="78">
        <f t="shared" si="5"/>
        <v>4000</v>
      </c>
      <c r="Y51" s="44">
        <f t="shared" si="6"/>
        <v>107103219.99212103</v>
      </c>
      <c r="Z51" s="44">
        <f t="shared" si="7"/>
        <v>306258.16632876091</v>
      </c>
      <c r="AA51" s="44">
        <f t="shared" si="8"/>
        <v>-915691.26751451031</v>
      </c>
      <c r="AB51" s="45">
        <f t="shared" si="9"/>
        <v>28545.59188652657</v>
      </c>
      <c r="AD51" s="43">
        <f t="shared" si="15"/>
        <v>106526332.48282179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89"/>
      <c r="M52" s="84">
        <f t="shared" si="14"/>
        <v>65.370367272922067</v>
      </c>
      <c r="O52" s="34">
        <f t="shared" si="12"/>
        <v>14720.897237694657</v>
      </c>
      <c r="P52" s="38">
        <f t="shared" si="0"/>
        <v>1530.8526590383071</v>
      </c>
      <c r="Q52" s="89"/>
      <c r="R52" s="31">
        <f t="shared" si="1"/>
        <v>1</v>
      </c>
      <c r="S52" s="36">
        <f t="shared" si="2"/>
        <v>1</v>
      </c>
      <c r="T52" s="89"/>
      <c r="U52" s="42">
        <f t="shared" si="3"/>
        <v>0.33549667069512146</v>
      </c>
      <c r="V52" s="36">
        <f t="shared" si="4"/>
        <v>0.33866666677181423</v>
      </c>
      <c r="W52" s="89"/>
      <c r="X52" s="78">
        <f t="shared" si="5"/>
        <v>4000</v>
      </c>
      <c r="Y52" s="44">
        <f t="shared" si="6"/>
        <v>107572500.54646723</v>
      </c>
      <c r="Z52" s="44">
        <f t="shared" si="7"/>
        <v>307600.27418506658</v>
      </c>
      <c r="AA52" s="44">
        <f t="shared" si="8"/>
        <v>-948196.95656432526</v>
      </c>
      <c r="AB52" s="45">
        <f t="shared" si="9"/>
        <v>28670.58181321801</v>
      </c>
      <c r="AD52" s="43">
        <f t="shared" si="15"/>
        <v>106964574.44590119</v>
      </c>
      <c r="AE52" s="114"/>
      <c r="AF52" s="136" t="s">
        <v>48</v>
      </c>
      <c r="AG52" s="137"/>
      <c r="AH52" s="138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89"/>
      <c r="M53" s="85">
        <f t="shared" si="14"/>
        <v>67.291663182037325</v>
      </c>
      <c r="O53" s="34">
        <f t="shared" si="12"/>
        <v>14785.132886211197</v>
      </c>
      <c r="P53" s="38">
        <f t="shared" si="0"/>
        <v>1537.5036180857096</v>
      </c>
      <c r="Q53" s="89"/>
      <c r="R53" s="31">
        <f t="shared" si="1"/>
        <v>1</v>
      </c>
      <c r="S53" s="36">
        <f t="shared" si="2"/>
        <v>1</v>
      </c>
      <c r="T53" s="89"/>
      <c r="U53" s="42">
        <f t="shared" si="3"/>
        <v>0.33549669134203031</v>
      </c>
      <c r="V53" s="36">
        <f t="shared" si="4"/>
        <v>0.33866666677365348</v>
      </c>
      <c r="W53" s="89"/>
      <c r="X53" s="78">
        <f t="shared" si="5"/>
        <v>4000</v>
      </c>
      <c r="Y53" s="44">
        <f t="shared" si="6"/>
        <v>108041781.23547608</v>
      </c>
      <c r="Z53" s="44">
        <f t="shared" si="7"/>
        <v>308942.3820413723</v>
      </c>
      <c r="AA53" s="44">
        <f t="shared" si="8"/>
        <v>-980951.30354376184</v>
      </c>
      <c r="AB53" s="45">
        <f t="shared" si="9"/>
        <v>28795.571739909457</v>
      </c>
      <c r="AD53" s="43">
        <f t="shared" si="15"/>
        <v>107402567.88571359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89"/>
      <c r="M54" s="87">
        <f t="shared" si="14"/>
        <v>69.212959091152584</v>
      </c>
      <c r="O54" s="34">
        <f t="shared" si="12"/>
        <v>14849.368534727735</v>
      </c>
      <c r="P54" s="38">
        <f t="shared" si="0"/>
        <v>1544.1545771331121</v>
      </c>
      <c r="Q54" s="90"/>
      <c r="R54" s="31">
        <f t="shared" si="1"/>
        <v>1</v>
      </c>
      <c r="S54" s="36">
        <f t="shared" si="2"/>
        <v>1</v>
      </c>
      <c r="T54" s="90"/>
      <c r="U54" s="42">
        <f t="shared" si="3"/>
        <v>0.33549671225980848</v>
      </c>
      <c r="V54" s="36">
        <f t="shared" si="4"/>
        <v>0.33866666677551677</v>
      </c>
      <c r="W54" s="90"/>
      <c r="X54" s="78">
        <f t="shared" si="5"/>
        <v>4000</v>
      </c>
      <c r="Y54" s="44">
        <f t="shared" si="6"/>
        <v>108511062.06091806</v>
      </c>
      <c r="Z54" s="44">
        <f t="shared" si="7"/>
        <v>310284.48989767791</v>
      </c>
      <c r="AA54" s="44">
        <f t="shared" si="8"/>
        <v>-1013954.3084528196</v>
      </c>
      <c r="AB54" s="45">
        <f t="shared" si="9"/>
        <v>28920.561666600901</v>
      </c>
      <c r="AD54" s="43">
        <f t="shared" si="15"/>
        <v>107840312.80402954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4498982210.8414497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4505805003.0619001</v>
      </c>
      <c r="Z56" s="70">
        <f>SUM(Z9:Z54)</f>
        <v>12884004.904016798</v>
      </c>
      <c r="AA56" s="70">
        <f>SUM(AA9:AA54)</f>
        <v>-21159778.387005318</v>
      </c>
      <c r="AB56" s="77">
        <f>SUM(AB9:AB54)</f>
        <v>1200981.2625379944</v>
      </c>
      <c r="AD56" s="71">
        <f>X56+Y56+Z56+AA56+AB56</f>
        <v>4498982210.8414497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40" workbookViewId="0">
      <selection activeCell="M54" sqref="M9:M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47" t="s">
        <v>67</v>
      </c>
      <c r="Z2" s="148"/>
      <c r="AA2" s="149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66</v>
      </c>
      <c r="P3" s="157"/>
      <c r="Q3" s="89"/>
      <c r="R3" s="78"/>
      <c r="S3" s="78"/>
      <c r="T3" s="89"/>
      <c r="U3" s="78"/>
      <c r="V3" s="78"/>
      <c r="W3" s="89"/>
      <c r="Y3" s="150"/>
      <c r="Z3" s="151"/>
      <c r="AA3" s="152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78"/>
      <c r="S4" s="78"/>
      <c r="T4" s="89"/>
      <c r="U4" s="78"/>
      <c r="V4" s="78"/>
      <c r="W4" s="89"/>
      <c r="Y4" s="153"/>
      <c r="Z4" s="154"/>
      <c r="AA4" s="155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B9</f>
        <v>11958.76435148346</v>
      </c>
      <c r="P9" s="38">
        <f>C9+(C9*J9)</f>
        <v>1253.7057804353756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0.33549600731844248</v>
      </c>
      <c r="V9" s="36">
        <f>($AI$7/$AG$12)*(1+0.15*(P9/$AG$10)^4)+$AH$32</f>
        <v>0.33866666671396523</v>
      </c>
      <c r="W9" s="89"/>
      <c r="X9" s="78">
        <f>($AG$7*$AG$8*S9+$AG$15*$AG$16*R9)*$AG$24</f>
        <v>4000</v>
      </c>
      <c r="Y9" s="44">
        <f>(O9*U9*$AG$30+P9*V9*$AG$29)*365</f>
        <v>87431801.901964307</v>
      </c>
      <c r="Z9" s="44">
        <f>(O9*$AI$15*$AG$37+P9*$AI$7*$AG$36)*365</f>
        <v>249928.37466262883</v>
      </c>
      <c r="AA9" s="44">
        <f>O9*$AI$15*($AG$41+$AG$40*(1-M9))*365</f>
        <v>15214.291595629189</v>
      </c>
      <c r="AB9" s="45">
        <f>365*((P9*$AI$7*($AG$53*$AG$54+$AG$49*$AG$50+$AG$45*$AG$46))+(O9*$AI$15*($AG$53*$AG$55+$AG$49*$AG$51+$AG$45*$AG$47)))</f>
        <v>23331.405550243377</v>
      </c>
      <c r="AD9" s="43">
        <f>SUM(X9:AB9)</f>
        <v>87724275.973772794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>B10</f>
        <v>12023</v>
      </c>
      <c r="P10" s="38">
        <f t="shared" ref="P10:P54" si="0">C10+(C10*J10)</f>
        <v>1260.2474266019526</v>
      </c>
      <c r="Q10" s="89"/>
      <c r="R10" s="31">
        <f t="shared" ref="R10:R54" si="1">IF(O10&lt;$AG$18,1,2)</f>
        <v>1</v>
      </c>
      <c r="S10" s="36">
        <f t="shared" ref="S10:S54" si="2">IF(P10&lt;$AG$10,1,2)</f>
        <v>1</v>
      </c>
      <c r="T10" s="89"/>
      <c r="U10" s="42">
        <f t="shared" ref="U10:U54" si="3">($AI$15/$AG$20)*(1+0.15*(O10/$AG$18)^4)+$AH$33</f>
        <v>0.33549601840424526</v>
      </c>
      <c r="V10" s="36">
        <f t="shared" ref="V10:V54" si="4">($AI$7/$AG$12)*(1+0.15*(P10/$AG$10)^4)+$AH$32</f>
        <v>0.33866666671496021</v>
      </c>
      <c r="W10" s="89"/>
      <c r="X10" s="78">
        <f t="shared" ref="X10:X54" si="5">($AG$7*$AG$8*S10+$AG$15*$AG$16*R10)*$AG$24</f>
        <v>4000</v>
      </c>
      <c r="Y10" s="44">
        <f t="shared" ref="Y10:Y54" si="6">(O10*U10*$AG$30+P10*V10*$AG$29)*365</f>
        <v>87900605.266088769</v>
      </c>
      <c r="Z10" s="44">
        <f t="shared" ref="Z10:Z54" si="7">(O10*$AI$15*$AG$37+P10*$AI$7*$AG$36)*365</f>
        <v>251270.00372851655</v>
      </c>
      <c r="AA10" s="44">
        <f t="shared" ref="AA10:AA54" si="8">O10*$AI$15*($AG$41+$AG$40*(1-M10))*365</f>
        <v>14472.400102600001</v>
      </c>
      <c r="AB10" s="45">
        <f t="shared" ref="AB10:AB54" si="9">365*((P10*$AI$7*($AG$53*$AG$54+$AG$49*$AG$50+$AG$45*$AG$46))+(O10*$AI$15*($AG$53*$AG$55+$AG$49*$AG$51+$AG$45*$AG$47)))</f>
        <v>23455.958062968919</v>
      </c>
      <c r="AD10" s="43">
        <f t="shared" ref="AD10:AD46" si="10">SUM(X10:AB10)</f>
        <v>88193803.627982855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ref="O11:O54" si="12">B11</f>
        <v>12087.23564851654</v>
      </c>
      <c r="P11" s="38">
        <f t="shared" si="0"/>
        <v>1266.7917419090024</v>
      </c>
      <c r="Q11" s="89"/>
      <c r="R11" s="31">
        <f t="shared" si="1"/>
        <v>1</v>
      </c>
      <c r="S11" s="36">
        <f t="shared" si="2"/>
        <v>1</v>
      </c>
      <c r="T11" s="89"/>
      <c r="U11" s="42">
        <f t="shared" si="3"/>
        <v>0.33549602966916459</v>
      </c>
      <c r="V11" s="36">
        <f t="shared" si="4"/>
        <v>0.33866666671597118</v>
      </c>
      <c r="W11" s="89"/>
      <c r="X11" s="78">
        <f t="shared" si="5"/>
        <v>4000</v>
      </c>
      <c r="Y11" s="44">
        <f t="shared" si="6"/>
        <v>88369420.251524866</v>
      </c>
      <c r="Z11" s="44">
        <f t="shared" si="7"/>
        <v>252611.64448523949</v>
      </c>
      <c r="AA11" s="44">
        <f t="shared" si="8"/>
        <v>13563.411059115791</v>
      </c>
      <c r="AB11" s="45">
        <f t="shared" si="9"/>
        <v>23580.521256222783</v>
      </c>
      <c r="AD11" s="43">
        <f t="shared" si="10"/>
        <v>88663175.828325436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12"/>
        <v>12151.471297033078</v>
      </c>
      <c r="P12" s="38">
        <f t="shared" si="0"/>
        <v>1273.3386297753007</v>
      </c>
      <c r="Q12" s="89"/>
      <c r="R12" s="31">
        <f t="shared" si="1"/>
        <v>1</v>
      </c>
      <c r="S12" s="36">
        <f t="shared" si="2"/>
        <v>1</v>
      </c>
      <c r="T12" s="89"/>
      <c r="U12" s="42">
        <f t="shared" si="3"/>
        <v>0.33549604111511949</v>
      </c>
      <c r="V12" s="36">
        <f t="shared" si="4"/>
        <v>0.33866666671699835</v>
      </c>
      <c r="W12" s="89"/>
      <c r="X12" s="78">
        <f t="shared" si="5"/>
        <v>4000</v>
      </c>
      <c r="Y12" s="44">
        <f t="shared" si="6"/>
        <v>88838246.441599265</v>
      </c>
      <c r="Z12" s="44">
        <f t="shared" si="7"/>
        <v>253953.29650977196</v>
      </c>
      <c r="AA12" s="44">
        <f t="shared" si="8"/>
        <v>12423.593775553098</v>
      </c>
      <c r="AB12" s="45">
        <f t="shared" si="9"/>
        <v>23705.094743536545</v>
      </c>
      <c r="AD12" s="43">
        <f t="shared" si="10"/>
        <v>89132328.426628128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12"/>
        <v>12215.706945549618</v>
      </c>
      <c r="P13" s="38">
        <f t="shared" si="0"/>
        <v>1279.8879982237345</v>
      </c>
      <c r="Q13" s="89"/>
      <c r="R13" s="31">
        <f t="shared" si="1"/>
        <v>1</v>
      </c>
      <c r="S13" s="36">
        <f t="shared" si="2"/>
        <v>1</v>
      </c>
      <c r="T13" s="89"/>
      <c r="U13" s="42">
        <f t="shared" si="3"/>
        <v>0.33549605274403932</v>
      </c>
      <c r="V13" s="36">
        <f t="shared" si="4"/>
        <v>0.33866666671804185</v>
      </c>
      <c r="W13" s="89"/>
      <c r="X13" s="78">
        <f t="shared" si="5"/>
        <v>4000</v>
      </c>
      <c r="Y13" s="44">
        <f t="shared" si="6"/>
        <v>89307083.439570889</v>
      </c>
      <c r="Z13" s="44">
        <f t="shared" si="7"/>
        <v>255294.95939925415</v>
      </c>
      <c r="AA13" s="44">
        <f t="shared" si="8"/>
        <v>9978.8228819325213</v>
      </c>
      <c r="AB13" s="45">
        <f t="shared" si="9"/>
        <v>23829.678156865084</v>
      </c>
      <c r="AD13" s="43">
        <f t="shared" si="10"/>
        <v>89600186.900008947</v>
      </c>
      <c r="AE13" s="114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12"/>
        <v>12279.942594066157</v>
      </c>
      <c r="P14" s="38">
        <f t="shared" si="0"/>
        <v>1286.4397596101812</v>
      </c>
      <c r="Q14" s="89"/>
      <c r="R14" s="31">
        <f t="shared" si="1"/>
        <v>1</v>
      </c>
      <c r="S14" s="36">
        <f t="shared" si="2"/>
        <v>1</v>
      </c>
      <c r="T14" s="89"/>
      <c r="U14" s="42">
        <f t="shared" si="3"/>
        <v>0.33549606455786352</v>
      </c>
      <c r="V14" s="36">
        <f t="shared" si="4"/>
        <v>0.33866666671910195</v>
      </c>
      <c r="W14" s="89"/>
      <c r="X14" s="78">
        <f>($AG$7*$AG$8*S14+$AG$15*$AG$16*R14)*$AG$24+(AG26*AG7)</f>
        <v>72000</v>
      </c>
      <c r="Y14" s="44">
        <f t="shared" si="6"/>
        <v>89775930.867457911</v>
      </c>
      <c r="Z14" s="44">
        <f t="shared" si="7"/>
        <v>256636.63276980486</v>
      </c>
      <c r="AA14" s="44">
        <f t="shared" si="8"/>
        <v>-13736.698661851939</v>
      </c>
      <c r="AB14" s="45">
        <f t="shared" si="9"/>
        <v>23954.271145501654</v>
      </c>
      <c r="AD14" s="43">
        <f t="shared" si="10"/>
        <v>90114785.072711378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12"/>
        <v>12344.178242582695</v>
      </c>
      <c r="P15" s="38">
        <f t="shared" si="0"/>
        <v>1292.993830371322</v>
      </c>
      <c r="Q15" s="89"/>
      <c r="R15" s="31">
        <f t="shared" si="1"/>
        <v>1</v>
      </c>
      <c r="S15" s="36">
        <f t="shared" si="2"/>
        <v>1</v>
      </c>
      <c r="T15" s="89"/>
      <c r="U15" s="42">
        <f t="shared" si="3"/>
        <v>0.33549607655854186</v>
      </c>
      <c r="V15" s="36">
        <f t="shared" si="4"/>
        <v>0.3386666667201787</v>
      </c>
      <c r="W15" s="89"/>
      <c r="X15" s="78">
        <f t="shared" si="5"/>
        <v>4000</v>
      </c>
      <c r="Y15" s="44">
        <f t="shared" si="6"/>
        <v>90244788.364946663</v>
      </c>
      <c r="Z15" s="44">
        <f t="shared" si="7"/>
        <v>257978.31625541669</v>
      </c>
      <c r="AA15" s="44">
        <f t="shared" si="8"/>
        <v>-37700.87813525775</v>
      </c>
      <c r="AB15" s="45">
        <f t="shared" si="9"/>
        <v>24078.873375068815</v>
      </c>
      <c r="AD15" s="43">
        <f t="shared" si="10"/>
        <v>90493144.676441893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12"/>
        <v>12408.413891099233</v>
      </c>
      <c r="P16" s="38">
        <f t="shared" si="0"/>
        <v>1299.5501307898676</v>
      </c>
      <c r="Q16" s="89"/>
      <c r="R16" s="31">
        <f t="shared" si="1"/>
        <v>1</v>
      </c>
      <c r="S16" s="36">
        <f t="shared" si="2"/>
        <v>1</v>
      </c>
      <c r="T16" s="89"/>
      <c r="U16" s="42">
        <f t="shared" si="3"/>
        <v>0.33549608874803422</v>
      </c>
      <c r="V16" s="36">
        <f t="shared" si="4"/>
        <v>0.33866666672127232</v>
      </c>
      <c r="W16" s="89"/>
      <c r="X16" s="78">
        <f t="shared" si="5"/>
        <v>4000</v>
      </c>
      <c r="Y16" s="44">
        <f t="shared" si="6"/>
        <v>90713655.588376045</v>
      </c>
      <c r="Z16" s="44">
        <f t="shared" si="7"/>
        <v>259320.00950692795</v>
      </c>
      <c r="AA16" s="44">
        <f t="shared" si="8"/>
        <v>-61913.715538284916</v>
      </c>
      <c r="AB16" s="45">
        <f t="shared" si="9"/>
        <v>24203.484526578941</v>
      </c>
      <c r="AD16" s="43">
        <f t="shared" si="10"/>
        <v>90939265.366871268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12"/>
        <v>12472.649539615772</v>
      </c>
      <c r="P17" s="38">
        <f t="shared" si="0"/>
        <v>1306.1085847758056</v>
      </c>
      <c r="Q17" s="89"/>
      <c r="R17" s="31">
        <f t="shared" si="1"/>
        <v>1</v>
      </c>
      <c r="S17" s="36">
        <f t="shared" si="2"/>
        <v>1</v>
      </c>
      <c r="T17" s="89"/>
      <c r="U17" s="42">
        <f t="shared" si="3"/>
        <v>0.3354961011283108</v>
      </c>
      <c r="V17" s="36">
        <f t="shared" si="4"/>
        <v>0.33866666672238305</v>
      </c>
      <c r="W17" s="89"/>
      <c r="X17" s="78">
        <f t="shared" si="5"/>
        <v>4000</v>
      </c>
      <c r="Y17" s="44">
        <f t="shared" si="6"/>
        <v>91182532.209791198</v>
      </c>
      <c r="Z17" s="44">
        <f t="shared" si="7"/>
        <v>260661.71219106438</v>
      </c>
      <c r="AA17" s="44">
        <f t="shared" si="8"/>
        <v>-86375.210870933428</v>
      </c>
      <c r="AB17" s="45">
        <f t="shared" si="9"/>
        <v>24328.1042955589</v>
      </c>
      <c r="AD17" s="43">
        <f t="shared" si="10"/>
        <v>91385146.815406874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12"/>
        <v>12536.885188132312</v>
      </c>
      <c r="P18" s="38">
        <f t="shared" si="0"/>
        <v>1312.6691196624124</v>
      </c>
      <c r="Q18" s="89"/>
      <c r="R18" s="31">
        <f t="shared" si="1"/>
        <v>1</v>
      </c>
      <c r="S18" s="36">
        <f t="shared" si="2"/>
        <v>1</v>
      </c>
      <c r="T18" s="89"/>
      <c r="U18" s="42">
        <f t="shared" si="3"/>
        <v>0.33549611370135202</v>
      </c>
      <c r="V18" s="36">
        <f t="shared" si="4"/>
        <v>0.33866666672351092</v>
      </c>
      <c r="W18" s="89"/>
      <c r="X18" s="78">
        <f t="shared" si="5"/>
        <v>4000</v>
      </c>
      <c r="Y18" s="44">
        <f t="shared" si="6"/>
        <v>91651417.916060925</v>
      </c>
      <c r="Z18" s="44">
        <f t="shared" si="7"/>
        <v>262003.42398954584</v>
      </c>
      <c r="AA18" s="44">
        <f t="shared" si="8"/>
        <v>-111085.3641332033</v>
      </c>
      <c r="AB18" s="45">
        <f t="shared" si="9"/>
        <v>24452.732391233832</v>
      </c>
      <c r="AD18" s="43">
        <f t="shared" si="10"/>
        <v>91830788.708308503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12"/>
        <v>12601.120836648852</v>
      </c>
      <c r="P19" s="38">
        <f t="shared" si="0"/>
        <v>1319.231666015877</v>
      </c>
      <c r="Q19" s="89"/>
      <c r="R19" s="31">
        <f t="shared" si="1"/>
        <v>1</v>
      </c>
      <c r="S19" s="36">
        <f t="shared" si="2"/>
        <v>1</v>
      </c>
      <c r="T19" s="89"/>
      <c r="U19" s="42">
        <f t="shared" si="3"/>
        <v>0.3354961264691485</v>
      </c>
      <c r="V19" s="36">
        <f t="shared" si="4"/>
        <v>0.33866666672465623</v>
      </c>
      <c r="W19" s="89"/>
      <c r="X19" s="78">
        <f t="shared" si="5"/>
        <v>4000</v>
      </c>
      <c r="Y19" s="44">
        <f t="shared" si="6"/>
        <v>92120312.408054218</v>
      </c>
      <c r="Z19" s="44">
        <f t="shared" si="7"/>
        <v>263345.14459825202</v>
      </c>
      <c r="AA19" s="44">
        <f t="shared" si="8"/>
        <v>-136044.17532509452</v>
      </c>
      <c r="AB19" s="45">
        <f t="shared" si="9"/>
        <v>24577.368535765298</v>
      </c>
      <c r="AD19" s="43">
        <f t="shared" si="10"/>
        <v>92276190.74586314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12"/>
        <v>12665.356485165392</v>
      </c>
      <c r="P20" s="38">
        <f t="shared" si="0"/>
        <v>1325.7961574574899</v>
      </c>
      <c r="Q20" s="89"/>
      <c r="R20" s="31">
        <f t="shared" si="1"/>
        <v>1</v>
      </c>
      <c r="S20" s="36">
        <f t="shared" si="2"/>
        <v>1</v>
      </c>
      <c r="T20" s="89"/>
      <c r="U20" s="42">
        <f t="shared" si="3"/>
        <v>0.3354961394337011</v>
      </c>
      <c r="V20" s="36">
        <f t="shared" si="4"/>
        <v>0.33866666672581913</v>
      </c>
      <c r="W20" s="89"/>
      <c r="X20" s="78">
        <f t="shared" si="5"/>
        <v>4000</v>
      </c>
      <c r="Y20" s="44">
        <f t="shared" si="6"/>
        <v>92589215.399870843</v>
      </c>
      <c r="Z20" s="44">
        <f t="shared" si="7"/>
        <v>264686.87372644444</v>
      </c>
      <c r="AA20" s="44">
        <f t="shared" si="8"/>
        <v>-161251.64444660713</v>
      </c>
      <c r="AB20" s="45">
        <f t="shared" si="9"/>
        <v>24702.012463539832</v>
      </c>
      <c r="AD20" s="43">
        <f t="shared" si="10"/>
        <v>92721352.641614214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12"/>
        <v>12729.59213368193</v>
      </c>
      <c r="P21" s="38">
        <f t="shared" si="0"/>
        <v>1332.36253049744</v>
      </c>
      <c r="Q21" s="89"/>
      <c r="R21" s="31">
        <f t="shared" si="1"/>
        <v>1</v>
      </c>
      <c r="S21" s="36">
        <f t="shared" si="2"/>
        <v>1</v>
      </c>
      <c r="T21" s="89"/>
      <c r="U21" s="42">
        <f t="shared" si="3"/>
        <v>0.33549615259702092</v>
      </c>
      <c r="V21" s="36">
        <f t="shared" si="4"/>
        <v>0.33866666672699974</v>
      </c>
      <c r="W21" s="89"/>
      <c r="X21" s="78">
        <f t="shared" si="5"/>
        <v>4000</v>
      </c>
      <c r="Y21" s="44">
        <f t="shared" si="6"/>
        <v>93058126.618122578</v>
      </c>
      <c r="Z21" s="44">
        <f t="shared" si="7"/>
        <v>266028.61109603744</v>
      </c>
      <c r="AA21" s="44">
        <f t="shared" si="8"/>
        <v>-186707.77149774105</v>
      </c>
      <c r="AB21" s="45">
        <f t="shared" si="9"/>
        <v>24826.663920503826</v>
      </c>
      <c r="AD21" s="43">
        <f t="shared" si="10"/>
        <v>93166274.121641383</v>
      </c>
      <c r="AE21" s="114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12"/>
        <v>12793.827782198468</v>
      </c>
      <c r="P22" s="38">
        <f t="shared" si="0"/>
        <v>1338.9307243793455</v>
      </c>
      <c r="Q22" s="89"/>
      <c r="R22" s="31">
        <f t="shared" si="1"/>
        <v>1</v>
      </c>
      <c r="S22" s="36">
        <f t="shared" si="2"/>
        <v>1</v>
      </c>
      <c r="T22" s="89"/>
      <c r="U22" s="42">
        <f t="shared" si="3"/>
        <v>0.33549616596112919</v>
      </c>
      <c r="V22" s="36">
        <f t="shared" si="4"/>
        <v>0.33866666672819823</v>
      </c>
      <c r="W22" s="89"/>
      <c r="X22" s="78">
        <f t="shared" si="5"/>
        <v>4000</v>
      </c>
      <c r="Y22" s="44">
        <f t="shared" si="6"/>
        <v>93527045.801260442</v>
      </c>
      <c r="Z22" s="44">
        <f t="shared" si="7"/>
        <v>267370.35644091823</v>
      </c>
      <c r="AA22" s="44">
        <f t="shared" si="8"/>
        <v>-212412.55647849635</v>
      </c>
      <c r="AB22" s="45">
        <f t="shared" si="9"/>
        <v>24951.322663541469</v>
      </c>
      <c r="AD22" s="43">
        <f t="shared" si="10"/>
        <v>93610954.923886403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12"/>
        <v>12858.063430715009</v>
      </c>
      <c r="P23" s="38">
        <f t="shared" si="0"/>
        <v>1345.5006809347165</v>
      </c>
      <c r="Q23" s="89"/>
      <c r="R23" s="31">
        <f t="shared" si="1"/>
        <v>1</v>
      </c>
      <c r="S23" s="36">
        <f t="shared" si="2"/>
        <v>1</v>
      </c>
      <c r="T23" s="89"/>
      <c r="U23" s="42">
        <f t="shared" si="3"/>
        <v>0.33549617952805744</v>
      </c>
      <c r="V23" s="36">
        <f t="shared" si="4"/>
        <v>0.33866666672941487</v>
      </c>
      <c r="W23" s="89"/>
      <c r="X23" s="78">
        <f t="shared" si="5"/>
        <v>4000</v>
      </c>
      <c r="Y23" s="44">
        <f t="shared" si="6"/>
        <v>93995972.698945269</v>
      </c>
      <c r="Z23" s="44">
        <f t="shared" si="7"/>
        <v>268712.10950630886</v>
      </c>
      <c r="AA23" s="44">
        <f t="shared" si="8"/>
        <v>-238365.999388873</v>
      </c>
      <c r="AB23" s="45">
        <f t="shared" si="9"/>
        <v>25075.988459892371</v>
      </c>
      <c r="AD23" s="43">
        <f t="shared" si="10"/>
        <v>94055394.79752259</v>
      </c>
      <c r="AE23" s="114"/>
      <c r="AF23" s="58" t="s">
        <v>35</v>
      </c>
      <c r="AG23" s="28"/>
      <c r="AH23" s="51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12"/>
        <v>12922.299079231549</v>
      </c>
      <c r="P24" s="38">
        <f t="shared" si="0"/>
        <v>1352.0723444466191</v>
      </c>
      <c r="Q24" s="89"/>
      <c r="R24" s="31">
        <f t="shared" si="1"/>
        <v>1</v>
      </c>
      <c r="S24" s="36">
        <f t="shared" si="2"/>
        <v>1</v>
      </c>
      <c r="T24" s="89"/>
      <c r="U24" s="42">
        <f t="shared" si="3"/>
        <v>0.33549619329984753</v>
      </c>
      <c r="V24" s="36">
        <f t="shared" si="4"/>
        <v>0.33866666673064977</v>
      </c>
      <c r="W24" s="89"/>
      <c r="X24" s="78">
        <f t="shared" si="5"/>
        <v>4000</v>
      </c>
      <c r="Y24" s="44">
        <f t="shared" si="6"/>
        <v>94464907.071457803</v>
      </c>
      <c r="Z24" s="44">
        <f t="shared" si="7"/>
        <v>270053.8700481691</v>
      </c>
      <c r="AA24" s="44">
        <f t="shared" si="8"/>
        <v>-264568.1002288711</v>
      </c>
      <c r="AB24" s="45">
        <f t="shared" si="9"/>
        <v>25200.661086606</v>
      </c>
      <c r="AD24" s="43">
        <f t="shared" si="10"/>
        <v>94499593.502363697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12"/>
        <v>12986.534727748087</v>
      </c>
      <c r="P25" s="38">
        <f t="shared" si="0"/>
        <v>1358.6456615218688</v>
      </c>
      <c r="Q25" s="89"/>
      <c r="R25" s="31">
        <f t="shared" si="1"/>
        <v>1</v>
      </c>
      <c r="S25" s="36">
        <f t="shared" si="2"/>
        <v>1</v>
      </c>
      <c r="T25" s="89"/>
      <c r="U25" s="42">
        <f t="shared" si="3"/>
        <v>0.33549620727855134</v>
      </c>
      <c r="V25" s="36">
        <f t="shared" si="4"/>
        <v>0.33866666673190315</v>
      </c>
      <c r="W25" s="89"/>
      <c r="X25" s="78">
        <f t="shared" si="5"/>
        <v>4000</v>
      </c>
      <c r="Y25" s="44">
        <f t="shared" si="6"/>
        <v>94933848.689145774</v>
      </c>
      <c r="Z25" s="44">
        <f t="shared" si="7"/>
        <v>271395.63783263671</v>
      </c>
      <c r="AA25" s="44">
        <f t="shared" si="8"/>
        <v>-291018.85899849038</v>
      </c>
      <c r="AB25" s="45">
        <f t="shared" si="9"/>
        <v>25325.34033003026</v>
      </c>
      <c r="AD25" s="43">
        <f t="shared" si="10"/>
        <v>94943550.808309957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12"/>
        <v>13050.770376264627</v>
      </c>
      <c r="P26" s="38">
        <f t="shared" si="0"/>
        <v>1365.2205809711379</v>
      </c>
      <c r="Q26" s="89"/>
      <c r="R26" s="31">
        <f t="shared" si="1"/>
        <v>1</v>
      </c>
      <c r="S26" s="36">
        <f t="shared" si="2"/>
        <v>1</v>
      </c>
      <c r="T26" s="89"/>
      <c r="U26" s="42">
        <f t="shared" si="3"/>
        <v>0.33549622146623109</v>
      </c>
      <c r="V26" s="36">
        <f t="shared" si="4"/>
        <v>0.33866666673317514</v>
      </c>
      <c r="W26" s="89"/>
      <c r="X26" s="78">
        <f t="shared" si="5"/>
        <v>4000</v>
      </c>
      <c r="Y26" s="44">
        <f t="shared" si="6"/>
        <v>95402797.331905484</v>
      </c>
      <c r="Z26" s="44">
        <f t="shared" si="7"/>
        <v>272737.41263550252</v>
      </c>
      <c r="AA26" s="44">
        <f t="shared" si="8"/>
        <v>-317718.27569773106</v>
      </c>
      <c r="AB26" s="45">
        <f t="shared" si="9"/>
        <v>25450.025985331777</v>
      </c>
      <c r="AD26" s="43">
        <f t="shared" si="10"/>
        <v>95387266.494828582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12"/>
        <v>13115.006024781167</v>
      </c>
      <c r="P27" s="38">
        <f t="shared" si="0"/>
        <v>1371.7970536964062</v>
      </c>
      <c r="Q27" s="89"/>
      <c r="R27" s="31">
        <f t="shared" si="1"/>
        <v>1</v>
      </c>
      <c r="S27" s="36">
        <f t="shared" si="2"/>
        <v>1</v>
      </c>
      <c r="T27" s="89"/>
      <c r="U27" s="42">
        <f t="shared" si="3"/>
        <v>0.3354962358649593</v>
      </c>
      <c r="V27" s="36">
        <f t="shared" si="4"/>
        <v>0.33866666673446594</v>
      </c>
      <c r="W27" s="89"/>
      <c r="X27" s="78">
        <f t="shared" si="5"/>
        <v>4000</v>
      </c>
      <c r="Y27" s="44">
        <f t="shared" si="6"/>
        <v>95871752.788694665</v>
      </c>
      <c r="Z27" s="44">
        <f t="shared" si="7"/>
        <v>274079.19424171728</v>
      </c>
      <c r="AA27" s="44">
        <f t="shared" si="8"/>
        <v>-344666.35032659321</v>
      </c>
      <c r="AB27" s="45">
        <f t="shared" si="9"/>
        <v>25574.717856045518</v>
      </c>
      <c r="AD27" s="43">
        <f t="shared" si="10"/>
        <v>95830740.350465834</v>
      </c>
      <c r="AE27" s="114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12"/>
        <v>13179.241673297707</v>
      </c>
      <c r="P28" s="38">
        <f t="shared" si="0"/>
        <v>1378.375032585245</v>
      </c>
      <c r="Q28" s="89"/>
      <c r="R28" s="31">
        <f t="shared" si="1"/>
        <v>1</v>
      </c>
      <c r="S28" s="36">
        <f t="shared" si="2"/>
        <v>1</v>
      </c>
      <c r="T28" s="89"/>
      <c r="U28" s="42">
        <f t="shared" si="3"/>
        <v>0.33549625047681852</v>
      </c>
      <c r="V28" s="36">
        <f t="shared" si="4"/>
        <v>0.33866666673577578</v>
      </c>
      <c r="W28" s="89"/>
      <c r="X28" s="78">
        <f t="shared" si="5"/>
        <v>4000</v>
      </c>
      <c r="Y28" s="44">
        <f t="shared" si="6"/>
        <v>96340714.857075259</v>
      </c>
      <c r="Z28" s="44">
        <f t="shared" si="7"/>
        <v>275420.98244492849</v>
      </c>
      <c r="AA28" s="44">
        <f t="shared" si="8"/>
        <v>-371863.08288507664</v>
      </c>
      <c r="AB28" s="45">
        <f t="shared" si="9"/>
        <v>25699.415753651749</v>
      </c>
      <c r="AD28" s="43">
        <f t="shared" si="10"/>
        <v>96273972.172388762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12"/>
        <v>13243.477321814247</v>
      </c>
      <c r="P29" s="38">
        <f t="shared" si="0"/>
        <v>1384.9544724114442</v>
      </c>
      <c r="Q29" s="89"/>
      <c r="R29" s="31">
        <f t="shared" si="1"/>
        <v>1</v>
      </c>
      <c r="S29" s="36">
        <f t="shared" si="2"/>
        <v>1</v>
      </c>
      <c r="T29" s="89"/>
      <c r="U29" s="42">
        <f t="shared" si="3"/>
        <v>0.33549626530390164</v>
      </c>
      <c r="V29" s="36">
        <f t="shared" si="4"/>
        <v>0.33866666673710477</v>
      </c>
      <c r="W29" s="89"/>
      <c r="X29" s="78">
        <f t="shared" si="5"/>
        <v>4000</v>
      </c>
      <c r="Y29" s="44">
        <f t="shared" si="6"/>
        <v>96809683.342783704</v>
      </c>
      <c r="Z29" s="44">
        <f t="shared" si="7"/>
        <v>276762.77704704535</v>
      </c>
      <c r="AA29" s="44">
        <f t="shared" si="8"/>
        <v>-399308.47337318148</v>
      </c>
      <c r="AB29" s="45">
        <f t="shared" si="9"/>
        <v>25824.119497178424</v>
      </c>
      <c r="AD29" s="43">
        <f t="shared" si="10"/>
        <v>96716961.765954748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12"/>
        <v>13307.712970330787</v>
      </c>
      <c r="P30" s="38">
        <f t="shared" si="0"/>
        <v>1391.5353297415527</v>
      </c>
      <c r="Q30" s="89"/>
      <c r="R30" s="31">
        <f t="shared" si="1"/>
        <v>1</v>
      </c>
      <c r="S30" s="36">
        <f t="shared" si="2"/>
        <v>1</v>
      </c>
      <c r="T30" s="89"/>
      <c r="U30" s="42">
        <f t="shared" si="3"/>
        <v>0.3354962803483118</v>
      </c>
      <c r="V30" s="36">
        <f t="shared" si="4"/>
        <v>0.33866666673845314</v>
      </c>
      <c r="W30" s="89"/>
      <c r="X30" s="78">
        <f t="shared" si="5"/>
        <v>4000</v>
      </c>
      <c r="Y30" s="44">
        <f t="shared" si="6"/>
        <v>97278658.05932638</v>
      </c>
      <c r="Z30" s="44">
        <f t="shared" si="7"/>
        <v>278104.57785782928</v>
      </c>
      <c r="AA30" s="44">
        <f t="shared" si="8"/>
        <v>-427002.52179090772</v>
      </c>
      <c r="AB30" s="45">
        <f t="shared" si="9"/>
        <v>25948.828912827197</v>
      </c>
      <c r="AD30" s="43">
        <f t="shared" si="10"/>
        <v>97159708.94430612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12"/>
        <v>13371.948618847327</v>
      </c>
      <c r="P31" s="38">
        <f t="shared" si="0"/>
        <v>1398.1175628469175</v>
      </c>
      <c r="Q31" s="89"/>
      <c r="R31" s="31">
        <f t="shared" si="1"/>
        <v>1</v>
      </c>
      <c r="S31" s="36">
        <f t="shared" si="2"/>
        <v>1</v>
      </c>
      <c r="T31" s="89"/>
      <c r="U31" s="42">
        <f t="shared" si="3"/>
        <v>0.33549629561216238</v>
      </c>
      <c r="V31" s="36">
        <f t="shared" si="4"/>
        <v>0.33866666673982104</v>
      </c>
      <c r="W31" s="89"/>
      <c r="X31" s="78">
        <f t="shared" si="5"/>
        <v>4000</v>
      </c>
      <c r="Y31" s="44">
        <f t="shared" si="6"/>
        <v>97747638.827599376</v>
      </c>
      <c r="Z31" s="44">
        <f t="shared" si="7"/>
        <v>279446.38469450886</v>
      </c>
      <c r="AA31" s="44">
        <f t="shared" si="8"/>
        <v>-454945.22813825519</v>
      </c>
      <c r="AB31" s="45">
        <f t="shared" si="9"/>
        <v>26073.543833621436</v>
      </c>
      <c r="AD31" s="43">
        <f t="shared" si="10"/>
        <v>97602213.527989253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12"/>
        <v>13436.184267363868</v>
      </c>
      <c r="P32" s="38">
        <f t="shared" si="0"/>
        <v>1404.7011316208545</v>
      </c>
      <c r="Q32" s="89"/>
      <c r="R32" s="31">
        <f t="shared" si="1"/>
        <v>1</v>
      </c>
      <c r="S32" s="36">
        <f t="shared" si="2"/>
        <v>1</v>
      </c>
      <c r="T32" s="89"/>
      <c r="U32" s="42">
        <f t="shared" si="3"/>
        <v>0.33549631109757683</v>
      </c>
      <c r="V32" s="36">
        <f t="shared" si="4"/>
        <v>0.33866666674120871</v>
      </c>
      <c r="W32" s="89"/>
      <c r="X32" s="78">
        <f t="shared" si="5"/>
        <v>4000</v>
      </c>
      <c r="Y32" s="44">
        <f t="shared" si="6"/>
        <v>98216625.475530028</v>
      </c>
      <c r="Z32" s="44">
        <f t="shared" si="7"/>
        <v>280788.1973814168</v>
      </c>
      <c r="AA32" s="44">
        <f t="shared" si="8"/>
        <v>-483136.59241522412</v>
      </c>
      <c r="AB32" s="45">
        <f t="shared" si="9"/>
        <v>26198.264099074819</v>
      </c>
      <c r="AD32" s="43">
        <f t="shared" si="10"/>
        <v>98044475.344595298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12"/>
        <v>13500.419915880406</v>
      </c>
      <c r="P33" s="38">
        <f t="shared" si="0"/>
        <v>1411.2859975006002</v>
      </c>
      <c r="Q33" s="89"/>
      <c r="R33" s="31">
        <f t="shared" si="1"/>
        <v>1</v>
      </c>
      <c r="S33" s="36">
        <f t="shared" si="2"/>
        <v>1</v>
      </c>
      <c r="T33" s="89"/>
      <c r="U33" s="42">
        <f t="shared" si="3"/>
        <v>0.33549632680668906</v>
      </c>
      <c r="V33" s="36">
        <f t="shared" si="4"/>
        <v>0.33866666674261631</v>
      </c>
      <c r="W33" s="89"/>
      <c r="X33" s="78">
        <f t="shared" si="5"/>
        <v>4000</v>
      </c>
      <c r="Y33" s="44">
        <f t="shared" si="6"/>
        <v>98685617.837739319</v>
      </c>
      <c r="Z33" s="44">
        <f t="shared" si="7"/>
        <v>282130.0157496481</v>
      </c>
      <c r="AA33" s="44">
        <f t="shared" si="8"/>
        <v>-511576.61462181428</v>
      </c>
      <c r="AB33" s="45">
        <f t="shared" si="9"/>
        <v>26322.989554878975</v>
      </c>
      <c r="AD33" s="43">
        <f t="shared" si="10"/>
        <v>98486494.228422031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12"/>
        <v>13564.655564396946</v>
      </c>
      <c r="P34" s="38">
        <f t="shared" si="0"/>
        <v>1417.872123393727</v>
      </c>
      <c r="Q34" s="89"/>
      <c r="R34" s="31">
        <f t="shared" si="1"/>
        <v>1</v>
      </c>
      <c r="S34" s="36">
        <f t="shared" si="2"/>
        <v>1</v>
      </c>
      <c r="T34" s="89"/>
      <c r="U34" s="42">
        <f t="shared" si="3"/>
        <v>0.33549634274164297</v>
      </c>
      <c r="V34" s="36">
        <f t="shared" si="4"/>
        <v>0.33866666674404405</v>
      </c>
      <c r="W34" s="89"/>
      <c r="X34" s="78">
        <f t="shared" si="5"/>
        <v>4000</v>
      </c>
      <c r="Y34" s="44">
        <f t="shared" si="6"/>
        <v>99154615.755223751</v>
      </c>
      <c r="Z34" s="44">
        <f t="shared" si="7"/>
        <v>283471.83963673812</v>
      </c>
      <c r="AA34" s="44">
        <f t="shared" si="8"/>
        <v>-540265.29475802591</v>
      </c>
      <c r="AB34" s="45">
        <f t="shared" si="9"/>
        <v>26447.720052609075</v>
      </c>
      <c r="AD34" s="43">
        <f t="shared" si="10"/>
        <v>98928270.020155087</v>
      </c>
      <c r="AE34" s="114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12"/>
        <v>13628.891212913486</v>
      </c>
      <c r="P35" s="38">
        <f t="shared" si="0"/>
        <v>1424.4594736087292</v>
      </c>
      <c r="Q35" s="89"/>
      <c r="R35" s="31">
        <f t="shared" si="1"/>
        <v>1</v>
      </c>
      <c r="S35" s="36">
        <f t="shared" si="2"/>
        <v>1</v>
      </c>
      <c r="T35" s="89"/>
      <c r="U35" s="42">
        <f t="shared" si="3"/>
        <v>0.33549635890459284</v>
      </c>
      <c r="V35" s="36">
        <f t="shared" si="4"/>
        <v>0.33866666674549206</v>
      </c>
      <c r="W35" s="89"/>
      <c r="X35" s="78">
        <f t="shared" si="5"/>
        <v>4000</v>
      </c>
      <c r="Y35" s="44">
        <f t="shared" si="6"/>
        <v>99623619.075054929</v>
      </c>
      <c r="Z35" s="44">
        <f t="shared" si="7"/>
        <v>284813.66888635792</v>
      </c>
      <c r="AA35" s="44">
        <f t="shared" si="8"/>
        <v>-569202.63282385876</v>
      </c>
      <c r="AB35" s="45">
        <f t="shared" si="9"/>
        <v>26572.455449446068</v>
      </c>
      <c r="AD35" s="43">
        <f t="shared" si="10"/>
        <v>99369802.566566885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12"/>
        <v>13693.126861430024</v>
      </c>
      <c r="P36" s="38">
        <f t="shared" si="0"/>
        <v>1431.0480137895017</v>
      </c>
      <c r="Q36" s="89"/>
      <c r="R36" s="31">
        <f t="shared" si="1"/>
        <v>1</v>
      </c>
      <c r="S36" s="36">
        <f t="shared" si="2"/>
        <v>1</v>
      </c>
      <c r="T36" s="89"/>
      <c r="U36" s="42">
        <f t="shared" si="3"/>
        <v>0.33549637529770315</v>
      </c>
      <c r="V36" s="36">
        <f t="shared" si="4"/>
        <v>0.33866666674696055</v>
      </c>
      <c r="W36" s="89"/>
      <c r="X36" s="78">
        <f t="shared" si="5"/>
        <v>4000</v>
      </c>
      <c r="Y36" s="44">
        <f t="shared" si="6"/>
        <v>100092627.65009606</v>
      </c>
      <c r="Z36" s="44">
        <f t="shared" si="7"/>
        <v>286155.50334802771</v>
      </c>
      <c r="AA36" s="44">
        <f t="shared" si="8"/>
        <v>-598388.62881931302</v>
      </c>
      <c r="AB36" s="45">
        <f t="shared" si="9"/>
        <v>26697.195607914466</v>
      </c>
      <c r="AD36" s="43">
        <f t="shared" si="10"/>
        <v>99811091.72023268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12"/>
        <v>13757.362509946563</v>
      </c>
      <c r="P37" s="38">
        <f t="shared" si="0"/>
        <v>1437.6377108534659</v>
      </c>
      <c r="Q37" s="89"/>
      <c r="R37" s="31">
        <f t="shared" si="1"/>
        <v>1</v>
      </c>
      <c r="S37" s="36">
        <f t="shared" si="2"/>
        <v>1</v>
      </c>
      <c r="T37" s="89"/>
      <c r="U37" s="42">
        <f t="shared" si="3"/>
        <v>0.33549639192314856</v>
      </c>
      <c r="V37" s="36">
        <f t="shared" si="4"/>
        <v>0.33866666674844975</v>
      </c>
      <c r="W37" s="89"/>
      <c r="X37" s="78">
        <f t="shared" si="5"/>
        <v>4000</v>
      </c>
      <c r="Y37" s="44">
        <f t="shared" si="6"/>
        <v>100561641.33873475</v>
      </c>
      <c r="Z37" s="44">
        <f t="shared" si="7"/>
        <v>287497.34287684591</v>
      </c>
      <c r="AA37" s="44">
        <f t="shared" si="8"/>
        <v>-627823.28274438868</v>
      </c>
      <c r="AB37" s="45">
        <f t="shared" si="9"/>
        <v>26821.940395634792</v>
      </c>
      <c r="AD37" s="43">
        <f t="shared" si="10"/>
        <v>100252137.33926284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12"/>
        <v>13821.598158463101</v>
      </c>
      <c r="P38" s="38">
        <f t="shared" si="0"/>
        <v>1444.2285329331003</v>
      </c>
      <c r="Q38" s="89"/>
      <c r="R38" s="31">
        <f t="shared" si="1"/>
        <v>1</v>
      </c>
      <c r="S38" s="36">
        <f t="shared" si="2"/>
        <v>1</v>
      </c>
      <c r="T38" s="89"/>
      <c r="U38" s="42">
        <f t="shared" si="3"/>
        <v>0.33549640878311404</v>
      </c>
      <c r="V38" s="36">
        <f t="shared" si="4"/>
        <v>0.33866666674995982</v>
      </c>
      <c r="W38" s="89"/>
      <c r="X38" s="78">
        <f t="shared" si="5"/>
        <v>4000</v>
      </c>
      <c r="Y38" s="44">
        <f t="shared" si="6"/>
        <v>101030660.00462954</v>
      </c>
      <c r="Z38" s="44">
        <f t="shared" si="7"/>
        <v>288839.18733323272</v>
      </c>
      <c r="AA38" s="44">
        <f t="shared" si="8"/>
        <v>-657506.59459908551</v>
      </c>
      <c r="AB38" s="45">
        <f t="shared" si="9"/>
        <v>26946.689685089616</v>
      </c>
      <c r="AD38" s="43">
        <f t="shared" si="10"/>
        <v>100692939.28704877</v>
      </c>
      <c r="AE38" s="114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12"/>
        <v>13885.833806979641</v>
      </c>
      <c r="P39" s="38">
        <f t="shared" si="0"/>
        <v>1450.8204493206649</v>
      </c>
      <c r="Q39" s="89"/>
      <c r="R39" s="31">
        <f t="shared" si="1"/>
        <v>1</v>
      </c>
      <c r="S39" s="36">
        <f t="shared" si="2"/>
        <v>1</v>
      </c>
      <c r="T39" s="89"/>
      <c r="U39" s="42">
        <f t="shared" si="3"/>
        <v>0.33549642587979467</v>
      </c>
      <c r="V39" s="36">
        <f t="shared" si="4"/>
        <v>0.33866666675149099</v>
      </c>
      <c r="W39" s="89"/>
      <c r="X39" s="78">
        <f t="shared" si="5"/>
        <v>4000</v>
      </c>
      <c r="Y39" s="44">
        <f t="shared" si="6"/>
        <v>101499683.5164713</v>
      </c>
      <c r="Z39" s="44">
        <f t="shared" si="7"/>
        <v>290181.03658268839</v>
      </c>
      <c r="AA39" s="44">
        <f t="shared" si="8"/>
        <v>-687438.56438340398</v>
      </c>
      <c r="AB39" s="45">
        <f t="shared" si="9"/>
        <v>27071.443353402341</v>
      </c>
      <c r="AD39" s="43">
        <f t="shared" si="10"/>
        <v>101133497.43202399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12"/>
        <v>13950.069455496181</v>
      </c>
      <c r="P40" s="38">
        <f t="shared" si="0"/>
        <v>1457.4134304159165</v>
      </c>
      <c r="Q40" s="89"/>
      <c r="R40" s="31">
        <f t="shared" si="1"/>
        <v>1</v>
      </c>
      <c r="S40" s="36">
        <f t="shared" si="2"/>
        <v>1</v>
      </c>
      <c r="T40" s="89"/>
      <c r="U40" s="42">
        <f t="shared" si="3"/>
        <v>0.33549644321539579</v>
      </c>
      <c r="V40" s="36">
        <f t="shared" si="4"/>
        <v>0.33866666675304341</v>
      </c>
      <c r="W40" s="89"/>
      <c r="X40" s="78">
        <f t="shared" si="5"/>
        <v>4000</v>
      </c>
      <c r="Y40" s="44">
        <f t="shared" si="6"/>
        <v>101968711.74775676</v>
      </c>
      <c r="Z40" s="44">
        <f t="shared" si="7"/>
        <v>291522.89049556362</v>
      </c>
      <c r="AA40" s="44">
        <f t="shared" si="8"/>
        <v>-717619.19209734374</v>
      </c>
      <c r="AB40" s="45">
        <f t="shared" si="9"/>
        <v>27196.201282128004</v>
      </c>
      <c r="AD40" s="43">
        <f t="shared" si="10"/>
        <v>101573811.64743711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12"/>
        <v>14014.305104012723</v>
      </c>
      <c r="P41" s="38">
        <f t="shared" si="0"/>
        <v>1464.0074476766267</v>
      </c>
      <c r="Q41" s="89"/>
      <c r="R41" s="31">
        <f t="shared" si="1"/>
        <v>1</v>
      </c>
      <c r="S41" s="36">
        <f t="shared" si="2"/>
        <v>1</v>
      </c>
      <c r="T41" s="89"/>
      <c r="U41" s="42">
        <f t="shared" si="3"/>
        <v>0.33549646079213308</v>
      </c>
      <c r="V41" s="36">
        <f t="shared" si="4"/>
        <v>0.33866666675461726</v>
      </c>
      <c r="W41" s="89"/>
      <c r="X41" s="78">
        <f t="shared" si="5"/>
        <v>4000</v>
      </c>
      <c r="Y41" s="44">
        <f t="shared" si="6"/>
        <v>102437744.57657473</v>
      </c>
      <c r="Z41" s="44">
        <f t="shared" si="7"/>
        <v>292864.74894684367</v>
      </c>
      <c r="AA41" s="44">
        <f t="shared" si="8"/>
        <v>-748048.4777409049</v>
      </c>
      <c r="AB41" s="45">
        <f t="shared" si="9"/>
        <v>27320.96335705528</v>
      </c>
      <c r="AD41" s="43">
        <f t="shared" si="10"/>
        <v>102013881.81113774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12"/>
        <v>14078.540752529261</v>
      </c>
      <c r="P42" s="38">
        <f t="shared" si="0"/>
        <v>1470.6024735717263</v>
      </c>
      <c r="Q42" s="89"/>
      <c r="R42" s="31">
        <f t="shared" si="1"/>
        <v>1</v>
      </c>
      <c r="S42" s="36">
        <f t="shared" si="2"/>
        <v>1</v>
      </c>
      <c r="T42" s="89"/>
      <c r="U42" s="42">
        <f t="shared" si="3"/>
        <v>0.33549647861223225</v>
      </c>
      <c r="V42" s="36">
        <f t="shared" si="4"/>
        <v>0.33866666675621282</v>
      </c>
      <c r="W42" s="89"/>
      <c r="X42" s="78">
        <f t="shared" si="5"/>
        <v>4000</v>
      </c>
      <c r="Y42" s="44">
        <f t="shared" si="6"/>
        <v>102906781.88540322</v>
      </c>
      <c r="Z42" s="44">
        <f t="shared" si="7"/>
        <v>294206.61181594222</v>
      </c>
      <c r="AA42" s="44">
        <f t="shared" si="8"/>
        <v>-778726.42131408723</v>
      </c>
      <c r="AB42" s="45">
        <f t="shared" si="9"/>
        <v>27445.729468018973</v>
      </c>
      <c r="AD42" s="43">
        <f t="shared" si="10"/>
        <v>102453707.80537309</v>
      </c>
      <c r="AE42" s="114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12"/>
        <v>14142.776401045803</v>
      </c>
      <c r="P43" s="38">
        <f t="shared" si="0"/>
        <v>1477.1984815369262</v>
      </c>
      <c r="Q43" s="89"/>
      <c r="R43" s="31">
        <f t="shared" si="1"/>
        <v>1</v>
      </c>
      <c r="S43" s="36">
        <f t="shared" si="2"/>
        <v>1</v>
      </c>
      <c r="T43" s="89"/>
      <c r="U43" s="42">
        <f t="shared" si="3"/>
        <v>0.33549649667792941</v>
      </c>
      <c r="V43" s="36">
        <f t="shared" si="4"/>
        <v>0.33866666675783019</v>
      </c>
      <c r="W43" s="89"/>
      <c r="X43" s="78">
        <f t="shared" si="5"/>
        <v>4000</v>
      </c>
      <c r="Y43" s="44">
        <f t="shared" si="6"/>
        <v>103375823.56091779</v>
      </c>
      <c r="Z43" s="44">
        <f t="shared" si="7"/>
        <v>295548.47898650798</v>
      </c>
      <c r="AA43" s="44">
        <f t="shared" si="8"/>
        <v>-809653.02281689132</v>
      </c>
      <c r="AB43" s="45">
        <f t="shared" si="9"/>
        <v>27570.499508722467</v>
      </c>
      <c r="AD43" s="43">
        <f t="shared" si="10"/>
        <v>102893289.51659612</v>
      </c>
      <c r="AE43" s="114"/>
      <c r="AF43" s="47" t="s">
        <v>44</v>
      </c>
      <c r="AG43" s="48"/>
      <c r="AH43" s="49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12"/>
        <v>14207.012049562343</v>
      </c>
      <c r="P44" s="38">
        <f t="shared" si="0"/>
        <v>1483.795445932645</v>
      </c>
      <c r="Q44" s="89"/>
      <c r="R44" s="31">
        <f t="shared" si="1"/>
        <v>1</v>
      </c>
      <c r="S44" s="36">
        <f t="shared" si="2"/>
        <v>1</v>
      </c>
      <c r="T44" s="89"/>
      <c r="U44" s="42">
        <f t="shared" si="3"/>
        <v>0.33549651499147082</v>
      </c>
      <c r="V44" s="36">
        <f t="shared" si="4"/>
        <v>0.3386666667594696</v>
      </c>
      <c r="W44" s="89"/>
      <c r="X44" s="78">
        <f t="shared" si="5"/>
        <v>4000</v>
      </c>
      <c r="Y44" s="44">
        <f t="shared" si="6"/>
        <v>103844869.4938093</v>
      </c>
      <c r="Z44" s="44">
        <f t="shared" si="7"/>
        <v>296890.35034623923</v>
      </c>
      <c r="AA44" s="44">
        <f t="shared" si="8"/>
        <v>-695113.86619520257</v>
      </c>
      <c r="AB44" s="45">
        <f t="shared" si="9"/>
        <v>27695.273376569316</v>
      </c>
      <c r="AD44" s="43">
        <f t="shared" si="10"/>
        <v>103478341.2513369</v>
      </c>
      <c r="AE44" s="114"/>
      <c r="AF44" s="136" t="s">
        <v>46</v>
      </c>
      <c r="AG44" s="137"/>
      <c r="AH44" s="138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12"/>
        <v>14271.247698078883</v>
      </c>
      <c r="P45" s="38">
        <f t="shared" si="0"/>
        <v>1490.3933420041212</v>
      </c>
      <c r="Q45" s="89"/>
      <c r="R45" s="31">
        <f t="shared" si="1"/>
        <v>1</v>
      </c>
      <c r="S45" s="36">
        <f t="shared" si="2"/>
        <v>1</v>
      </c>
      <c r="T45" s="89"/>
      <c r="U45" s="42">
        <f t="shared" si="3"/>
        <v>0.335496533555113</v>
      </c>
      <c r="V45" s="36">
        <f t="shared" si="4"/>
        <v>0.33866666676113133</v>
      </c>
      <c r="W45" s="89"/>
      <c r="X45" s="78">
        <f t="shared" si="5"/>
        <v>4000</v>
      </c>
      <c r="Y45" s="44">
        <f t="shared" si="6"/>
        <v>104313919.57861158</v>
      </c>
      <c r="Z45" s="44">
        <f t="shared" si="7"/>
        <v>298232.22578671045</v>
      </c>
      <c r="AA45" s="44">
        <f t="shared" si="8"/>
        <v>-725878.94973766827</v>
      </c>
      <c r="AB45" s="45">
        <f t="shared" si="9"/>
        <v>27820.050972503694</v>
      </c>
      <c r="AD45" s="43">
        <f t="shared" si="10"/>
        <v>103918092.90563314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12"/>
        <v>14335.483346595423</v>
      </c>
      <c r="P46" s="38">
        <f t="shared" si="0"/>
        <v>1496.9921458435724</v>
      </c>
      <c r="Q46" s="89"/>
      <c r="R46" s="31">
        <f t="shared" si="1"/>
        <v>1</v>
      </c>
      <c r="S46" s="36">
        <f t="shared" si="2"/>
        <v>1</v>
      </c>
      <c r="T46" s="89"/>
      <c r="U46" s="42">
        <f t="shared" si="3"/>
        <v>0.33549655237112258</v>
      </c>
      <c r="V46" s="36">
        <f t="shared" si="4"/>
        <v>0.33866666676281543</v>
      </c>
      <c r="W46" s="89"/>
      <c r="X46" s="78">
        <f t="shared" si="5"/>
        <v>4000</v>
      </c>
      <c r="Y46" s="44">
        <f t="shared" si="6"/>
        <v>104782973.71353774</v>
      </c>
      <c r="Z46" s="44">
        <f t="shared" si="7"/>
        <v>299574.10520320531</v>
      </c>
      <c r="AA46" s="44">
        <f t="shared" si="8"/>
        <v>-756892.69120975537</v>
      </c>
      <c r="AB46" s="45">
        <f t="shared" si="9"/>
        <v>27944.832200858953</v>
      </c>
      <c r="AD46" s="43">
        <f t="shared" si="10"/>
        <v>104357599.95973206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12"/>
        <v>14399.718995111962</v>
      </c>
      <c r="P47" s="38">
        <f t="shared" si="0"/>
        <v>1503.5918343542758</v>
      </c>
      <c r="Q47" s="89"/>
      <c r="R47" s="31">
        <f t="shared" si="1"/>
        <v>1</v>
      </c>
      <c r="S47" s="36">
        <f t="shared" si="2"/>
        <v>1</v>
      </c>
      <c r="T47" s="89"/>
      <c r="U47" s="42">
        <f t="shared" si="3"/>
        <v>0.33549657144177658</v>
      </c>
      <c r="V47" s="36">
        <f t="shared" si="4"/>
        <v>0.33866666676452223</v>
      </c>
      <c r="W47" s="89"/>
      <c r="X47" s="78">
        <f t="shared" si="5"/>
        <v>4000</v>
      </c>
      <c r="Y47" s="44">
        <f t="shared" si="6"/>
        <v>105252031.8003248</v>
      </c>
      <c r="Z47" s="44">
        <f t="shared" si="7"/>
        <v>300915.98849456024</v>
      </c>
      <c r="AA47" s="44">
        <f t="shared" si="8"/>
        <v>-788155.09061146365</v>
      </c>
      <c r="AB47" s="45">
        <f t="shared" si="9"/>
        <v>28069.616969213865</v>
      </c>
      <c r="AD47" s="43">
        <f t="shared" ref="AD47:AD54" si="15">SUM(X47:AB47)</f>
        <v>104796862.31517711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12"/>
        <v>14463.954643628502</v>
      </c>
      <c r="P48" s="38">
        <f t="shared" si="0"/>
        <v>1510.1923852164666</v>
      </c>
      <c r="Q48" s="89"/>
      <c r="R48" s="31">
        <f t="shared" si="1"/>
        <v>1</v>
      </c>
      <c r="S48" s="36">
        <f t="shared" si="2"/>
        <v>1</v>
      </c>
      <c r="T48" s="89"/>
      <c r="U48" s="42">
        <f t="shared" si="3"/>
        <v>0.33549659076936217</v>
      </c>
      <c r="V48" s="36">
        <f t="shared" si="4"/>
        <v>0.33866666676625184</v>
      </c>
      <c r="W48" s="89"/>
      <c r="X48" s="78">
        <f t="shared" si="5"/>
        <v>4000</v>
      </c>
      <c r="Y48" s="44">
        <f t="shared" si="6"/>
        <v>105721093.74408631</v>
      </c>
      <c r="Z48" s="44">
        <f t="shared" si="7"/>
        <v>302257.87556301471</v>
      </c>
      <c r="AA48" s="44">
        <f t="shared" si="8"/>
        <v>-819666.14794279321</v>
      </c>
      <c r="AB48" s="45">
        <f t="shared" si="9"/>
        <v>28194.405188256216</v>
      </c>
      <c r="AD48" s="43">
        <f t="shared" si="15"/>
        <v>105235879.87689479</v>
      </c>
      <c r="AE48" s="114"/>
      <c r="AF48" s="136" t="s">
        <v>47</v>
      </c>
      <c r="AG48" s="137"/>
      <c r="AH48" s="138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12"/>
        <v>14528.19029214504</v>
      </c>
      <c r="P49" s="38">
        <f t="shared" si="0"/>
        <v>1516.7937768549373</v>
      </c>
      <c r="Q49" s="89"/>
      <c r="R49" s="31">
        <f t="shared" si="1"/>
        <v>1</v>
      </c>
      <c r="S49" s="36">
        <f t="shared" si="2"/>
        <v>1</v>
      </c>
      <c r="T49" s="89"/>
      <c r="U49" s="42">
        <f t="shared" si="3"/>
        <v>0.33549661035617673</v>
      </c>
      <c r="V49" s="36">
        <f t="shared" si="4"/>
        <v>0.33866666676800455</v>
      </c>
      <c r="W49" s="89"/>
      <c r="X49" s="78">
        <f t="shared" si="5"/>
        <v>4000</v>
      </c>
      <c r="Y49" s="44">
        <f t="shared" si="6"/>
        <v>106190159.45317206</v>
      </c>
      <c r="Z49" s="44">
        <f t="shared" si="7"/>
        <v>303599.76631406927</v>
      </c>
      <c r="AA49" s="44">
        <f t="shared" si="8"/>
        <v>-851425.86320374429</v>
      </c>
      <c r="AB49" s="45">
        <f t="shared" si="9"/>
        <v>28319.1967716531</v>
      </c>
      <c r="AD49" s="43">
        <f t="shared" si="15"/>
        <v>105674652.55305403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12"/>
        <v>14592.42594066158</v>
      </c>
      <c r="P50" s="38">
        <f t="shared" si="0"/>
        <v>1523.395988408251</v>
      </c>
      <c r="Q50" s="89"/>
      <c r="R50" s="31">
        <f t="shared" si="1"/>
        <v>1</v>
      </c>
      <c r="S50" s="36">
        <f t="shared" si="2"/>
        <v>1</v>
      </c>
      <c r="T50" s="89"/>
      <c r="U50" s="42">
        <f t="shared" si="3"/>
        <v>0.33549663020452786</v>
      </c>
      <c r="V50" s="36">
        <f t="shared" si="4"/>
        <v>0.33866666676978052</v>
      </c>
      <c r="W50" s="89"/>
      <c r="X50" s="78">
        <f t="shared" si="5"/>
        <v>4000</v>
      </c>
      <c r="Y50" s="44">
        <f t="shared" si="6"/>
        <v>106659228.8390352</v>
      </c>
      <c r="Z50" s="44">
        <f t="shared" si="7"/>
        <v>304941.66065635084</v>
      </c>
      <c r="AA50" s="44">
        <f t="shared" si="8"/>
        <v>-883434.23639431677</v>
      </c>
      <c r="AB50" s="45">
        <f t="shared" si="9"/>
        <v>28443.991635927781</v>
      </c>
      <c r="AD50" s="43">
        <f t="shared" si="15"/>
        <v>106113180.25493316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12"/>
        <v>14656.661589178118</v>
      </c>
      <c r="P51" s="38">
        <f t="shared" si="0"/>
        <v>1529.9989996994625</v>
      </c>
      <c r="Q51" s="89"/>
      <c r="R51" s="31">
        <f t="shared" si="1"/>
        <v>1</v>
      </c>
      <c r="S51" s="36">
        <f t="shared" si="2"/>
        <v>1</v>
      </c>
      <c r="T51" s="89"/>
      <c r="U51" s="42">
        <f t="shared" si="3"/>
        <v>0.33549665031673337</v>
      </c>
      <c r="V51" s="36">
        <f t="shared" si="4"/>
        <v>0.33866666677157992</v>
      </c>
      <c r="W51" s="89"/>
      <c r="X51" s="78">
        <f t="shared" si="5"/>
        <v>4000</v>
      </c>
      <c r="Y51" s="44">
        <f t="shared" si="6"/>
        <v>107128301.81610535</v>
      </c>
      <c r="Z51" s="44">
        <f t="shared" si="7"/>
        <v>306283.5585014844</v>
      </c>
      <c r="AA51" s="44">
        <f t="shared" si="8"/>
        <v>-915691.26751451031</v>
      </c>
      <c r="AB51" s="45">
        <f t="shared" si="9"/>
        <v>28568.789700342491</v>
      </c>
      <c r="AD51" s="43">
        <f t="shared" si="15"/>
        <v>106551462.89679267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12"/>
        <v>14720.897237694657</v>
      </c>
      <c r="P52" s="38">
        <f t="shared" si="0"/>
        <v>1536.6027912082768</v>
      </c>
      <c r="Q52" s="89"/>
      <c r="R52" s="31">
        <f t="shared" si="1"/>
        <v>1</v>
      </c>
      <c r="S52" s="36">
        <f t="shared" si="2"/>
        <v>1</v>
      </c>
      <c r="T52" s="89"/>
      <c r="U52" s="42">
        <f t="shared" si="3"/>
        <v>0.33549667069512146</v>
      </c>
      <c r="V52" s="36">
        <f t="shared" si="4"/>
        <v>0.33866666677340296</v>
      </c>
      <c r="W52" s="89"/>
      <c r="X52" s="78">
        <f t="shared" si="5"/>
        <v>4000</v>
      </c>
      <c r="Y52" s="44">
        <f t="shared" si="6"/>
        <v>107597378.30166844</v>
      </c>
      <c r="Z52" s="44">
        <f t="shared" si="7"/>
        <v>307625.4597639711</v>
      </c>
      <c r="AA52" s="44">
        <f t="shared" si="8"/>
        <v>-948196.95656432526</v>
      </c>
      <c r="AB52" s="45">
        <f t="shared" si="9"/>
        <v>28693.590886787038</v>
      </c>
      <c r="AD52" s="43">
        <f t="shared" si="15"/>
        <v>106989500.39575487</v>
      </c>
      <c r="AE52" s="114"/>
      <c r="AF52" s="136" t="s">
        <v>48</v>
      </c>
      <c r="AG52" s="137"/>
      <c r="AH52" s="138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12"/>
        <v>14785.132886211197</v>
      </c>
      <c r="P53" s="38">
        <f t="shared" si="0"/>
        <v>1543.2073440445495</v>
      </c>
      <c r="Q53" s="89"/>
      <c r="R53" s="31">
        <f t="shared" si="1"/>
        <v>1</v>
      </c>
      <c r="S53" s="36">
        <f t="shared" si="2"/>
        <v>1</v>
      </c>
      <c r="T53" s="89"/>
      <c r="U53" s="42">
        <f t="shared" si="3"/>
        <v>0.33549669134203031</v>
      </c>
      <c r="V53" s="36">
        <f t="shared" si="4"/>
        <v>0.33866666677524992</v>
      </c>
      <c r="W53" s="89"/>
      <c r="X53" s="78">
        <f t="shared" si="5"/>
        <v>4000</v>
      </c>
      <c r="Y53" s="44">
        <f t="shared" si="6"/>
        <v>108066458.21575209</v>
      </c>
      <c r="Z53" s="44">
        <f t="shared" si="7"/>
        <v>308967.36436107202</v>
      </c>
      <c r="AA53" s="44">
        <f t="shared" si="8"/>
        <v>-980951.30354376184</v>
      </c>
      <c r="AB53" s="45">
        <f t="shared" si="9"/>
        <v>28818.395119672776</v>
      </c>
      <c r="AD53" s="43">
        <f t="shared" si="15"/>
        <v>107427292.67168908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12"/>
        <v>14849.368534727735</v>
      </c>
      <c r="P54" s="38">
        <f t="shared" si="0"/>
        <v>1549.8126399230619</v>
      </c>
      <c r="Q54" s="90"/>
      <c r="R54" s="31">
        <f t="shared" si="1"/>
        <v>1</v>
      </c>
      <c r="S54" s="36">
        <f t="shared" si="2"/>
        <v>1</v>
      </c>
      <c r="T54" s="90"/>
      <c r="U54" s="42">
        <f t="shared" si="3"/>
        <v>0.33549671225980848</v>
      </c>
      <c r="V54" s="36">
        <f t="shared" si="4"/>
        <v>0.33866666677712093</v>
      </c>
      <c r="W54" s="90"/>
      <c r="X54" s="78">
        <f t="shared" si="5"/>
        <v>4000</v>
      </c>
      <c r="Y54" s="44">
        <f t="shared" si="6"/>
        <v>108535541.48101634</v>
      </c>
      <c r="Z54" s="44">
        <f t="shared" si="7"/>
        <v>310309.27221269789</v>
      </c>
      <c r="AA54" s="44">
        <f t="shared" si="8"/>
        <v>-1013954.3084528196</v>
      </c>
      <c r="AB54" s="45">
        <f t="shared" si="9"/>
        <v>28943.202325831662</v>
      </c>
      <c r="AD54" s="43">
        <f t="shared" si="15"/>
        <v>107864839.64710206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4500382179.6405449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4507202265.0028744</v>
      </c>
      <c r="Z56" s="70">
        <f>SUM(Z9:Z54)</f>
        <v>12885419.454911657</v>
      </c>
      <c r="AA56" s="70">
        <f>SUM(AA9:AA54)</f>
        <v>-21159778.387005318</v>
      </c>
      <c r="AB56" s="77">
        <f>SUM(AB9:AB54)</f>
        <v>1202273.5697639058</v>
      </c>
      <c r="AD56" s="71">
        <f>X56+Y56+Z56+AA56+AB56</f>
        <v>4500382179.6405449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40" workbookViewId="0">
      <selection activeCell="M54" sqref="M9:M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23" t="s">
        <v>69</v>
      </c>
      <c r="Z2" s="124"/>
      <c r="AA2" s="125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32" t="s">
        <v>68</v>
      </c>
      <c r="P3" s="133"/>
      <c r="Q3" s="89"/>
      <c r="R3" s="78"/>
      <c r="S3" s="78"/>
      <c r="T3" s="89"/>
      <c r="U3" s="78"/>
      <c r="V3" s="78"/>
      <c r="W3" s="89"/>
      <c r="Y3" s="126"/>
      <c r="Z3" s="127"/>
      <c r="AA3" s="128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34"/>
      <c r="P4" s="135"/>
      <c r="Q4" s="89"/>
      <c r="R4" s="78"/>
      <c r="S4" s="78"/>
      <c r="T4" s="89"/>
      <c r="U4" s="78"/>
      <c r="V4" s="78"/>
      <c r="W4" s="89"/>
      <c r="Y4" s="129"/>
      <c r="Z4" s="130"/>
      <c r="AA4" s="131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B9</f>
        <v>11958.76435148346</v>
      </c>
      <c r="P9" s="38">
        <f>C9+(C9*K9)</f>
        <v>1259.436925997499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0.33549600731844248</v>
      </c>
      <c r="V9" s="36">
        <f>($AI$7/$AG$12)*(1+0.15*(P9/$AG$10)^4)+$AH$32</f>
        <v>0.33866666671483608</v>
      </c>
      <c r="W9" s="89"/>
      <c r="X9" s="78">
        <f>($AG$7*$AG$8*S9+$AG$15*$AG$16*R9)*$AG$24</f>
        <v>4000</v>
      </c>
      <c r="Y9" s="44">
        <f>(O9*U9*$AG$30+P9*V9*$AG$29)*365</f>
        <v>87456597.512218118</v>
      </c>
      <c r="Z9" s="44">
        <f>(O9*$AI$15*$AG$37+P9*$AI$7*$AG$36)*365</f>
        <v>249953.47708019093</v>
      </c>
      <c r="AA9" s="44">
        <f>O9*$AI$15*($AG$41+$AG$40*(1-M9))*365</f>
        <v>15214.291595629189</v>
      </c>
      <c r="AB9" s="45">
        <f>365*((P9*$AI$7*($AG$53*$AG$54+$AG$49*$AG$50+$AG$45*$AG$46))+(O9*$AI$15*($AG$53*$AG$55+$AG$49*$AG$51+$AG$45*$AG$47)))</f>
        <v>23354.338649166282</v>
      </c>
      <c r="AD9" s="43">
        <f>SUM(X9:AB9)</f>
        <v>87749119.619543105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>B10</f>
        <v>12023</v>
      </c>
      <c r="P10" s="38">
        <f t="shared" ref="P10:P54" si="0">C10+(C10*K10)</f>
        <v>1265.8422304494381</v>
      </c>
      <c r="Q10" s="89"/>
      <c r="R10" s="31">
        <f t="shared" ref="R10:R54" si="1">IF(O10&lt;$AG$18,1,2)</f>
        <v>1</v>
      </c>
      <c r="S10" s="36">
        <f t="shared" ref="S10:S54" si="2">IF(P10&lt;$AG$10,1,2)</f>
        <v>1</v>
      </c>
      <c r="T10" s="89"/>
      <c r="U10" s="42">
        <f t="shared" ref="U10:U54" si="3">($AI$15/$AG$20)*(1+0.15*(O10/$AG$18)^4)+$AH$33</f>
        <v>0.33549601840424526</v>
      </c>
      <c r="V10" s="36">
        <f t="shared" ref="V10:V54" si="4">($AI$7/$AG$12)*(1+0.15*(P10/$AG$10)^4)+$AH$32</f>
        <v>0.33866666671582352</v>
      </c>
      <c r="W10" s="89"/>
      <c r="X10" s="78">
        <f t="shared" ref="X10:X54" si="5">($AG$7*$AG$8*S10+$AG$15*$AG$16*R10)*$AG$24</f>
        <v>4000</v>
      </c>
      <c r="Y10" s="44">
        <f t="shared" ref="Y10:Y54" si="6">(O10*U10*$AG$30+P10*V10*$AG$29)*365</f>
        <v>87924810.998458877</v>
      </c>
      <c r="Z10" s="44">
        <f t="shared" ref="Z10:Z54" si="7">(O10*$AI$15*$AG$37+P10*$AI$7*$AG$36)*365</f>
        <v>251294.50896936853</v>
      </c>
      <c r="AA10" s="44">
        <f t="shared" ref="AA10:AA54" si="8">O10*$AI$15*($AG$41+$AG$40*(1-M10))*365</f>
        <v>14472.400102600001</v>
      </c>
      <c r="AB10" s="45">
        <f t="shared" ref="AB10:AB54" si="9">365*((P10*$AI$7*($AG$53*$AG$54+$AG$49*$AG$50+$AG$45*$AG$46))+(O10*$AI$15*($AG$53*$AG$55+$AG$49*$AG$51+$AG$45*$AG$47)))</f>
        <v>23478.345592424914</v>
      </c>
      <c r="AD10" s="43">
        <f t="shared" ref="AD10:AD46" si="10">SUM(X10:AB10)</f>
        <v>88218056.253123268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ref="O11:O54" si="12">B11</f>
        <v>12087.23564851654</v>
      </c>
      <c r="P11" s="38">
        <f t="shared" si="0"/>
        <v>1272.2556781476355</v>
      </c>
      <c r="Q11" s="89"/>
      <c r="R11" s="31">
        <f t="shared" si="1"/>
        <v>1</v>
      </c>
      <c r="S11" s="36">
        <f t="shared" si="2"/>
        <v>1</v>
      </c>
      <c r="T11" s="89"/>
      <c r="U11" s="42">
        <f t="shared" si="3"/>
        <v>0.33549602966916459</v>
      </c>
      <c r="V11" s="36">
        <f t="shared" si="4"/>
        <v>0.33866666671682732</v>
      </c>
      <c r="W11" s="89"/>
      <c r="X11" s="78">
        <f t="shared" si="5"/>
        <v>4000</v>
      </c>
      <c r="Y11" s="44">
        <f t="shared" si="6"/>
        <v>88393059.789547473</v>
      </c>
      <c r="Z11" s="44">
        <f t="shared" si="7"/>
        <v>252635.57652596472</v>
      </c>
      <c r="AA11" s="44">
        <f t="shared" si="8"/>
        <v>13563.411059115791</v>
      </c>
      <c r="AB11" s="45">
        <f t="shared" si="9"/>
        <v>23602.385120769715</v>
      </c>
      <c r="AD11" s="43">
        <f t="shared" si="10"/>
        <v>88686861.16225332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12"/>
        <v>12151.471297033078</v>
      </c>
      <c r="P12" s="38">
        <f t="shared" si="0"/>
        <v>1278.6768707811332</v>
      </c>
      <c r="Q12" s="89"/>
      <c r="R12" s="31">
        <f t="shared" si="1"/>
        <v>1</v>
      </c>
      <c r="S12" s="36">
        <f t="shared" si="2"/>
        <v>1</v>
      </c>
      <c r="T12" s="89"/>
      <c r="U12" s="42">
        <f t="shared" si="3"/>
        <v>0.33549604111511949</v>
      </c>
      <c r="V12" s="36">
        <f t="shared" si="4"/>
        <v>0.33866666671784768</v>
      </c>
      <c r="W12" s="89"/>
      <c r="X12" s="78">
        <f t="shared" si="5"/>
        <v>4000</v>
      </c>
      <c r="Y12" s="44">
        <f t="shared" si="6"/>
        <v>88861342.163386926</v>
      </c>
      <c r="Z12" s="44">
        <f t="shared" si="7"/>
        <v>253976.6780053775</v>
      </c>
      <c r="AA12" s="44">
        <f t="shared" si="8"/>
        <v>12423.593775553098</v>
      </c>
      <c r="AB12" s="45">
        <f t="shared" si="9"/>
        <v>23726.455640364948</v>
      </c>
      <c r="AD12" s="43">
        <f t="shared" si="10"/>
        <v>89155468.890808225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12"/>
        <v>12215.706945549618</v>
      </c>
      <c r="P13" s="38">
        <f t="shared" si="0"/>
        <v>1285.1054355990343</v>
      </c>
      <c r="Q13" s="89"/>
      <c r="R13" s="31">
        <f t="shared" si="1"/>
        <v>1</v>
      </c>
      <c r="S13" s="36">
        <f t="shared" si="2"/>
        <v>1</v>
      </c>
      <c r="T13" s="89"/>
      <c r="U13" s="42">
        <f t="shared" si="3"/>
        <v>0.33549605274403932</v>
      </c>
      <c r="V13" s="36">
        <f t="shared" si="4"/>
        <v>0.33866666671888473</v>
      </c>
      <c r="W13" s="89"/>
      <c r="X13" s="78">
        <f t="shared" si="5"/>
        <v>4000</v>
      </c>
      <c r="Y13" s="44">
        <f t="shared" si="6"/>
        <v>89329656.508477822</v>
      </c>
      <c r="Z13" s="44">
        <f t="shared" si="7"/>
        <v>255317.81177495795</v>
      </c>
      <c r="AA13" s="44">
        <f t="shared" si="8"/>
        <v>9978.8228819325213</v>
      </c>
      <c r="AB13" s="45">
        <f t="shared" si="9"/>
        <v>23850.55565965311</v>
      </c>
      <c r="AD13" s="43">
        <f t="shared" si="10"/>
        <v>89622803.698794365</v>
      </c>
      <c r="AE13" s="114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12"/>
        <v>12279.942594066157</v>
      </c>
      <c r="P14" s="38">
        <f t="shared" si="0"/>
        <v>1291.5410233926036</v>
      </c>
      <c r="Q14" s="89"/>
      <c r="R14" s="31">
        <f t="shared" si="1"/>
        <v>1</v>
      </c>
      <c r="S14" s="36">
        <f t="shared" si="2"/>
        <v>1</v>
      </c>
      <c r="T14" s="89"/>
      <c r="U14" s="42">
        <f t="shared" si="3"/>
        <v>0.33549606455786352</v>
      </c>
      <c r="V14" s="36">
        <f t="shared" si="4"/>
        <v>0.33866666671993861</v>
      </c>
      <c r="W14" s="89"/>
      <c r="X14" s="78">
        <f>($AG$7*$AG$8*S14+$AG$15*$AG$16*R14)*$AG$24+(AG26*AG7)</f>
        <v>72000</v>
      </c>
      <c r="Y14" s="44">
        <f t="shared" si="6"/>
        <v>89798001.315187663</v>
      </c>
      <c r="Z14" s="44">
        <f t="shared" si="7"/>
        <v>256658.97630517185</v>
      </c>
      <c r="AA14" s="44">
        <f t="shared" si="8"/>
        <v>-13736.698661851939</v>
      </c>
      <c r="AB14" s="45">
        <f t="shared" si="9"/>
        <v>23974.683781280317</v>
      </c>
      <c r="AD14" s="43">
        <f t="shared" si="10"/>
        <v>90136898.276612267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12"/>
        <v>12344.178242582695</v>
      </c>
      <c r="P15" s="38">
        <f t="shared" si="0"/>
        <v>1297.9833066655667</v>
      </c>
      <c r="Q15" s="89"/>
      <c r="R15" s="31">
        <f t="shared" si="1"/>
        <v>1</v>
      </c>
      <c r="S15" s="36">
        <f t="shared" si="2"/>
        <v>1</v>
      </c>
      <c r="T15" s="89"/>
      <c r="U15" s="42">
        <f t="shared" si="3"/>
        <v>0.33549607655854186</v>
      </c>
      <c r="V15" s="36">
        <f t="shared" si="4"/>
        <v>0.33866666672100948</v>
      </c>
      <c r="W15" s="89"/>
      <c r="X15" s="78">
        <f t="shared" si="5"/>
        <v>4000</v>
      </c>
      <c r="Y15" s="44">
        <f t="shared" si="6"/>
        <v>90266375.167835012</v>
      </c>
      <c r="Z15" s="44">
        <f t="shared" si="7"/>
        <v>258000.17016158547</v>
      </c>
      <c r="AA15" s="44">
        <f t="shared" si="8"/>
        <v>-37700.87813525775</v>
      </c>
      <c r="AB15" s="45">
        <f t="shared" si="9"/>
        <v>24098.838694774815</v>
      </c>
      <c r="AD15" s="43">
        <f t="shared" si="10"/>
        <v>90514773.298556119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12"/>
        <v>12408.413891099233</v>
      </c>
      <c r="P16" s="38">
        <f t="shared" si="0"/>
        <v>1304.4319779724412</v>
      </c>
      <c r="Q16" s="89"/>
      <c r="R16" s="31">
        <f t="shared" si="1"/>
        <v>1</v>
      </c>
      <c r="S16" s="36">
        <f t="shared" si="2"/>
        <v>1</v>
      </c>
      <c r="T16" s="89"/>
      <c r="U16" s="42">
        <f t="shared" si="3"/>
        <v>0.33549608874803422</v>
      </c>
      <c r="V16" s="36">
        <f t="shared" si="4"/>
        <v>0.3386666667220975</v>
      </c>
      <c r="W16" s="89"/>
      <c r="X16" s="78">
        <f t="shared" si="5"/>
        <v>4000</v>
      </c>
      <c r="Y16" s="44">
        <f t="shared" si="6"/>
        <v>90734776.73750037</v>
      </c>
      <c r="Z16" s="44">
        <f t="shared" si="7"/>
        <v>259341.39199758761</v>
      </c>
      <c r="AA16" s="44">
        <f t="shared" si="8"/>
        <v>-61913.715538284916</v>
      </c>
      <c r="AB16" s="45">
        <f t="shared" si="9"/>
        <v>24223.019169897783</v>
      </c>
      <c r="AD16" s="43">
        <f t="shared" si="10"/>
        <v>90960427.433129579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12"/>
        <v>12472.649539615772</v>
      </c>
      <c r="P17" s="38">
        <f t="shared" si="0"/>
        <v>1310.8867484071711</v>
      </c>
      <c r="Q17" s="89"/>
      <c r="R17" s="31">
        <f t="shared" si="1"/>
        <v>1</v>
      </c>
      <c r="S17" s="36">
        <f t="shared" si="2"/>
        <v>1</v>
      </c>
      <c r="T17" s="89"/>
      <c r="U17" s="42">
        <f t="shared" si="3"/>
        <v>0.3354961011283108</v>
      </c>
      <c r="V17" s="36">
        <f t="shared" si="4"/>
        <v>0.33866666672320284</v>
      </c>
      <c r="W17" s="89"/>
      <c r="X17" s="78">
        <f t="shared" si="5"/>
        <v>4000</v>
      </c>
      <c r="Y17" s="44">
        <f t="shared" si="6"/>
        <v>91203204.775487304</v>
      </c>
      <c r="Z17" s="44">
        <f t="shared" si="7"/>
        <v>260682.64054776976</v>
      </c>
      <c r="AA17" s="44">
        <f t="shared" si="8"/>
        <v>-86375.210870933428</v>
      </c>
      <c r="AB17" s="45">
        <f t="shared" si="9"/>
        <v>24347.22405059568</v>
      </c>
      <c r="AD17" s="43">
        <f t="shared" si="10"/>
        <v>91405859.429214731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12"/>
        <v>12536.885188132312</v>
      </c>
      <c r="P18" s="38">
        <f t="shared" si="0"/>
        <v>1317.3473462264355</v>
      </c>
      <c r="Q18" s="89"/>
      <c r="R18" s="31">
        <f t="shared" si="1"/>
        <v>1</v>
      </c>
      <c r="S18" s="36">
        <f t="shared" si="2"/>
        <v>1</v>
      </c>
      <c r="T18" s="89"/>
      <c r="U18" s="42">
        <f t="shared" si="3"/>
        <v>0.33549611370135202</v>
      </c>
      <c r="V18" s="36">
        <f t="shared" si="4"/>
        <v>0.33866666672432566</v>
      </c>
      <c r="W18" s="89"/>
      <c r="X18" s="78">
        <f t="shared" si="5"/>
        <v>4000</v>
      </c>
      <c r="Y18" s="44">
        <f t="shared" si="6"/>
        <v>91671658.107366398</v>
      </c>
      <c r="Z18" s="44">
        <f t="shared" si="7"/>
        <v>262023.91462189626</v>
      </c>
      <c r="AA18" s="44">
        <f t="shared" si="8"/>
        <v>-111085.3641332033</v>
      </c>
      <c r="AB18" s="45">
        <f t="shared" si="9"/>
        <v>24471.452249491413</v>
      </c>
      <c r="AD18" s="43">
        <f t="shared" si="10"/>
        <v>91851068.110104576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12"/>
        <v>12601.120836648852</v>
      </c>
      <c r="P19" s="38">
        <f t="shared" si="0"/>
        <v>1323.8135155938407</v>
      </c>
      <c r="Q19" s="89"/>
      <c r="R19" s="31">
        <f t="shared" si="1"/>
        <v>1</v>
      </c>
      <c r="S19" s="36">
        <f t="shared" si="2"/>
        <v>1</v>
      </c>
      <c r="T19" s="89"/>
      <c r="U19" s="42">
        <f t="shared" si="3"/>
        <v>0.3354961264691485</v>
      </c>
      <c r="V19" s="36">
        <f t="shared" si="4"/>
        <v>0.33866666672546608</v>
      </c>
      <c r="W19" s="89"/>
      <c r="X19" s="78">
        <f t="shared" si="5"/>
        <v>4000</v>
      </c>
      <c r="Y19" s="44">
        <f t="shared" si="6"/>
        <v>92140135.627542049</v>
      </c>
      <c r="Z19" s="44">
        <f t="shared" si="7"/>
        <v>263365.21309940354</v>
      </c>
      <c r="AA19" s="44">
        <f t="shared" si="8"/>
        <v>-136044.17532509452</v>
      </c>
      <c r="AB19" s="45">
        <f t="shared" si="9"/>
        <v>24595.702742859208</v>
      </c>
      <c r="AD19" s="43">
        <f t="shared" si="10"/>
        <v>92296052.368059218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12"/>
        <v>12665.356485165392</v>
      </c>
      <c r="P20" s="38">
        <f t="shared" si="0"/>
        <v>1330.2850154327846</v>
      </c>
      <c r="Q20" s="89"/>
      <c r="R20" s="31">
        <f t="shared" si="1"/>
        <v>1</v>
      </c>
      <c r="S20" s="36">
        <f t="shared" si="2"/>
        <v>1</v>
      </c>
      <c r="T20" s="89"/>
      <c r="U20" s="42">
        <f t="shared" si="3"/>
        <v>0.3354961394337011</v>
      </c>
      <c r="V20" s="36">
        <f t="shared" si="4"/>
        <v>0.33866666672662432</v>
      </c>
      <c r="W20" s="89"/>
      <c r="X20" s="78">
        <f t="shared" si="5"/>
        <v>4000</v>
      </c>
      <c r="Y20" s="44">
        <f t="shared" si="6"/>
        <v>92608636.29428944</v>
      </c>
      <c r="Z20" s="44">
        <f t="shared" si="7"/>
        <v>264706.53492437617</v>
      </c>
      <c r="AA20" s="44">
        <f t="shared" si="8"/>
        <v>-161251.64444660713</v>
      </c>
      <c r="AB20" s="45">
        <f t="shared" si="9"/>
        <v>24719.974566034423</v>
      </c>
      <c r="AD20" s="43">
        <f t="shared" si="10"/>
        <v>92740811.159333229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12"/>
        <v>12729.59213368193</v>
      </c>
      <c r="P21" s="38">
        <f t="shared" si="0"/>
        <v>1336.7616183771818</v>
      </c>
      <c r="Q21" s="89"/>
      <c r="R21" s="31">
        <f t="shared" si="1"/>
        <v>1</v>
      </c>
      <c r="S21" s="36">
        <f t="shared" si="2"/>
        <v>1</v>
      </c>
      <c r="T21" s="89"/>
      <c r="U21" s="42">
        <f t="shared" si="3"/>
        <v>0.33549615259702092</v>
      </c>
      <c r="V21" s="36">
        <f t="shared" si="4"/>
        <v>0.33866666672780049</v>
      </c>
      <c r="W21" s="89"/>
      <c r="X21" s="78">
        <f t="shared" si="5"/>
        <v>4000</v>
      </c>
      <c r="Y21" s="44">
        <f t="shared" si="6"/>
        <v>93077159.125215083</v>
      </c>
      <c r="Z21" s="44">
        <f t="shared" si="7"/>
        <v>266047.87910095067</v>
      </c>
      <c r="AA21" s="44">
        <f t="shared" si="8"/>
        <v>-186707.77149774105</v>
      </c>
      <c r="AB21" s="45">
        <f t="shared" si="9"/>
        <v>24844.266809214834</v>
      </c>
      <c r="AD21" s="43">
        <f t="shared" si="10"/>
        <v>93185343.499627501</v>
      </c>
      <c r="AE21" s="114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12"/>
        <v>12793.827782198468</v>
      </c>
      <c r="P22" s="38">
        <f t="shared" si="0"/>
        <v>1343.2431098104485</v>
      </c>
      <c r="Q22" s="89"/>
      <c r="R22" s="31">
        <f t="shared" si="1"/>
        <v>1</v>
      </c>
      <c r="S22" s="36">
        <f t="shared" si="2"/>
        <v>1</v>
      </c>
      <c r="T22" s="89"/>
      <c r="U22" s="42">
        <f t="shared" si="3"/>
        <v>0.33549616596112919</v>
      </c>
      <c r="V22" s="36">
        <f t="shared" si="4"/>
        <v>0.33866666672899481</v>
      </c>
      <c r="W22" s="89"/>
      <c r="X22" s="78">
        <f t="shared" si="5"/>
        <v>4000</v>
      </c>
      <c r="Y22" s="44">
        <f t="shared" si="6"/>
        <v>93545703.193098992</v>
      </c>
      <c r="Z22" s="44">
        <f t="shared" si="7"/>
        <v>267389.24468910642</v>
      </c>
      <c r="AA22" s="44">
        <f t="shared" si="8"/>
        <v>-212412.55647849635</v>
      </c>
      <c r="AB22" s="45">
        <f t="shared" si="9"/>
        <v>24968.57861361518</v>
      </c>
      <c r="AD22" s="43">
        <f t="shared" si="10"/>
        <v>93629648.459923208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12"/>
        <v>12858.063430715009</v>
      </c>
      <c r="P23" s="38">
        <f t="shared" si="0"/>
        <v>1349.7292869841981</v>
      </c>
      <c r="Q23" s="89"/>
      <c r="R23" s="31">
        <f t="shared" si="1"/>
        <v>1</v>
      </c>
      <c r="S23" s="36">
        <f t="shared" si="2"/>
        <v>1</v>
      </c>
      <c r="T23" s="89"/>
      <c r="U23" s="42">
        <f t="shared" si="3"/>
        <v>0.33549617952805744</v>
      </c>
      <c r="V23" s="36">
        <f t="shared" si="4"/>
        <v>0.3386666667302074</v>
      </c>
      <c r="W23" s="89"/>
      <c r="X23" s="78">
        <f t="shared" si="5"/>
        <v>4000</v>
      </c>
      <c r="Y23" s="44">
        <f t="shared" si="6"/>
        <v>94014267.622081876</v>
      </c>
      <c r="Z23" s="44">
        <f t="shared" si="7"/>
        <v>268730.63080080558</v>
      </c>
      <c r="AA23" s="44">
        <f t="shared" si="8"/>
        <v>-238365.999388873</v>
      </c>
      <c r="AB23" s="45">
        <f t="shared" si="9"/>
        <v>25092.90916794063</v>
      </c>
      <c r="AD23" s="43">
        <f t="shared" si="10"/>
        <v>94073725.162661746</v>
      </c>
      <c r="AE23" s="114"/>
      <c r="AF23" s="58" t="s">
        <v>35</v>
      </c>
      <c r="AG23" s="28"/>
      <c r="AH23" s="51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12"/>
        <v>12922.299079231549</v>
      </c>
      <c r="P24" s="38">
        <f t="shared" si="0"/>
        <v>1356.2199582090477</v>
      </c>
      <c r="Q24" s="89"/>
      <c r="R24" s="31">
        <f t="shared" si="1"/>
        <v>1</v>
      </c>
      <c r="S24" s="36">
        <f t="shared" si="2"/>
        <v>1</v>
      </c>
      <c r="T24" s="89"/>
      <c r="U24" s="42">
        <f t="shared" si="3"/>
        <v>0.33549619329984753</v>
      </c>
      <c r="V24" s="36">
        <f t="shared" si="4"/>
        <v>0.33866666673143853</v>
      </c>
      <c r="W24" s="89"/>
      <c r="X24" s="78">
        <f t="shared" si="5"/>
        <v>4000</v>
      </c>
      <c r="Y24" s="44">
        <f t="shared" si="6"/>
        <v>94482851.584164217</v>
      </c>
      <c r="Z24" s="44">
        <f t="shared" si="7"/>
        <v>270072.03659644851</v>
      </c>
      <c r="AA24" s="44">
        <f t="shared" si="8"/>
        <v>-264568.1002288711</v>
      </c>
      <c r="AB24" s="45">
        <f t="shared" si="9"/>
        <v>25217.257705148786</v>
      </c>
      <c r="AD24" s="43">
        <f t="shared" si="10"/>
        <v>94517572.778236941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12"/>
        <v>12986.534727748087</v>
      </c>
      <c r="P25" s="38">
        <f t="shared" si="0"/>
        <v>1362.7149421107367</v>
      </c>
      <c r="Q25" s="89"/>
      <c r="R25" s="31">
        <f t="shared" si="1"/>
        <v>1</v>
      </c>
      <c r="S25" s="36">
        <f t="shared" si="2"/>
        <v>1</v>
      </c>
      <c r="T25" s="89"/>
      <c r="U25" s="42">
        <f t="shared" si="3"/>
        <v>0.33549620727855134</v>
      </c>
      <c r="V25" s="36">
        <f t="shared" si="4"/>
        <v>0.33866666673268819</v>
      </c>
      <c r="W25" s="89"/>
      <c r="X25" s="78">
        <f t="shared" si="5"/>
        <v>4000</v>
      </c>
      <c r="Y25" s="44">
        <f t="shared" si="6"/>
        <v>94951454.295987874</v>
      </c>
      <c r="Z25" s="44">
        <f t="shared" si="7"/>
        <v>271413.46128161595</v>
      </c>
      <c r="AA25" s="44">
        <f t="shared" si="8"/>
        <v>-291018.85899849038</v>
      </c>
      <c r="AB25" s="45">
        <f t="shared" si="9"/>
        <v>25341.623499473084</v>
      </c>
      <c r="AD25" s="43">
        <f t="shared" si="10"/>
        <v>94961190.521770462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12"/>
        <v>13050.770376264627</v>
      </c>
      <c r="P26" s="38">
        <f t="shared" si="0"/>
        <v>1369.2140669454984</v>
      </c>
      <c r="Q26" s="89"/>
      <c r="R26" s="31">
        <f t="shared" si="1"/>
        <v>1</v>
      </c>
      <c r="S26" s="36">
        <f t="shared" si="2"/>
        <v>1</v>
      </c>
      <c r="T26" s="89"/>
      <c r="U26" s="42">
        <f t="shared" si="3"/>
        <v>0.33549622146623109</v>
      </c>
      <c r="V26" s="36">
        <f t="shared" si="4"/>
        <v>0.33866666673395673</v>
      </c>
      <c r="W26" s="89"/>
      <c r="X26" s="78">
        <f t="shared" si="5"/>
        <v>4000</v>
      </c>
      <c r="Y26" s="44">
        <f t="shared" si="6"/>
        <v>95420075.015874416</v>
      </c>
      <c r="Z26" s="44">
        <f t="shared" si="7"/>
        <v>272754.90410407021</v>
      </c>
      <c r="AA26" s="44">
        <f t="shared" si="8"/>
        <v>-317718.27569773106</v>
      </c>
      <c r="AB26" s="45">
        <f t="shared" si="9"/>
        <v>25466.005863683236</v>
      </c>
      <c r="AD26" s="43">
        <f t="shared" si="10"/>
        <v>95404577.650144428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12"/>
        <v>13115.006024781167</v>
      </c>
      <c r="P27" s="38">
        <f t="shared" si="0"/>
        <v>1375.7171699692371</v>
      </c>
      <c r="Q27" s="89"/>
      <c r="R27" s="31">
        <f t="shared" si="1"/>
        <v>1</v>
      </c>
      <c r="S27" s="36">
        <f t="shared" si="2"/>
        <v>1</v>
      </c>
      <c r="T27" s="89"/>
      <c r="U27" s="42">
        <f t="shared" si="3"/>
        <v>0.3354962358649593</v>
      </c>
      <c r="V27" s="36">
        <f t="shared" si="4"/>
        <v>0.33866666673524426</v>
      </c>
      <c r="W27" s="89"/>
      <c r="X27" s="78">
        <f t="shared" si="5"/>
        <v>4000</v>
      </c>
      <c r="Y27" s="44">
        <f t="shared" si="6"/>
        <v>95888713.0410956</v>
      </c>
      <c r="Z27" s="44">
        <f t="shared" si="7"/>
        <v>274096.36435099231</v>
      </c>
      <c r="AA27" s="44">
        <f t="shared" si="8"/>
        <v>-344666.35032659321</v>
      </c>
      <c r="AB27" s="45">
        <f t="shared" si="9"/>
        <v>25590.404146561021</v>
      </c>
      <c r="AD27" s="43">
        <f t="shared" si="10"/>
        <v>95847733.459266558</v>
      </c>
      <c r="AE27" s="114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12"/>
        <v>13179.241673297707</v>
      </c>
      <c r="P28" s="38">
        <f t="shared" si="0"/>
        <v>1382.2240968556573</v>
      </c>
      <c r="Q28" s="89"/>
      <c r="R28" s="31">
        <f t="shared" si="1"/>
        <v>1</v>
      </c>
      <c r="S28" s="36">
        <f t="shared" si="2"/>
        <v>1</v>
      </c>
      <c r="T28" s="89"/>
      <c r="U28" s="42">
        <f t="shared" si="3"/>
        <v>0.33549625047681852</v>
      </c>
      <c r="V28" s="36">
        <f t="shared" si="4"/>
        <v>0.33866666673655094</v>
      </c>
      <c r="W28" s="89"/>
      <c r="X28" s="78">
        <f t="shared" si="5"/>
        <v>4000</v>
      </c>
      <c r="Y28" s="44">
        <f t="shared" si="6"/>
        <v>96357367.705356136</v>
      </c>
      <c r="Z28" s="44">
        <f t="shared" si="7"/>
        <v>275437.84134643292</v>
      </c>
      <c r="AA28" s="44">
        <f t="shared" si="8"/>
        <v>-371863.08288507664</v>
      </c>
      <c r="AB28" s="45">
        <f t="shared" si="9"/>
        <v>25714.817730571922</v>
      </c>
      <c r="AD28" s="43">
        <f t="shared" si="10"/>
        <v>96290657.281548068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12"/>
        <v>13243.477321814247</v>
      </c>
      <c r="P29" s="38">
        <f t="shared" si="0"/>
        <v>1388.7347011589532</v>
      </c>
      <c r="Q29" s="89"/>
      <c r="R29" s="31">
        <f t="shared" si="1"/>
        <v>1</v>
      </c>
      <c r="S29" s="36">
        <f t="shared" si="2"/>
        <v>1</v>
      </c>
      <c r="T29" s="89"/>
      <c r="U29" s="42">
        <f t="shared" si="3"/>
        <v>0.33549626530390164</v>
      </c>
      <c r="V29" s="36">
        <f t="shared" si="4"/>
        <v>0.33866666673787699</v>
      </c>
      <c r="W29" s="89"/>
      <c r="X29" s="78">
        <f t="shared" si="5"/>
        <v>4000</v>
      </c>
      <c r="Y29" s="44">
        <f t="shared" si="6"/>
        <v>96826038.376469269</v>
      </c>
      <c r="Z29" s="44">
        <f t="shared" si="7"/>
        <v>276779.33444895945</v>
      </c>
      <c r="AA29" s="44">
        <f t="shared" si="8"/>
        <v>-399308.47337318148</v>
      </c>
      <c r="AB29" s="45">
        <f t="shared" si="9"/>
        <v>25839.24602971509</v>
      </c>
      <c r="AD29" s="43">
        <f t="shared" si="10"/>
        <v>96733348.483574778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12"/>
        <v>13307.712970330787</v>
      </c>
      <c r="P30" s="38">
        <f t="shared" si="0"/>
        <v>1395.2488438171429</v>
      </c>
      <c r="Q30" s="89"/>
      <c r="R30" s="31">
        <f t="shared" si="1"/>
        <v>1</v>
      </c>
      <c r="S30" s="36">
        <f t="shared" si="2"/>
        <v>1</v>
      </c>
      <c r="T30" s="89"/>
      <c r="U30" s="42">
        <f t="shared" si="3"/>
        <v>0.3354962803483118</v>
      </c>
      <c r="V30" s="36">
        <f t="shared" si="4"/>
        <v>0.33866666673922252</v>
      </c>
      <c r="W30" s="89"/>
      <c r="X30" s="78">
        <f t="shared" si="5"/>
        <v>4000</v>
      </c>
      <c r="Y30" s="44">
        <f t="shared" si="6"/>
        <v>97294724.454207733</v>
      </c>
      <c r="Z30" s="44">
        <f t="shared" si="7"/>
        <v>278120.84304948041</v>
      </c>
      <c r="AA30" s="44">
        <f t="shared" si="8"/>
        <v>-427002.52179090772</v>
      </c>
      <c r="AB30" s="45">
        <f t="shared" si="9"/>
        <v>25963.68848753595</v>
      </c>
      <c r="AD30" s="43">
        <f t="shared" si="10"/>
        <v>97175806.463953838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12"/>
        <v>13371.948618847327</v>
      </c>
      <c r="P31" s="38">
        <f t="shared" si="0"/>
        <v>1401.7663926924911</v>
      </c>
      <c r="Q31" s="89"/>
      <c r="R31" s="31">
        <f t="shared" si="1"/>
        <v>1</v>
      </c>
      <c r="S31" s="36">
        <f t="shared" si="2"/>
        <v>1</v>
      </c>
      <c r="T31" s="89"/>
      <c r="U31" s="42">
        <f t="shared" si="3"/>
        <v>0.33549629561216238</v>
      </c>
      <c r="V31" s="36">
        <f t="shared" si="4"/>
        <v>0.33866666674058776</v>
      </c>
      <c r="W31" s="89"/>
      <c r="X31" s="78">
        <f t="shared" si="5"/>
        <v>4000</v>
      </c>
      <c r="Y31" s="44">
        <f t="shared" si="6"/>
        <v>97763425.368315741</v>
      </c>
      <c r="Z31" s="44">
        <f t="shared" si="7"/>
        <v>279462.36656923249</v>
      </c>
      <c r="AA31" s="44">
        <f t="shared" si="8"/>
        <v>-454945.22813825519</v>
      </c>
      <c r="AB31" s="45">
        <f t="shared" si="9"/>
        <v>26088.144575287188</v>
      </c>
      <c r="AD31" s="43">
        <f t="shared" si="10"/>
        <v>97618030.651322007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12"/>
        <v>13436.184267363868</v>
      </c>
      <c r="P32" s="38">
        <f t="shared" si="0"/>
        <v>1408.2872221458406</v>
      </c>
      <c r="Q32" s="89"/>
      <c r="R32" s="31">
        <f t="shared" si="1"/>
        <v>1</v>
      </c>
      <c r="S32" s="36">
        <f t="shared" si="2"/>
        <v>1</v>
      </c>
      <c r="T32" s="89"/>
      <c r="U32" s="42">
        <f t="shared" si="3"/>
        <v>0.33549631109757683</v>
      </c>
      <c r="V32" s="36">
        <f t="shared" si="4"/>
        <v>0.33866666674197288</v>
      </c>
      <c r="W32" s="89"/>
      <c r="X32" s="78">
        <f t="shared" si="5"/>
        <v>4000</v>
      </c>
      <c r="Y32" s="44">
        <f t="shared" si="6"/>
        <v>98232140.57666719</v>
      </c>
      <c r="Z32" s="44">
        <f t="shared" si="7"/>
        <v>280803.90445791621</v>
      </c>
      <c r="AA32" s="44">
        <f t="shared" si="8"/>
        <v>-483136.59241522412</v>
      </c>
      <c r="AB32" s="45">
        <f t="shared" si="9"/>
        <v>26212.613790225481</v>
      </c>
      <c r="AD32" s="43">
        <f t="shared" si="10"/>
        <v>98060020.502500102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12"/>
        <v>13500.419915880406</v>
      </c>
      <c r="P33" s="38">
        <f t="shared" si="0"/>
        <v>1414.8112126419608</v>
      </c>
      <c r="Q33" s="89"/>
      <c r="R33" s="31">
        <f t="shared" si="1"/>
        <v>1</v>
      </c>
      <c r="S33" s="36">
        <f t="shared" si="2"/>
        <v>1</v>
      </c>
      <c r="T33" s="89"/>
      <c r="U33" s="42">
        <f t="shared" si="3"/>
        <v>0.33549632680668906</v>
      </c>
      <c r="V33" s="36">
        <f t="shared" si="4"/>
        <v>0.33866666674337803</v>
      </c>
      <c r="W33" s="89"/>
      <c r="X33" s="78">
        <f t="shared" si="5"/>
        <v>4000</v>
      </c>
      <c r="Y33" s="44">
        <f t="shared" si="6"/>
        <v>98700869.563558429</v>
      </c>
      <c r="Z33" s="44">
        <f t="shared" si="7"/>
        <v>282145.45619196724</v>
      </c>
      <c r="AA33" s="44">
        <f t="shared" si="8"/>
        <v>-511576.61462181428</v>
      </c>
      <c r="AB33" s="45">
        <f t="shared" si="9"/>
        <v>26337.095654032277</v>
      </c>
      <c r="AD33" s="43">
        <f t="shared" si="10"/>
        <v>98501775.500782609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12"/>
        <v>13564.655564396946</v>
      </c>
      <c r="P34" s="38">
        <f t="shared" si="0"/>
        <v>1421.3382503833116</v>
      </c>
      <c r="Q34" s="89"/>
      <c r="R34" s="31">
        <f t="shared" si="1"/>
        <v>1</v>
      </c>
      <c r="S34" s="36">
        <f t="shared" si="2"/>
        <v>1</v>
      </c>
      <c r="T34" s="89"/>
      <c r="U34" s="42">
        <f t="shared" si="3"/>
        <v>0.33549634274164297</v>
      </c>
      <c r="V34" s="36">
        <f t="shared" si="4"/>
        <v>0.33866666674480345</v>
      </c>
      <c r="W34" s="89"/>
      <c r="X34" s="78">
        <f t="shared" si="5"/>
        <v>4000</v>
      </c>
      <c r="Y34" s="44">
        <f t="shared" si="6"/>
        <v>99169611.838123858</v>
      </c>
      <c r="Z34" s="44">
        <f t="shared" si="7"/>
        <v>283487.02127295249</v>
      </c>
      <c r="AA34" s="44">
        <f t="shared" si="8"/>
        <v>-540265.29475802591</v>
      </c>
      <c r="AB34" s="45">
        <f t="shared" si="9"/>
        <v>26461.589711348308</v>
      </c>
      <c r="AD34" s="43">
        <f t="shared" si="10"/>
        <v>98943295.154350147</v>
      </c>
      <c r="AE34" s="114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12"/>
        <v>13628.891212913486</v>
      </c>
      <c r="P35" s="38">
        <f t="shared" si="0"/>
        <v>1427.8682269698654</v>
      </c>
      <c r="Q35" s="89"/>
      <c r="R35" s="31">
        <f t="shared" si="1"/>
        <v>1</v>
      </c>
      <c r="S35" s="36">
        <f t="shared" si="2"/>
        <v>1</v>
      </c>
      <c r="T35" s="89"/>
      <c r="U35" s="42">
        <f t="shared" si="3"/>
        <v>0.33549635890459284</v>
      </c>
      <c r="V35" s="36">
        <f t="shared" si="4"/>
        <v>0.33866666674624929</v>
      </c>
      <c r="W35" s="89"/>
      <c r="X35" s="78">
        <f t="shared" si="5"/>
        <v>4000</v>
      </c>
      <c r="Y35" s="44">
        <f t="shared" si="6"/>
        <v>99638366.93286401</v>
      </c>
      <c r="Z35" s="44">
        <f t="shared" si="7"/>
        <v>284828.59922607971</v>
      </c>
      <c r="AA35" s="44">
        <f t="shared" si="8"/>
        <v>-569202.63282385876</v>
      </c>
      <c r="AB35" s="45">
        <f t="shared" si="9"/>
        <v>26586.09552841237</v>
      </c>
      <c r="AD35" s="43">
        <f t="shared" si="10"/>
        <v>99384578.994794637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12"/>
        <v>13693.126861430024</v>
      </c>
      <c r="P36" s="38">
        <f t="shared" si="0"/>
        <v>1434.401039082845</v>
      </c>
      <c r="Q36" s="89"/>
      <c r="R36" s="31">
        <f t="shared" si="1"/>
        <v>1</v>
      </c>
      <c r="S36" s="36">
        <f t="shared" si="2"/>
        <v>1</v>
      </c>
      <c r="T36" s="89"/>
      <c r="U36" s="42">
        <f t="shared" si="3"/>
        <v>0.33549637529770315</v>
      </c>
      <c r="V36" s="36">
        <f t="shared" si="4"/>
        <v>0.33866666674771573</v>
      </c>
      <c r="W36" s="89"/>
      <c r="X36" s="78">
        <f t="shared" si="5"/>
        <v>4000</v>
      </c>
      <c r="Y36" s="44">
        <f t="shared" si="6"/>
        <v>100107134.40227748</v>
      </c>
      <c r="Z36" s="44">
        <f t="shared" si="7"/>
        <v>286170.18959881255</v>
      </c>
      <c r="AA36" s="44">
        <f t="shared" si="8"/>
        <v>-598388.62881931302</v>
      </c>
      <c r="AB36" s="45">
        <f t="shared" si="9"/>
        <v>26710.612691795814</v>
      </c>
      <c r="AD36" s="43">
        <f t="shared" si="10"/>
        <v>99825626.575748771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12"/>
        <v>13757.362509946563</v>
      </c>
      <c r="P37" s="38">
        <f t="shared" si="0"/>
        <v>1440.9365881904446</v>
      </c>
      <c r="Q37" s="89"/>
      <c r="R37" s="31">
        <f t="shared" si="1"/>
        <v>1</v>
      </c>
      <c r="S37" s="36">
        <f t="shared" si="2"/>
        <v>1</v>
      </c>
      <c r="T37" s="89"/>
      <c r="U37" s="42">
        <f t="shared" si="3"/>
        <v>0.33549639192314856</v>
      </c>
      <c r="V37" s="36">
        <f t="shared" si="4"/>
        <v>0.33866666674920298</v>
      </c>
      <c r="W37" s="89"/>
      <c r="X37" s="78">
        <f t="shared" si="5"/>
        <v>4000</v>
      </c>
      <c r="Y37" s="44">
        <f t="shared" si="6"/>
        <v>100575913.82158792</v>
      </c>
      <c r="Z37" s="44">
        <f t="shared" si="7"/>
        <v>287511.7919595819</v>
      </c>
      <c r="AA37" s="44">
        <f t="shared" si="8"/>
        <v>-627823.28274438868</v>
      </c>
      <c r="AB37" s="45">
        <f t="shared" si="9"/>
        <v>26835.140807225005</v>
      </c>
      <c r="AD37" s="43">
        <f t="shared" si="10"/>
        <v>100266437.47161034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12"/>
        <v>13821.598158463101</v>
      </c>
      <c r="P38" s="38">
        <f t="shared" si="0"/>
        <v>1447.474780273765</v>
      </c>
      <c r="Q38" s="89"/>
      <c r="R38" s="31">
        <f t="shared" si="1"/>
        <v>1</v>
      </c>
      <c r="S38" s="36">
        <f t="shared" si="2"/>
        <v>1</v>
      </c>
      <c r="T38" s="89"/>
      <c r="U38" s="42">
        <f t="shared" si="3"/>
        <v>0.33549640878311404</v>
      </c>
      <c r="V38" s="36">
        <f t="shared" si="4"/>
        <v>0.33866666675071122</v>
      </c>
      <c r="W38" s="89"/>
      <c r="X38" s="78">
        <f t="shared" si="5"/>
        <v>4000</v>
      </c>
      <c r="Y38" s="44">
        <f t="shared" si="6"/>
        <v>101044704.78555803</v>
      </c>
      <c r="Z38" s="44">
        <f t="shared" si="7"/>
        <v>288853.40589658485</v>
      </c>
      <c r="AA38" s="44">
        <f t="shared" si="8"/>
        <v>-657506.59459908551</v>
      </c>
      <c r="AB38" s="45">
        <f t="shared" si="9"/>
        <v>26959.679498484631</v>
      </c>
      <c r="AD38" s="43">
        <f t="shared" si="10"/>
        <v>100707011.27635401</v>
      </c>
      <c r="AE38" s="114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12"/>
        <v>13885.833806979641</v>
      </c>
      <c r="P39" s="38">
        <f t="shared" si="0"/>
        <v>1454.0155255713664</v>
      </c>
      <c r="Q39" s="89"/>
      <c r="R39" s="31">
        <f t="shared" si="1"/>
        <v>1</v>
      </c>
      <c r="S39" s="36">
        <f t="shared" si="2"/>
        <v>1</v>
      </c>
      <c r="T39" s="89"/>
      <c r="U39" s="42">
        <f t="shared" si="3"/>
        <v>0.33549642587979467</v>
      </c>
      <c r="V39" s="36">
        <f t="shared" si="4"/>
        <v>0.33866666675224066</v>
      </c>
      <c r="W39" s="89"/>
      <c r="X39" s="78">
        <f t="shared" si="5"/>
        <v>4000</v>
      </c>
      <c r="Y39" s="44">
        <f t="shared" si="6"/>
        <v>101513506.9073848</v>
      </c>
      <c r="Z39" s="44">
        <f t="shared" si="7"/>
        <v>290195.03101666644</v>
      </c>
      <c r="AA39" s="44">
        <f t="shared" si="8"/>
        <v>-687438.56438340398</v>
      </c>
      <c r="AB39" s="45">
        <f t="shared" si="9"/>
        <v>27084.228406395552</v>
      </c>
      <c r="AD39" s="43">
        <f t="shared" si="10"/>
        <v>101147347.60242446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12"/>
        <v>13950.069455496181</v>
      </c>
      <c r="P40" s="38">
        <f t="shared" si="0"/>
        <v>1460.5587383409782</v>
      </c>
      <c r="Q40" s="89"/>
      <c r="R40" s="31">
        <f t="shared" si="1"/>
        <v>1</v>
      </c>
      <c r="S40" s="36">
        <f t="shared" si="2"/>
        <v>1</v>
      </c>
      <c r="T40" s="89"/>
      <c r="U40" s="42">
        <f t="shared" si="3"/>
        <v>0.33549644321539579</v>
      </c>
      <c r="V40" s="36">
        <f t="shared" si="4"/>
        <v>0.33866666675379148</v>
      </c>
      <c r="W40" s="89"/>
      <c r="X40" s="78">
        <f t="shared" si="5"/>
        <v>4000</v>
      </c>
      <c r="Y40" s="44">
        <f t="shared" si="6"/>
        <v>101982319.81766836</v>
      </c>
      <c r="Z40" s="44">
        <f t="shared" si="7"/>
        <v>291536.66694427544</v>
      </c>
      <c r="AA40" s="44">
        <f t="shared" si="8"/>
        <v>-717619.19209734374</v>
      </c>
      <c r="AB40" s="45">
        <f t="shared" si="9"/>
        <v>27208.787187861257</v>
      </c>
      <c r="AD40" s="43">
        <f t="shared" si="10"/>
        <v>101587446.07970315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12"/>
        <v>14014.305104012723</v>
      </c>
      <c r="P41" s="38">
        <f t="shared" si="0"/>
        <v>1467.1043366370361</v>
      </c>
      <c r="Q41" s="89"/>
      <c r="R41" s="31">
        <f t="shared" si="1"/>
        <v>1</v>
      </c>
      <c r="S41" s="36">
        <f t="shared" si="2"/>
        <v>1</v>
      </c>
      <c r="T41" s="89"/>
      <c r="U41" s="42">
        <f t="shared" si="3"/>
        <v>0.33549646079213308</v>
      </c>
      <c r="V41" s="36">
        <f t="shared" si="4"/>
        <v>0.33866666675536383</v>
      </c>
      <c r="W41" s="89"/>
      <c r="X41" s="78">
        <f t="shared" si="5"/>
        <v>4000</v>
      </c>
      <c r="Y41" s="44">
        <f t="shared" si="6"/>
        <v>102451143.16344979</v>
      </c>
      <c r="Z41" s="44">
        <f t="shared" si="7"/>
        <v>292878.3133204903</v>
      </c>
      <c r="AA41" s="44">
        <f t="shared" si="8"/>
        <v>-748048.4777409049</v>
      </c>
      <c r="AB41" s="45">
        <f t="shared" si="9"/>
        <v>27333.35551497772</v>
      </c>
      <c r="AD41" s="43">
        <f t="shared" si="10"/>
        <v>102027306.35454436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12"/>
        <v>14078.540752529261</v>
      </c>
      <c r="P42" s="38">
        <f t="shared" si="0"/>
        <v>1473.6522421028308</v>
      </c>
      <c r="Q42" s="89"/>
      <c r="R42" s="31">
        <f t="shared" si="1"/>
        <v>1</v>
      </c>
      <c r="S42" s="36">
        <f t="shared" si="2"/>
        <v>1</v>
      </c>
      <c r="T42" s="89"/>
      <c r="U42" s="42">
        <f t="shared" si="3"/>
        <v>0.33549647861223225</v>
      </c>
      <c r="V42" s="36">
        <f t="shared" si="4"/>
        <v>0.33866666675695795</v>
      </c>
      <c r="W42" s="89"/>
      <c r="X42" s="78">
        <f t="shared" si="5"/>
        <v>4000</v>
      </c>
      <c r="Y42" s="44">
        <f t="shared" si="6"/>
        <v>102919976.60731161</v>
      </c>
      <c r="Z42" s="44">
        <f t="shared" si="7"/>
        <v>294219.96980210848</v>
      </c>
      <c r="AA42" s="44">
        <f t="shared" si="8"/>
        <v>-778726.42131408723</v>
      </c>
      <c r="AB42" s="45">
        <f t="shared" si="9"/>
        <v>27457.933074201654</v>
      </c>
      <c r="AD42" s="43">
        <f t="shared" si="10"/>
        <v>102466928.08887383</v>
      </c>
      <c r="AE42" s="114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12"/>
        <v>14142.776401045803</v>
      </c>
      <c r="P43" s="38">
        <f t="shared" si="0"/>
        <v>1480.2023797761699</v>
      </c>
      <c r="Q43" s="89"/>
      <c r="R43" s="31">
        <f t="shared" si="1"/>
        <v>1</v>
      </c>
      <c r="S43" s="36">
        <f t="shared" si="2"/>
        <v>1</v>
      </c>
      <c r="T43" s="89"/>
      <c r="U43" s="42">
        <f t="shared" si="3"/>
        <v>0.33549649667792941</v>
      </c>
      <c r="V43" s="36">
        <f t="shared" si="4"/>
        <v>0.33866666675857399</v>
      </c>
      <c r="W43" s="89"/>
      <c r="X43" s="78">
        <f t="shared" si="5"/>
        <v>4000</v>
      </c>
      <c r="Y43" s="44">
        <f t="shared" si="6"/>
        <v>103388819.8265375</v>
      </c>
      <c r="Z43" s="44">
        <f t="shared" si="7"/>
        <v>295561.63606079586</v>
      </c>
      <c r="AA43" s="44">
        <f t="shared" si="8"/>
        <v>-809653.02281689132</v>
      </c>
      <c r="AB43" s="45">
        <f t="shared" si="9"/>
        <v>27582.519565572915</v>
      </c>
      <c r="AD43" s="43">
        <f t="shared" si="10"/>
        <v>102906310.95934696</v>
      </c>
      <c r="AE43" s="114"/>
      <c r="AF43" s="47" t="s">
        <v>44</v>
      </c>
      <c r="AG43" s="48"/>
      <c r="AH43" s="49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12"/>
        <v>14207.012049562343</v>
      </c>
      <c r="P44" s="38">
        <f t="shared" si="0"/>
        <v>1486.7546779075244</v>
      </c>
      <c r="Q44" s="89"/>
      <c r="R44" s="31">
        <f t="shared" si="1"/>
        <v>1</v>
      </c>
      <c r="S44" s="36">
        <f t="shared" si="2"/>
        <v>1</v>
      </c>
      <c r="T44" s="89"/>
      <c r="U44" s="42">
        <f t="shared" si="3"/>
        <v>0.33549651499147082</v>
      </c>
      <c r="V44" s="36">
        <f t="shared" si="4"/>
        <v>0.33866666676021218</v>
      </c>
      <c r="W44" s="89"/>
      <c r="X44" s="78">
        <f t="shared" si="5"/>
        <v>4000</v>
      </c>
      <c r="Y44" s="44">
        <f t="shared" si="6"/>
        <v>103857672.51232515</v>
      </c>
      <c r="Z44" s="44">
        <f t="shared" si="7"/>
        <v>296903.31178228924</v>
      </c>
      <c r="AA44" s="44">
        <f t="shared" si="8"/>
        <v>-695113.86619520257</v>
      </c>
      <c r="AB44" s="45">
        <f t="shared" si="9"/>
        <v>27707.114701986739</v>
      </c>
      <c r="AD44" s="43">
        <f t="shared" si="10"/>
        <v>103491169.07261422</v>
      </c>
      <c r="AE44" s="114"/>
      <c r="AF44" s="136" t="s">
        <v>46</v>
      </c>
      <c r="AG44" s="137"/>
      <c r="AH44" s="138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12"/>
        <v>14271.247698078883</v>
      </c>
      <c r="P45" s="38">
        <f t="shared" si="0"/>
        <v>1493.3090677897492</v>
      </c>
      <c r="Q45" s="89"/>
      <c r="R45" s="31">
        <f t="shared" si="1"/>
        <v>1</v>
      </c>
      <c r="S45" s="36">
        <f t="shared" si="2"/>
        <v>1</v>
      </c>
      <c r="T45" s="89"/>
      <c r="U45" s="42">
        <f t="shared" si="3"/>
        <v>0.335496533555113</v>
      </c>
      <c r="V45" s="36">
        <f t="shared" si="4"/>
        <v>0.33866666676187274</v>
      </c>
      <c r="W45" s="89"/>
      <c r="X45" s="78">
        <f t="shared" si="5"/>
        <v>4000</v>
      </c>
      <c r="Y45" s="44">
        <f t="shared" si="6"/>
        <v>104326534.36904991</v>
      </c>
      <c r="Z45" s="44">
        <f t="shared" si="7"/>
        <v>298244.99666565144</v>
      </c>
      <c r="AA45" s="44">
        <f t="shared" si="8"/>
        <v>-725878.94973766827</v>
      </c>
      <c r="AB45" s="45">
        <f t="shared" si="9"/>
        <v>27831.718208512462</v>
      </c>
      <c r="AD45" s="43">
        <f t="shared" si="10"/>
        <v>103930732.1341864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12"/>
        <v>14335.483346595423</v>
      </c>
      <c r="P46" s="38">
        <f t="shared" si="0"/>
        <v>1499.8654835985162</v>
      </c>
      <c r="Q46" s="89"/>
      <c r="R46" s="31">
        <f t="shared" si="1"/>
        <v>1</v>
      </c>
      <c r="S46" s="36">
        <f t="shared" si="2"/>
        <v>1</v>
      </c>
      <c r="T46" s="89"/>
      <c r="U46" s="42">
        <f t="shared" si="3"/>
        <v>0.33549655237112258</v>
      </c>
      <c r="V46" s="36">
        <f t="shared" si="4"/>
        <v>0.33866666676355578</v>
      </c>
      <c r="W46" s="89"/>
      <c r="X46" s="78">
        <f t="shared" si="5"/>
        <v>4000</v>
      </c>
      <c r="Y46" s="44">
        <f t="shared" si="6"/>
        <v>104795405.11357428</v>
      </c>
      <c r="Z46" s="44">
        <f t="shared" si="7"/>
        <v>299586.69042257196</v>
      </c>
      <c r="AA46" s="44">
        <f t="shared" si="8"/>
        <v>-756892.69120975537</v>
      </c>
      <c r="AB46" s="45">
        <f t="shared" si="9"/>
        <v>27956.329821754945</v>
      </c>
      <c r="AD46" s="43">
        <f t="shared" si="10"/>
        <v>104370055.44260885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12"/>
        <v>14399.718995111962</v>
      </c>
      <c r="P47" s="38">
        <f t="shared" si="0"/>
        <v>1506.4238622426872</v>
      </c>
      <c r="Q47" s="89"/>
      <c r="R47" s="31">
        <f t="shared" si="1"/>
        <v>1</v>
      </c>
      <c r="S47" s="36">
        <f t="shared" si="2"/>
        <v>1</v>
      </c>
      <c r="T47" s="89"/>
      <c r="U47" s="42">
        <f t="shared" si="3"/>
        <v>0.33549657144177658</v>
      </c>
      <c r="V47" s="36">
        <f t="shared" si="4"/>
        <v>0.33866666676526158</v>
      </c>
      <c r="W47" s="89"/>
      <c r="X47" s="78">
        <f t="shared" si="5"/>
        <v>4000</v>
      </c>
      <c r="Y47" s="44">
        <f t="shared" si="6"/>
        <v>105264284.47460084</v>
      </c>
      <c r="Z47" s="44">
        <f t="shared" si="7"/>
        <v>300928.39277671144</v>
      </c>
      <c r="AA47" s="44">
        <f t="shared" si="8"/>
        <v>-788155.09061146365</v>
      </c>
      <c r="AB47" s="45">
        <f t="shared" si="9"/>
        <v>28080.949289255885</v>
      </c>
      <c r="AD47" s="43">
        <f t="shared" ref="AD47:AD54" si="15">SUM(X47:AB47)</f>
        <v>104809138.72605535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12"/>
        <v>14463.954643628502</v>
      </c>
      <c r="P48" s="38">
        <f t="shared" si="0"/>
        <v>1512.9841432239111</v>
      </c>
      <c r="Q48" s="89"/>
      <c r="R48" s="31">
        <f t="shared" si="1"/>
        <v>1</v>
      </c>
      <c r="S48" s="36">
        <f t="shared" si="2"/>
        <v>1</v>
      </c>
      <c r="T48" s="89"/>
      <c r="U48" s="42">
        <f t="shared" si="3"/>
        <v>0.33549659076936217</v>
      </c>
      <c r="V48" s="36">
        <f t="shared" si="4"/>
        <v>0.33866666676699031</v>
      </c>
      <c r="W48" s="89"/>
      <c r="X48" s="78">
        <f t="shared" si="5"/>
        <v>4000</v>
      </c>
      <c r="Y48" s="44">
        <f t="shared" si="6"/>
        <v>105733172.19206473</v>
      </c>
      <c r="Z48" s="44">
        <f t="shared" si="7"/>
        <v>302270.10346308729</v>
      </c>
      <c r="AA48" s="44">
        <f t="shared" si="8"/>
        <v>-819666.14794279321</v>
      </c>
      <c r="AB48" s="45">
        <f t="shared" si="9"/>
        <v>28205.576368931968</v>
      </c>
      <c r="AD48" s="43">
        <f t="shared" si="15"/>
        <v>105247981.72395395</v>
      </c>
      <c r="AE48" s="114"/>
      <c r="AF48" s="136" t="s">
        <v>47</v>
      </c>
      <c r="AG48" s="137"/>
      <c r="AH48" s="138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12"/>
        <v>14528.19029214504</v>
      </c>
      <c r="P49" s="38">
        <f t="shared" si="0"/>
        <v>1519.5462685047858</v>
      </c>
      <c r="Q49" s="89"/>
      <c r="R49" s="31">
        <f t="shared" si="1"/>
        <v>1</v>
      </c>
      <c r="S49" s="36">
        <f t="shared" si="2"/>
        <v>1</v>
      </c>
      <c r="T49" s="89"/>
      <c r="U49" s="42">
        <f t="shared" si="3"/>
        <v>0.33549661035617673</v>
      </c>
      <c r="V49" s="36">
        <f t="shared" si="4"/>
        <v>0.33866666676874213</v>
      </c>
      <c r="W49" s="89"/>
      <c r="X49" s="78">
        <f t="shared" si="5"/>
        <v>4000</v>
      </c>
      <c r="Y49" s="44">
        <f t="shared" si="6"/>
        <v>106202068.01656328</v>
      </c>
      <c r="Z49" s="44">
        <f t="shared" si="7"/>
        <v>303611.82222749561</v>
      </c>
      <c r="AA49" s="44">
        <f t="shared" si="8"/>
        <v>-851425.86320374429</v>
      </c>
      <c r="AB49" s="45">
        <f t="shared" si="9"/>
        <v>28330.210828547348</v>
      </c>
      <c r="AD49" s="43">
        <f t="shared" si="15"/>
        <v>105686584.18641557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12"/>
        <v>14592.42594066158</v>
      </c>
      <c r="P50" s="38">
        <f t="shared" si="0"/>
        <v>1526.110182384987</v>
      </c>
      <c r="Q50" s="89"/>
      <c r="R50" s="31">
        <f t="shared" si="1"/>
        <v>1</v>
      </c>
      <c r="S50" s="36">
        <f t="shared" si="2"/>
        <v>1</v>
      </c>
      <c r="T50" s="89"/>
      <c r="U50" s="42">
        <f t="shared" si="3"/>
        <v>0.33549663020452786</v>
      </c>
      <c r="V50" s="36">
        <f t="shared" si="4"/>
        <v>0.33866666677051732</v>
      </c>
      <c r="W50" s="89"/>
      <c r="X50" s="78">
        <f t="shared" si="5"/>
        <v>4000</v>
      </c>
      <c r="Y50" s="44">
        <f t="shared" si="6"/>
        <v>106670971.70882034</v>
      </c>
      <c r="Z50" s="44">
        <f t="shared" si="7"/>
        <v>304953.54882596893</v>
      </c>
      <c r="AA50" s="44">
        <f t="shared" si="8"/>
        <v>-883434.23639431677</v>
      </c>
      <c r="AB50" s="45">
        <f t="shared" si="9"/>
        <v>28454.852445217952</v>
      </c>
      <c r="AD50" s="43">
        <f t="shared" si="15"/>
        <v>106124945.87369721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12"/>
        <v>14656.661589178118</v>
      </c>
      <c r="P51" s="38">
        <f t="shared" si="0"/>
        <v>1532.6758313847995</v>
      </c>
      <c r="Q51" s="89"/>
      <c r="R51" s="31">
        <f t="shared" si="1"/>
        <v>1</v>
      </c>
      <c r="S51" s="36">
        <f t="shared" si="2"/>
        <v>1</v>
      </c>
      <c r="T51" s="89"/>
      <c r="U51" s="42">
        <f t="shared" si="3"/>
        <v>0.33549665031673337</v>
      </c>
      <c r="V51" s="36">
        <f t="shared" si="4"/>
        <v>0.33866666677231605</v>
      </c>
      <c r="W51" s="89"/>
      <c r="X51" s="78">
        <f t="shared" si="5"/>
        <v>4000</v>
      </c>
      <c r="Y51" s="44">
        <f t="shared" si="6"/>
        <v>107139883.03918223</v>
      </c>
      <c r="Z51" s="44">
        <f t="shared" si="7"/>
        <v>306295.28302426613</v>
      </c>
      <c r="AA51" s="44">
        <f t="shared" si="8"/>
        <v>-915691.26751451031</v>
      </c>
      <c r="AB51" s="45">
        <f t="shared" si="9"/>
        <v>28579.501004945447</v>
      </c>
      <c r="AD51" s="43">
        <f t="shared" si="15"/>
        <v>106563066.55569693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12"/>
        <v>14720.897237694657</v>
      </c>
      <c r="P52" s="38">
        <f t="shared" si="0"/>
        <v>1539.2431641355518</v>
      </c>
      <c r="Q52" s="89"/>
      <c r="R52" s="31">
        <f t="shared" si="1"/>
        <v>1</v>
      </c>
      <c r="S52" s="36">
        <f t="shared" si="2"/>
        <v>1</v>
      </c>
      <c r="T52" s="89"/>
      <c r="U52" s="42">
        <f t="shared" si="3"/>
        <v>0.33549667069512146</v>
      </c>
      <c r="V52" s="36">
        <f t="shared" si="4"/>
        <v>0.33866666677413848</v>
      </c>
      <c r="W52" s="89"/>
      <c r="X52" s="78">
        <f t="shared" si="5"/>
        <v>4000</v>
      </c>
      <c r="Y52" s="44">
        <f t="shared" si="6"/>
        <v>107608801.78714393</v>
      </c>
      <c r="Z52" s="44">
        <f t="shared" si="7"/>
        <v>307637.02459739253</v>
      </c>
      <c r="AA52" s="44">
        <f t="shared" si="8"/>
        <v>-948196.95656432526</v>
      </c>
      <c r="AB52" s="45">
        <f t="shared" si="9"/>
        <v>28704.15630217881</v>
      </c>
      <c r="AD52" s="43">
        <f t="shared" si="15"/>
        <v>107000946.01147918</v>
      </c>
      <c r="AE52" s="114"/>
      <c r="AF52" s="136" t="s">
        <v>48</v>
      </c>
      <c r="AG52" s="137"/>
      <c r="AH52" s="138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12"/>
        <v>14785.132886211197</v>
      </c>
      <c r="P53" s="38">
        <f t="shared" si="0"/>
        <v>1545.8121312764665</v>
      </c>
      <c r="Q53" s="89"/>
      <c r="R53" s="31">
        <f t="shared" si="1"/>
        <v>1</v>
      </c>
      <c r="S53" s="36">
        <f t="shared" si="2"/>
        <v>1</v>
      </c>
      <c r="T53" s="89"/>
      <c r="U53" s="42">
        <f t="shared" si="3"/>
        <v>0.33549669134203031</v>
      </c>
      <c r="V53" s="36">
        <f t="shared" si="4"/>
        <v>0.33866666677598489</v>
      </c>
      <c r="W53" s="89"/>
      <c r="X53" s="78">
        <f t="shared" si="5"/>
        <v>4000</v>
      </c>
      <c r="Y53" s="44">
        <f t="shared" si="6"/>
        <v>108077727.74090284</v>
      </c>
      <c r="Z53" s="44">
        <f t="shared" si="7"/>
        <v>308978.77332914778</v>
      </c>
      <c r="AA53" s="44">
        <f t="shared" si="8"/>
        <v>-980951.30354376184</v>
      </c>
      <c r="AB53" s="45">
        <f t="shared" si="9"/>
        <v>28828.818139401588</v>
      </c>
      <c r="AD53" s="43">
        <f t="shared" si="15"/>
        <v>107438584.02882764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12"/>
        <v>14849.368534727735</v>
      </c>
      <c r="P54" s="38">
        <f t="shared" si="0"/>
        <v>1552.3826853575067</v>
      </c>
      <c r="Q54" s="90"/>
      <c r="R54" s="31">
        <f t="shared" si="1"/>
        <v>1</v>
      </c>
      <c r="S54" s="36">
        <f t="shared" si="2"/>
        <v>1</v>
      </c>
      <c r="T54" s="90"/>
      <c r="U54" s="42">
        <f t="shared" si="3"/>
        <v>0.33549671225980848</v>
      </c>
      <c r="V54" s="36">
        <f t="shared" si="4"/>
        <v>0.33866666677785545</v>
      </c>
      <c r="W54" s="90"/>
      <c r="X54" s="78">
        <f t="shared" si="5"/>
        <v>4000</v>
      </c>
      <c r="Y54" s="44">
        <f t="shared" si="6"/>
        <v>108546660.69693847</v>
      </c>
      <c r="Z54" s="44">
        <f t="shared" si="7"/>
        <v>310320.52901170077</v>
      </c>
      <c r="AA54" s="44">
        <f t="shared" si="8"/>
        <v>-1013954.3084528196</v>
      </c>
      <c r="AB54" s="45">
        <f t="shared" si="9"/>
        <v>28953.486326743106</v>
      </c>
      <c r="AD54" s="43">
        <f t="shared" si="15"/>
        <v>107875980.40382409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4501139102.831954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4507957724.6733198</v>
      </c>
      <c r="Z56" s="70">
        <f>SUM(Z9:Z54)</f>
        <v>12886184.262226257</v>
      </c>
      <c r="AA56" s="70">
        <f>SUM(AA9:AA54)</f>
        <v>-21159778.387005318</v>
      </c>
      <c r="AB56" s="77">
        <f>SUM(AB9:AB54)</f>
        <v>1202972.2834140686</v>
      </c>
      <c r="AD56" s="71">
        <f>X56+Y56+Z56+AA56+AB56</f>
        <v>4501139102.831955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40" workbookViewId="0">
      <selection activeCell="M54" sqref="M9:M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47" t="s">
        <v>71</v>
      </c>
      <c r="Z2" s="148"/>
      <c r="AA2" s="149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70</v>
      </c>
      <c r="P3" s="157"/>
      <c r="Q3" s="89"/>
      <c r="R3" s="78"/>
      <c r="S3" s="78"/>
      <c r="T3" s="89"/>
      <c r="U3" s="78"/>
      <c r="V3" s="78"/>
      <c r="W3" s="89"/>
      <c r="Y3" s="150"/>
      <c r="Z3" s="151"/>
      <c r="AA3" s="152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78"/>
      <c r="S4" s="78"/>
      <c r="T4" s="89"/>
      <c r="U4" s="78"/>
      <c r="V4" s="78"/>
      <c r="W4" s="89"/>
      <c r="Y4" s="153"/>
      <c r="Z4" s="154"/>
      <c r="AA4" s="155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D9</f>
        <v>11899.584311285807</v>
      </c>
      <c r="P9" s="38">
        <f>E9+(E9*I9)</f>
        <v>1238.7010052020473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0.33549599726201801</v>
      </c>
      <c r="V9" s="36">
        <f>($AI$7/$AG$12)*(1+0.15*(P9/$AG$10)^4)+$AH$32</f>
        <v>0.33866666671174123</v>
      </c>
      <c r="W9" s="89"/>
      <c r="X9" s="78">
        <f>($AG$7*$AG$8*S9+$AG$15*$AG$16*R9)*$AG$24</f>
        <v>4000</v>
      </c>
      <c r="Y9" s="44">
        <f>(O9*U9*$AG$30+P9*V9*$AG$29)*365</f>
        <v>86961052.398480386</v>
      </c>
      <c r="Z9" s="44">
        <f>(O9*$AI$15*$AG$37+P9*$AI$7*$AG$36)*365</f>
        <v>248653.01372546685</v>
      </c>
      <c r="AA9" s="44">
        <f>O9*$AI$15*($AG$41+$AG$40*(1-M9))*365</f>
        <v>15139.001008596557</v>
      </c>
      <c r="AB9" s="45">
        <f>365*((P9*$AI$7*($AG$53*$AG$54+$AG$49*$AG$50+$AG$45*$AG$46))+(O9*$AI$15*($AG$53*$AG$55+$AG$49*$AG$51+$AG$45*$AG$47)))</f>
        <v>23180.730554690352</v>
      </c>
      <c r="AD9" s="43">
        <f>SUM(X9:AB9)</f>
        <v>87252025.14376913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 t="shared" ref="O10:O54" si="0">D10</f>
        <v>12023</v>
      </c>
      <c r="P10" s="38">
        <f t="shared" ref="P10:P54" si="1">E10+(E10*I10)</f>
        <v>1251.5123790474024</v>
      </c>
      <c r="Q10" s="89"/>
      <c r="R10" s="31">
        <f t="shared" ref="R10:R54" si="2">IF(O10&lt;$AG$18,1,2)</f>
        <v>1</v>
      </c>
      <c r="S10" s="36">
        <f t="shared" ref="S10:S54" si="3">IF(P10&lt;$AG$10,1,2)</f>
        <v>1</v>
      </c>
      <c r="T10" s="89"/>
      <c r="U10" s="42">
        <f t="shared" ref="U10:U54" si="4">($AI$15/$AG$20)*(1+0.15*(O10/$AG$18)^4)+$AH$33</f>
        <v>0.33549601840424526</v>
      </c>
      <c r="V10" s="36">
        <f t="shared" ref="V10:V54" si="5">($AI$7/$AG$12)*(1+0.15*(P10/$AG$10)^4)+$AH$32</f>
        <v>0.3386666667136351</v>
      </c>
      <c r="W10" s="89"/>
      <c r="X10" s="78">
        <f t="shared" ref="X10:X54" si="6">($AG$7*$AG$8*S10+$AG$15*$AG$16*R10)*$AG$24</f>
        <v>4000</v>
      </c>
      <c r="Y10" s="44">
        <f t="shared" ref="Y10:Y54" si="7">(O10*U10*$AG$30+P10*V10*$AG$29)*365</f>
        <v>87862813.373985693</v>
      </c>
      <c r="Z10" s="44">
        <f t="shared" ref="Z10:Z54" si="8">(O10*$AI$15*$AG$37+P10*$AI$7*$AG$36)*365</f>
        <v>251231.74422022761</v>
      </c>
      <c r="AA10" s="44">
        <f t="shared" ref="AA10:AA54" si="9">O10*$AI$15*($AG$41+$AG$40*(1-M10))*365</f>
        <v>14472.400102600001</v>
      </c>
      <c r="AB10" s="45">
        <f t="shared" ref="AB10:AB54" si="10">365*((P10*$AI$7*($AG$53*$AG$54+$AG$49*$AG$50+$AG$45*$AG$46))+(O10*$AI$15*($AG$53*$AG$55+$AG$49*$AG$51+$AG$45*$AG$47)))</f>
        <v>23421.004892177258</v>
      </c>
      <c r="AD10" s="43">
        <f t="shared" ref="AD10:AD46" si="11">SUM(X10:AB10)</f>
        <v>88155938.523200691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si="0"/>
        <v>12146.415688714193</v>
      </c>
      <c r="P11" s="38">
        <f t="shared" si="1"/>
        <v>1264.3234030665508</v>
      </c>
      <c r="Q11" s="89"/>
      <c r="R11" s="31">
        <f t="shared" si="2"/>
        <v>1</v>
      </c>
      <c r="S11" s="36">
        <f t="shared" si="3"/>
        <v>1</v>
      </c>
      <c r="T11" s="89"/>
      <c r="U11" s="42">
        <f t="shared" si="4"/>
        <v>0.33549604020766788</v>
      </c>
      <c r="V11" s="36">
        <f t="shared" si="5"/>
        <v>0.33866666671558798</v>
      </c>
      <c r="W11" s="89"/>
      <c r="X11" s="78">
        <f t="shared" si="6"/>
        <v>4000</v>
      </c>
      <c r="Y11" s="44">
        <f t="shared" si="7"/>
        <v>88764573.106805414</v>
      </c>
      <c r="Z11" s="44">
        <f t="shared" si="8"/>
        <v>253810.47318274959</v>
      </c>
      <c r="AA11" s="44">
        <f t="shared" si="9"/>
        <v>13629.818568246654</v>
      </c>
      <c r="AB11" s="45">
        <f t="shared" si="10"/>
        <v>23661.277829839491</v>
      </c>
      <c r="AD11" s="43">
        <f t="shared" si="11"/>
        <v>89059674.676386252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0"/>
        <v>12269.831377428385</v>
      </c>
      <c r="P12" s="38">
        <f t="shared" si="1"/>
        <v>1277.1340828072928</v>
      </c>
      <c r="Q12" s="89"/>
      <c r="R12" s="31">
        <f t="shared" si="2"/>
        <v>1</v>
      </c>
      <c r="S12" s="36">
        <f t="shared" si="3"/>
        <v>1</v>
      </c>
      <c r="T12" s="89"/>
      <c r="U12" s="42">
        <f t="shared" si="4"/>
        <v>0.33549606268592963</v>
      </c>
      <c r="V12" s="36">
        <f t="shared" si="5"/>
        <v>0.33866666671760109</v>
      </c>
      <c r="W12" s="89"/>
      <c r="X12" s="78">
        <f t="shared" si="6"/>
        <v>4000</v>
      </c>
      <c r="Y12" s="44">
        <f t="shared" si="7"/>
        <v>89666331.62936756</v>
      </c>
      <c r="Z12" s="44">
        <f t="shared" si="8"/>
        <v>256389.20063733213</v>
      </c>
      <c r="AA12" s="44">
        <f t="shared" si="9"/>
        <v>12544.604435260793</v>
      </c>
      <c r="AB12" s="45">
        <f t="shared" si="10"/>
        <v>23901.549389876487</v>
      </c>
      <c r="AD12" s="43">
        <f t="shared" si="11"/>
        <v>89963166.983830035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0"/>
        <v>12393.24706614258</v>
      </c>
      <c r="P13" s="38">
        <f t="shared" si="1"/>
        <v>1289.9444237007381</v>
      </c>
      <c r="Q13" s="89"/>
      <c r="R13" s="31">
        <f t="shared" si="2"/>
        <v>1</v>
      </c>
      <c r="S13" s="36">
        <f t="shared" si="3"/>
        <v>1</v>
      </c>
      <c r="T13" s="89"/>
      <c r="U13" s="42">
        <f t="shared" si="4"/>
        <v>0.3354960858528136</v>
      </c>
      <c r="V13" s="36">
        <f t="shared" si="5"/>
        <v>0.33866666671967566</v>
      </c>
      <c r="W13" s="89"/>
      <c r="X13" s="78">
        <f t="shared" si="6"/>
        <v>4000</v>
      </c>
      <c r="Y13" s="44">
        <f t="shared" si="7"/>
        <v>90568088.973768339</v>
      </c>
      <c r="Z13" s="44">
        <f t="shared" si="8"/>
        <v>258967.92660776351</v>
      </c>
      <c r="AA13" s="44">
        <f t="shared" si="9"/>
        <v>10123.852672327055</v>
      </c>
      <c r="AB13" s="45">
        <f t="shared" si="10"/>
        <v>24141.819594020755</v>
      </c>
      <c r="AD13" s="43">
        <f t="shared" si="11"/>
        <v>90865322.572642446</v>
      </c>
      <c r="AE13" s="114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0"/>
        <v>12516.662754856772</v>
      </c>
      <c r="P14" s="38">
        <f t="shared" si="1"/>
        <v>1302.7544310643564</v>
      </c>
      <c r="Q14" s="89"/>
      <c r="R14" s="31">
        <f t="shared" si="2"/>
        <v>1</v>
      </c>
      <c r="S14" s="36">
        <f t="shared" si="3"/>
        <v>1</v>
      </c>
      <c r="T14" s="89"/>
      <c r="U14" s="42">
        <f t="shared" si="4"/>
        <v>0.3354961097222422</v>
      </c>
      <c r="V14" s="36">
        <f t="shared" si="5"/>
        <v>0.33866666672181289</v>
      </c>
      <c r="W14" s="89"/>
      <c r="X14" s="78">
        <f>($AG$7*$AG$8*S14+$AG$15*$AG$16*R14)*$AG$24+(AG26*AG7)</f>
        <v>72000</v>
      </c>
      <c r="Y14" s="44">
        <f t="shared" si="7"/>
        <v>91469845.171786889</v>
      </c>
      <c r="Z14" s="44">
        <f t="shared" si="8"/>
        <v>261546.65111733429</v>
      </c>
      <c r="AA14" s="44">
        <f t="shared" si="9"/>
        <v>-14001.500674651013</v>
      </c>
      <c r="AB14" s="45">
        <f t="shared" si="10"/>
        <v>24382.088463550084</v>
      </c>
      <c r="AD14" s="43">
        <f t="shared" si="11"/>
        <v>91813772.410693124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0"/>
        <v>12640.078443570965</v>
      </c>
      <c r="P15" s="38">
        <f t="shared" si="1"/>
        <v>1315.5641101049355</v>
      </c>
      <c r="Q15" s="89"/>
      <c r="R15" s="31">
        <f t="shared" si="2"/>
        <v>1</v>
      </c>
      <c r="S15" s="36">
        <f t="shared" si="3"/>
        <v>1</v>
      </c>
      <c r="T15" s="89"/>
      <c r="U15" s="42">
        <f t="shared" si="4"/>
        <v>0.33549613430827707</v>
      </c>
      <c r="V15" s="36">
        <f t="shared" si="5"/>
        <v>0.33866666672401408</v>
      </c>
      <c r="W15" s="89"/>
      <c r="X15" s="78">
        <f t="shared" si="6"/>
        <v>4000</v>
      </c>
      <c r="Y15" s="44">
        <f t="shared" si="7"/>
        <v>92371600.254900083</v>
      </c>
      <c r="Z15" s="44">
        <f t="shared" si="8"/>
        <v>264125.37418885017</v>
      </c>
      <c r="AA15" s="44">
        <f t="shared" si="9"/>
        <v>-38604.599484579659</v>
      </c>
      <c r="AB15" s="45">
        <f t="shared" si="10"/>
        <v>24622.356019299354</v>
      </c>
      <c r="AD15" s="43">
        <f t="shared" si="11"/>
        <v>92625743.385623664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0"/>
        <v>12763.494132285157</v>
      </c>
      <c r="P16" s="38">
        <f t="shared" si="1"/>
        <v>1328.3734659214454</v>
      </c>
      <c r="Q16" s="89"/>
      <c r="R16" s="31">
        <f t="shared" si="2"/>
        <v>1</v>
      </c>
      <c r="S16" s="36">
        <f t="shared" si="3"/>
        <v>1</v>
      </c>
      <c r="T16" s="89"/>
      <c r="U16" s="42">
        <f t="shared" si="4"/>
        <v>0.33549615962511942</v>
      </c>
      <c r="V16" s="36">
        <f t="shared" si="5"/>
        <v>0.33866666672628043</v>
      </c>
      <c r="W16" s="89"/>
      <c r="X16" s="78">
        <f t="shared" si="6"/>
        <v>4000</v>
      </c>
      <c r="Y16" s="44">
        <f t="shared" si="7"/>
        <v>93273354.254296511</v>
      </c>
      <c r="Z16" s="44">
        <f t="shared" si="8"/>
        <v>266704.09584464453</v>
      </c>
      <c r="AA16" s="44">
        <f t="shared" si="9"/>
        <v>-63685.443757458896</v>
      </c>
      <c r="AB16" s="45">
        <f t="shared" si="10"/>
        <v>24862.622281672026</v>
      </c>
      <c r="AD16" s="43">
        <f t="shared" si="11"/>
        <v>93505235.528665364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0"/>
        <v>12886.909820999348</v>
      </c>
      <c r="P17" s="38">
        <f t="shared" si="1"/>
        <v>1341.1825035078148</v>
      </c>
      <c r="Q17" s="89"/>
      <c r="R17" s="31">
        <f t="shared" si="2"/>
        <v>1</v>
      </c>
      <c r="S17" s="36">
        <f t="shared" si="3"/>
        <v>1</v>
      </c>
      <c r="T17" s="89"/>
      <c r="U17" s="42">
        <f t="shared" si="4"/>
        <v>0.33549618568710959</v>
      </c>
      <c r="V17" s="36">
        <f t="shared" si="5"/>
        <v>0.33866666672861323</v>
      </c>
      <c r="W17" s="89"/>
      <c r="X17" s="78">
        <f t="shared" si="6"/>
        <v>4000</v>
      </c>
      <c r="Y17" s="44">
        <f t="shared" si="7"/>
        <v>94175107.200890332</v>
      </c>
      <c r="Z17" s="44">
        <f t="shared" si="8"/>
        <v>269282.81610659097</v>
      </c>
      <c r="AA17" s="44">
        <f t="shared" si="9"/>
        <v>-89244.033493288691</v>
      </c>
      <c r="AB17" s="45">
        <f t="shared" si="10"/>
        <v>25102.887270651237</v>
      </c>
      <c r="AD17" s="43">
        <f t="shared" si="11"/>
        <v>94384248.870774269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0"/>
        <v>13010.325509713541</v>
      </c>
      <c r="P18" s="38">
        <f t="shared" si="1"/>
        <v>1353.9912277556223</v>
      </c>
      <c r="Q18" s="89"/>
      <c r="R18" s="31">
        <f t="shared" si="2"/>
        <v>1</v>
      </c>
      <c r="S18" s="36">
        <f t="shared" si="3"/>
        <v>1</v>
      </c>
      <c r="T18" s="89"/>
      <c r="U18" s="42">
        <f t="shared" si="4"/>
        <v>0.33549621250872735</v>
      </c>
      <c r="V18" s="36">
        <f t="shared" si="5"/>
        <v>0.33866666673101375</v>
      </c>
      <c r="W18" s="89"/>
      <c r="X18" s="78">
        <f t="shared" si="6"/>
        <v>4000</v>
      </c>
      <c r="Y18" s="44">
        <f t="shared" si="7"/>
        <v>95076859.12533462</v>
      </c>
      <c r="Z18" s="44">
        <f t="shared" si="8"/>
        <v>271861.53499611438</v>
      </c>
      <c r="AA18" s="44">
        <f t="shared" si="9"/>
        <v>-115280.36869206907</v>
      </c>
      <c r="AB18" s="45">
        <f t="shared" si="10"/>
        <v>25343.151005810563</v>
      </c>
      <c r="AD18" s="43">
        <f t="shared" si="11"/>
        <v>95262783.442644462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0"/>
        <v>13133.741198427733</v>
      </c>
      <c r="P19" s="38">
        <f t="shared" si="1"/>
        <v>1366.7996434567046</v>
      </c>
      <c r="Q19" s="89"/>
      <c r="R19" s="31">
        <f t="shared" si="2"/>
        <v>1</v>
      </c>
      <c r="S19" s="36">
        <f t="shared" si="3"/>
        <v>1</v>
      </c>
      <c r="T19" s="89"/>
      <c r="U19" s="42">
        <f t="shared" si="4"/>
        <v>0.33549624010459178</v>
      </c>
      <c r="V19" s="36">
        <f t="shared" si="5"/>
        <v>0.33866666673348339</v>
      </c>
      <c r="W19" s="89"/>
      <c r="X19" s="78">
        <f t="shared" si="6"/>
        <v>4000</v>
      </c>
      <c r="Y19" s="44">
        <f t="shared" si="7"/>
        <v>95978610.058034465</v>
      </c>
      <c r="Z19" s="44">
        <f t="shared" si="8"/>
        <v>274440.25253420323</v>
      </c>
      <c r="AA19" s="44">
        <f t="shared" si="9"/>
        <v>-141794.44935380001</v>
      </c>
      <c r="AB19" s="45">
        <f t="shared" si="10"/>
        <v>25583.413506324483</v>
      </c>
      <c r="AD19" s="43">
        <f t="shared" si="11"/>
        <v>96140839.27472119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0"/>
        <v>13257.156887141928</v>
      </c>
      <c r="P20" s="38">
        <f t="shared" si="1"/>
        <v>1379.6077553056873</v>
      </c>
      <c r="Q20" s="89"/>
      <c r="R20" s="31">
        <f t="shared" si="2"/>
        <v>1</v>
      </c>
      <c r="S20" s="36">
        <f t="shared" si="3"/>
        <v>1</v>
      </c>
      <c r="T20" s="89"/>
      <c r="U20" s="42">
        <f t="shared" si="4"/>
        <v>0.33549626848946129</v>
      </c>
      <c r="V20" s="36">
        <f t="shared" si="5"/>
        <v>0.3386666667360233</v>
      </c>
      <c r="W20" s="89"/>
      <c r="X20" s="78">
        <f t="shared" si="6"/>
        <v>4000</v>
      </c>
      <c r="Y20" s="44">
        <f t="shared" si="7"/>
        <v>96880360.02915965</v>
      </c>
      <c r="Z20" s="44">
        <f t="shared" si="8"/>
        <v>277018.9687414199</v>
      </c>
      <c r="AA20" s="44">
        <f t="shared" si="9"/>
        <v>-168786.27547848158</v>
      </c>
      <c r="AB20" s="45">
        <f t="shared" si="10"/>
        <v>25823.674790978468</v>
      </c>
      <c r="AD20" s="43">
        <f t="shared" si="11"/>
        <v>97018416.397213563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0"/>
        <v>13380.57257585612</v>
      </c>
      <c r="P21" s="38">
        <f t="shared" si="1"/>
        <v>1392.415567902435</v>
      </c>
      <c r="Q21" s="89"/>
      <c r="R21" s="31">
        <f t="shared" si="2"/>
        <v>1</v>
      </c>
      <c r="S21" s="36">
        <f t="shared" si="3"/>
        <v>1</v>
      </c>
      <c r="T21" s="89"/>
      <c r="U21" s="42">
        <f t="shared" si="4"/>
        <v>0.33549629767823363</v>
      </c>
      <c r="V21" s="36">
        <f t="shared" si="5"/>
        <v>0.33866666673863494</v>
      </c>
      <c r="W21" s="89"/>
      <c r="X21" s="78">
        <f t="shared" si="6"/>
        <v>4000</v>
      </c>
      <c r="Y21" s="44">
        <f t="shared" si="7"/>
        <v>97782109.068656936</v>
      </c>
      <c r="Z21" s="44">
        <f t="shared" si="8"/>
        <v>279597.6836379118</v>
      </c>
      <c r="AA21" s="44">
        <f t="shared" si="9"/>
        <v>-196255.84706611367</v>
      </c>
      <c r="AB21" s="45">
        <f t="shared" si="10"/>
        <v>26063.934878178818</v>
      </c>
      <c r="AD21" s="43">
        <f t="shared" si="11"/>
        <v>97895514.840106919</v>
      </c>
      <c r="AE21" s="114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0"/>
        <v>13503.988264570315</v>
      </c>
      <c r="P22" s="38">
        <f t="shared" si="1"/>
        <v>1405.2230857544328</v>
      </c>
      <c r="Q22" s="89"/>
      <c r="R22" s="31">
        <f t="shared" si="2"/>
        <v>1</v>
      </c>
      <c r="S22" s="36">
        <f t="shared" si="3"/>
        <v>1</v>
      </c>
      <c r="T22" s="89"/>
      <c r="U22" s="42">
        <f t="shared" si="4"/>
        <v>0.33549632768594601</v>
      </c>
      <c r="V22" s="36">
        <f t="shared" si="5"/>
        <v>0.33866666674131957</v>
      </c>
      <c r="W22" s="89"/>
      <c r="X22" s="78">
        <f t="shared" si="6"/>
        <v>4000</v>
      </c>
      <c r="Y22" s="44">
        <f t="shared" si="7"/>
        <v>98683857.206262276</v>
      </c>
      <c r="Z22" s="44">
        <f t="shared" si="8"/>
        <v>282176.39724342164</v>
      </c>
      <c r="AA22" s="44">
        <f t="shared" si="9"/>
        <v>-224203.16411669651</v>
      </c>
      <c r="AB22" s="45">
        <f t="shared" si="10"/>
        <v>26304.193785962165</v>
      </c>
      <c r="AD22" s="43">
        <f t="shared" si="11"/>
        <v>98772134.633174971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0"/>
        <v>13627.403953284507</v>
      </c>
      <c r="P23" s="38">
        <f t="shared" si="1"/>
        <v>1418.0303132790923</v>
      </c>
      <c r="Q23" s="89"/>
      <c r="R23" s="31">
        <f t="shared" si="2"/>
        <v>1</v>
      </c>
      <c r="S23" s="36">
        <f t="shared" si="3"/>
        <v>1</v>
      </c>
      <c r="T23" s="89"/>
      <c r="U23" s="42">
        <f t="shared" si="4"/>
        <v>0.33549635852777471</v>
      </c>
      <c r="V23" s="36">
        <f t="shared" si="5"/>
        <v>0.33866666674407858</v>
      </c>
      <c r="W23" s="89"/>
      <c r="X23" s="78">
        <f t="shared" si="6"/>
        <v>4000</v>
      </c>
      <c r="Y23" s="44">
        <f t="shared" si="7"/>
        <v>99585604.471512452</v>
      </c>
      <c r="Z23" s="44">
        <f t="shared" si="8"/>
        <v>284755.10957729776</v>
      </c>
      <c r="AA23" s="44">
        <f t="shared" si="9"/>
        <v>-252628.22663022974</v>
      </c>
      <c r="AB23" s="45">
        <f t="shared" si="10"/>
        <v>26544.451532004721</v>
      </c>
      <c r="AD23" s="43">
        <f t="shared" si="11"/>
        <v>99648275.80599153</v>
      </c>
      <c r="AE23" s="114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0"/>
        <v>13750.819641998702</v>
      </c>
      <c r="P24" s="38">
        <f t="shared" si="1"/>
        <v>1430.8372548059913</v>
      </c>
      <c r="Q24" s="89"/>
      <c r="R24" s="31">
        <f t="shared" si="2"/>
        <v>1</v>
      </c>
      <c r="S24" s="36">
        <f t="shared" si="3"/>
        <v>1</v>
      </c>
      <c r="T24" s="89"/>
      <c r="U24" s="42">
        <f t="shared" si="4"/>
        <v>0.33549639021903566</v>
      </c>
      <c r="V24" s="36">
        <f t="shared" si="5"/>
        <v>0.33866666674691326</v>
      </c>
      <c r="W24" s="89"/>
      <c r="X24" s="78">
        <f t="shared" si="6"/>
        <v>4000</v>
      </c>
      <c r="Y24" s="44">
        <f t="shared" si="7"/>
        <v>100487350.89375648</v>
      </c>
      <c r="Z24" s="44">
        <f t="shared" si="8"/>
        <v>287333.82065850374</v>
      </c>
      <c r="AA24" s="44">
        <f t="shared" si="9"/>
        <v>-281531.03460671363</v>
      </c>
      <c r="AB24" s="45">
        <f t="shared" si="10"/>
        <v>26784.70813363124</v>
      </c>
      <c r="AD24" s="43">
        <f t="shared" si="11"/>
        <v>100523938.38794191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0"/>
        <v>13874.235330712894</v>
      </c>
      <c r="P25" s="38">
        <f t="shared" si="1"/>
        <v>1443.6439145790446</v>
      </c>
      <c r="Q25" s="89"/>
      <c r="R25" s="31">
        <f t="shared" si="2"/>
        <v>1</v>
      </c>
      <c r="S25" s="36">
        <f t="shared" si="3"/>
        <v>1</v>
      </c>
      <c r="T25" s="89"/>
      <c r="U25" s="42">
        <f t="shared" si="4"/>
        <v>0.33549642277518382</v>
      </c>
      <c r="V25" s="36">
        <f t="shared" si="5"/>
        <v>0.33866666674982504</v>
      </c>
      <c r="W25" s="89"/>
      <c r="X25" s="78">
        <f t="shared" si="6"/>
        <v>4000</v>
      </c>
      <c r="Y25" s="44">
        <f t="shared" si="7"/>
        <v>101389096.50216688</v>
      </c>
      <c r="Z25" s="44">
        <f t="shared" si="8"/>
        <v>289912.53050562774</v>
      </c>
      <c r="AA25" s="44">
        <f t="shared" si="9"/>
        <v>-310911.58804614807</v>
      </c>
      <c r="AB25" s="45">
        <f t="shared" si="10"/>
        <v>27024.963607823676</v>
      </c>
      <c r="AD25" s="43">
        <f t="shared" si="11"/>
        <v>101399122.40823418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0"/>
        <v>13997.651019427089</v>
      </c>
      <c r="P26" s="38">
        <f t="shared" si="1"/>
        <v>1456.4502967586143</v>
      </c>
      <c r="Q26" s="89"/>
      <c r="R26" s="31">
        <f t="shared" si="2"/>
        <v>1</v>
      </c>
      <c r="S26" s="36">
        <f t="shared" si="3"/>
        <v>1</v>
      </c>
      <c r="T26" s="89"/>
      <c r="U26" s="42">
        <f t="shared" si="4"/>
        <v>0.33549645621181373</v>
      </c>
      <c r="V26" s="36">
        <f t="shared" si="5"/>
        <v>0.33866666675281532</v>
      </c>
      <c r="W26" s="89"/>
      <c r="X26" s="78">
        <f t="shared" si="6"/>
        <v>4000</v>
      </c>
      <c r="Y26" s="44">
        <f t="shared" si="7"/>
        <v>102290841.32575051</v>
      </c>
      <c r="Z26" s="44">
        <f t="shared" si="8"/>
        <v>292491.23913689249</v>
      </c>
      <c r="AA26" s="44">
        <f t="shared" si="9"/>
        <v>-340769.88694853318</v>
      </c>
      <c r="AB26" s="45">
        <f t="shared" si="10"/>
        <v>27265.217971229664</v>
      </c>
      <c r="AD26" s="43">
        <f t="shared" si="11"/>
        <v>102273827.89591011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0"/>
        <v>14121.066708141281</v>
      </c>
      <c r="P27" s="38">
        <f t="shared" si="1"/>
        <v>1469.2564054235538</v>
      </c>
      <c r="Q27" s="89"/>
      <c r="R27" s="31">
        <f t="shared" si="2"/>
        <v>1</v>
      </c>
      <c r="S27" s="36">
        <f t="shared" si="3"/>
        <v>1</v>
      </c>
      <c r="T27" s="89"/>
      <c r="U27" s="42">
        <f t="shared" si="4"/>
        <v>0.33549649054465919</v>
      </c>
      <c r="V27" s="36">
        <f t="shared" si="5"/>
        <v>0.33866666675588541</v>
      </c>
      <c r="W27" s="89"/>
      <c r="X27" s="78">
        <f t="shared" si="6"/>
        <v>4000</v>
      </c>
      <c r="Y27" s="44">
        <f t="shared" si="7"/>
        <v>103192585.39335907</v>
      </c>
      <c r="Z27" s="44">
        <f t="shared" si="8"/>
        <v>295069.94657016295</v>
      </c>
      <c r="AA27" s="44">
        <f t="shared" si="9"/>
        <v>-371105.93131386879</v>
      </c>
      <c r="AB27" s="45">
        <f t="shared" si="10"/>
        <v>27505.471240170678</v>
      </c>
      <c r="AD27" s="43">
        <f t="shared" si="11"/>
        <v>103148054.87985553</v>
      </c>
      <c r="AE27" s="114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0"/>
        <v>14244.482396855472</v>
      </c>
      <c r="P28" s="38">
        <f t="shared" si="1"/>
        <v>1482.0622445731958</v>
      </c>
      <c r="Q28" s="89"/>
      <c r="R28" s="31">
        <f t="shared" si="2"/>
        <v>1</v>
      </c>
      <c r="S28" s="36">
        <f t="shared" si="3"/>
        <v>1</v>
      </c>
      <c r="T28" s="89"/>
      <c r="U28" s="42">
        <f t="shared" si="4"/>
        <v>0.33549652578959321</v>
      </c>
      <c r="V28" s="36">
        <f t="shared" si="5"/>
        <v>0.33866666675903678</v>
      </c>
      <c r="W28" s="89"/>
      <c r="X28" s="78">
        <f t="shared" si="6"/>
        <v>4000</v>
      </c>
      <c r="Y28" s="44">
        <f t="shared" si="7"/>
        <v>104094328.73369959</v>
      </c>
      <c r="Z28" s="44">
        <f t="shared" si="8"/>
        <v>297648.65282295644</v>
      </c>
      <c r="AA28" s="44">
        <f t="shared" si="9"/>
        <v>-401919.72114215489</v>
      </c>
      <c r="AB28" s="45">
        <f t="shared" si="10"/>
        <v>27745.723430649989</v>
      </c>
      <c r="AD28" s="43">
        <f t="shared" si="11"/>
        <v>104021803.38881104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0"/>
        <v>14367.898085569666</v>
      </c>
      <c r="P29" s="38">
        <f t="shared" si="1"/>
        <v>1494.8678181292801</v>
      </c>
      <c r="Q29" s="89"/>
      <c r="R29" s="31">
        <f t="shared" si="2"/>
        <v>1</v>
      </c>
      <c r="S29" s="36">
        <f t="shared" si="3"/>
        <v>1</v>
      </c>
      <c r="T29" s="89"/>
      <c r="U29" s="42">
        <f t="shared" si="4"/>
        <v>0.33549656196262839</v>
      </c>
      <c r="V29" s="36">
        <f t="shared" si="5"/>
        <v>0.33866666676227086</v>
      </c>
      <c r="W29" s="89"/>
      <c r="X29" s="78">
        <f t="shared" si="6"/>
        <v>4000</v>
      </c>
      <c r="Y29" s="44">
        <f t="shared" si="7"/>
        <v>104996071.37534463</v>
      </c>
      <c r="Z29" s="44">
        <f t="shared" si="8"/>
        <v>300227.35791245021</v>
      </c>
      <c r="AA29" s="44">
        <f t="shared" si="9"/>
        <v>-433211.25643339171</v>
      </c>
      <c r="AB29" s="45">
        <f t="shared" si="10"/>
        <v>27985.974558360394</v>
      </c>
      <c r="AD29" s="43">
        <f t="shared" si="11"/>
        <v>104895073.45138204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0"/>
        <v>14491.313774283859</v>
      </c>
      <c r="P30" s="38">
        <f t="shared" si="1"/>
        <v>1507.6731299378255</v>
      </c>
      <c r="Q30" s="89"/>
      <c r="R30" s="31">
        <f t="shared" si="2"/>
        <v>1</v>
      </c>
      <c r="S30" s="36">
        <f t="shared" si="3"/>
        <v>1</v>
      </c>
      <c r="T30" s="89"/>
      <c r="U30" s="42">
        <f t="shared" si="4"/>
        <v>0.33549659907991647</v>
      </c>
      <c r="V30" s="36">
        <f t="shared" si="5"/>
        <v>0.33866666676558904</v>
      </c>
      <c r="W30" s="89"/>
      <c r="X30" s="78">
        <f t="shared" si="6"/>
        <v>4000</v>
      </c>
      <c r="Y30" s="44">
        <f t="shared" si="7"/>
        <v>105897813.34674171</v>
      </c>
      <c r="Z30" s="44">
        <f t="shared" si="8"/>
        <v>302806.06185548968</v>
      </c>
      <c r="AA30" s="44">
        <f t="shared" si="9"/>
        <v>-464980.53718757915</v>
      </c>
      <c r="AB30" s="45">
        <f t="shared" si="10"/>
        <v>28226.224638691678</v>
      </c>
      <c r="AD30" s="43">
        <f t="shared" si="11"/>
        <v>105767865.09604831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0"/>
        <v>14614.729462998052</v>
      </c>
      <c r="P31" s="38">
        <f t="shared" si="1"/>
        <v>1520.4781837709506</v>
      </c>
      <c r="Q31" s="89"/>
      <c r="R31" s="31">
        <f t="shared" si="2"/>
        <v>1</v>
      </c>
      <c r="S31" s="36">
        <f t="shared" si="3"/>
        <v>1</v>
      </c>
      <c r="T31" s="89"/>
      <c r="U31" s="42">
        <f t="shared" si="4"/>
        <v>0.33549663715774858</v>
      </c>
      <c r="V31" s="36">
        <f t="shared" si="5"/>
        <v>0.33866666676899276</v>
      </c>
      <c r="W31" s="89"/>
      <c r="X31" s="78">
        <f t="shared" si="6"/>
        <v>4000</v>
      </c>
      <c r="Y31" s="44">
        <f t="shared" si="7"/>
        <v>106799554.67622346</v>
      </c>
      <c r="Z31" s="44">
        <f t="shared" si="8"/>
        <v>305384.76466859691</v>
      </c>
      <c r="AA31" s="44">
        <f t="shared" si="9"/>
        <v>-497227.56340471702</v>
      </c>
      <c r="AB31" s="45">
        <f t="shared" si="10"/>
        <v>28466.473686737914</v>
      </c>
      <c r="AD31" s="43">
        <f t="shared" si="11"/>
        <v>106640178.35117407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0"/>
        <v>14738.145151712242</v>
      </c>
      <c r="P32" s="38">
        <f t="shared" si="1"/>
        <v>1533.2829833286382</v>
      </c>
      <c r="Q32" s="89"/>
      <c r="R32" s="31">
        <f t="shared" si="2"/>
        <v>1</v>
      </c>
      <c r="S32" s="36">
        <f t="shared" si="3"/>
        <v>1</v>
      </c>
      <c r="T32" s="89"/>
      <c r="U32" s="42">
        <f t="shared" si="4"/>
        <v>0.33549667621255519</v>
      </c>
      <c r="V32" s="36">
        <f t="shared" si="5"/>
        <v>0.33866666677248353</v>
      </c>
      <c r="W32" s="89"/>
      <c r="X32" s="78">
        <f t="shared" si="6"/>
        <v>4000</v>
      </c>
      <c r="Y32" s="44">
        <f t="shared" si="7"/>
        <v>107701295.39201669</v>
      </c>
      <c r="Z32" s="44">
        <f t="shared" si="8"/>
        <v>307963.46636797767</v>
      </c>
      <c r="AA32" s="44">
        <f t="shared" si="9"/>
        <v>-529952.33508480561</v>
      </c>
      <c r="AB32" s="45">
        <f t="shared" si="10"/>
        <v>28706.721717304546</v>
      </c>
      <c r="AD32" s="43">
        <f t="shared" si="11"/>
        <v>107512013.24501716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0"/>
        <v>14861.560840426435</v>
      </c>
      <c r="P33" s="38">
        <f t="shared" si="1"/>
        <v>1546.0875322404534</v>
      </c>
      <c r="Q33" s="89"/>
      <c r="R33" s="31">
        <f t="shared" si="2"/>
        <v>1</v>
      </c>
      <c r="S33" s="36">
        <f t="shared" si="3"/>
        <v>1</v>
      </c>
      <c r="T33" s="89"/>
      <c r="U33" s="42">
        <f t="shared" si="4"/>
        <v>0.33549671626090616</v>
      </c>
      <c r="V33" s="36">
        <f t="shared" si="5"/>
        <v>0.33866666677606283</v>
      </c>
      <c r="W33" s="89"/>
      <c r="X33" s="78">
        <f t="shared" si="6"/>
        <v>4000</v>
      </c>
      <c r="Y33" s="44">
        <f t="shared" si="7"/>
        <v>108603035.52225167</v>
      </c>
      <c r="Z33" s="44">
        <f t="shared" si="8"/>
        <v>310542.16696952947</v>
      </c>
      <c r="AA33" s="44">
        <f t="shared" si="9"/>
        <v>-563154.85222784465</v>
      </c>
      <c r="AB33" s="45">
        <f t="shared" si="10"/>
        <v>28946.968744915215</v>
      </c>
      <c r="AD33" s="43">
        <f t="shared" si="11"/>
        <v>108383369.80573826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0"/>
        <v>14984.976529140627</v>
      </c>
      <c r="P34" s="38">
        <f t="shared" si="1"/>
        <v>1558.8918340672083</v>
      </c>
      <c r="Q34" s="89"/>
      <c r="R34" s="31">
        <f t="shared" si="2"/>
        <v>1</v>
      </c>
      <c r="S34" s="36">
        <f t="shared" si="3"/>
        <v>1</v>
      </c>
      <c r="T34" s="89"/>
      <c r="U34" s="42">
        <f t="shared" si="4"/>
        <v>0.33549675731951051</v>
      </c>
      <c r="V34" s="36">
        <f t="shared" si="5"/>
        <v>0.33866666677973206</v>
      </c>
      <c r="W34" s="89"/>
      <c r="X34" s="78">
        <f t="shared" si="6"/>
        <v>4000</v>
      </c>
      <c r="Y34" s="44">
        <f t="shared" si="7"/>
        <v>109504775.09497108</v>
      </c>
      <c r="Z34" s="44">
        <f t="shared" si="8"/>
        <v>313120.86648884875</v>
      </c>
      <c r="AA34" s="44">
        <f t="shared" si="9"/>
        <v>-596835.11483383423</v>
      </c>
      <c r="AB34" s="45">
        <f t="shared" si="10"/>
        <v>29187.214783818472</v>
      </c>
      <c r="AD34" s="43">
        <f t="shared" si="11"/>
        <v>109254248.06140991</v>
      </c>
      <c r="AE34" s="114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0"/>
        <v>15108.392217854818</v>
      </c>
      <c r="P35" s="38">
        <f t="shared" si="1"/>
        <v>1571.6958923025848</v>
      </c>
      <c r="Q35" s="89"/>
      <c r="R35" s="31">
        <f t="shared" si="2"/>
        <v>1</v>
      </c>
      <c r="S35" s="36">
        <f t="shared" si="3"/>
        <v>1</v>
      </c>
      <c r="T35" s="89"/>
      <c r="U35" s="42">
        <f t="shared" si="4"/>
        <v>0.33549679940521687</v>
      </c>
      <c r="V35" s="36">
        <f t="shared" si="5"/>
        <v>0.33866666678349272</v>
      </c>
      <c r="W35" s="89"/>
      <c r="X35" s="78">
        <f t="shared" si="6"/>
        <v>4000</v>
      </c>
      <c r="Y35" s="44">
        <f t="shared" si="7"/>
        <v>110406514.13813885</v>
      </c>
      <c r="Z35" s="44">
        <f t="shared" si="8"/>
        <v>315699.5649412378</v>
      </c>
      <c r="AA35" s="44">
        <f t="shared" si="9"/>
        <v>-630993.12290277448</v>
      </c>
      <c r="AB35" s="45">
        <f t="shared" si="10"/>
        <v>29427.459847994225</v>
      </c>
      <c r="AD35" s="43">
        <f t="shared" si="11"/>
        <v>110124648.04002531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0"/>
        <v>15231.807906569011</v>
      </c>
      <c r="P36" s="38">
        <f t="shared" si="1"/>
        <v>1584.499710374708</v>
      </c>
      <c r="Q36" s="89"/>
      <c r="R36" s="31">
        <f t="shared" si="2"/>
        <v>1</v>
      </c>
      <c r="S36" s="36">
        <f t="shared" si="3"/>
        <v>1</v>
      </c>
      <c r="T36" s="89"/>
      <c r="U36" s="42">
        <f t="shared" si="4"/>
        <v>0.335496842535013</v>
      </c>
      <c r="V36" s="36">
        <f t="shared" si="5"/>
        <v>0.33866666678734642</v>
      </c>
      <c r="W36" s="89"/>
      <c r="X36" s="78">
        <f t="shared" si="6"/>
        <v>4000</v>
      </c>
      <c r="Y36" s="44">
        <f t="shared" si="7"/>
        <v>111308252.67964859</v>
      </c>
      <c r="Z36" s="44">
        <f t="shared" si="8"/>
        <v>318278.26234171179</v>
      </c>
      <c r="AA36" s="44">
        <f t="shared" si="9"/>
        <v>-665628.87643466517</v>
      </c>
      <c r="AB36" s="45">
        <f t="shared" si="10"/>
        <v>29667.703951160074</v>
      </c>
      <c r="AD36" s="43">
        <f t="shared" si="11"/>
        <v>110994569.7695068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0"/>
        <v>15355.223595283205</v>
      </c>
      <c r="P37" s="38">
        <f t="shared" si="1"/>
        <v>1597.3032916476768</v>
      </c>
      <c r="Q37" s="89"/>
      <c r="R37" s="31">
        <f t="shared" si="2"/>
        <v>1</v>
      </c>
      <c r="S37" s="36">
        <f t="shared" si="3"/>
        <v>1</v>
      </c>
      <c r="T37" s="89"/>
      <c r="U37" s="42">
        <f t="shared" si="4"/>
        <v>0.33549688672602601</v>
      </c>
      <c r="V37" s="36">
        <f t="shared" si="5"/>
        <v>0.33866666679129459</v>
      </c>
      <c r="W37" s="89"/>
      <c r="X37" s="78">
        <f t="shared" si="6"/>
        <v>4000</v>
      </c>
      <c r="Y37" s="44">
        <f t="shared" si="7"/>
        <v>112209990.74733216</v>
      </c>
      <c r="Z37" s="44">
        <f t="shared" si="8"/>
        <v>320856.95870500559</v>
      </c>
      <c r="AA37" s="44">
        <f t="shared" si="9"/>
        <v>-700742.37542950676</v>
      </c>
      <c r="AB37" s="45">
        <f t="shared" si="10"/>
        <v>29907.947106777421</v>
      </c>
      <c r="AD37" s="43">
        <f t="shared" si="11"/>
        <v>111864013.27771443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0"/>
        <v>15478.639283997396</v>
      </c>
      <c r="P38" s="38">
        <f t="shared" si="1"/>
        <v>1610.1066394230513</v>
      </c>
      <c r="Q38" s="89"/>
      <c r="R38" s="31">
        <f t="shared" si="2"/>
        <v>1</v>
      </c>
      <c r="S38" s="36">
        <f t="shared" si="3"/>
        <v>1</v>
      </c>
      <c r="T38" s="89"/>
      <c r="U38" s="42">
        <f t="shared" si="4"/>
        <v>0.3354969319955225</v>
      </c>
      <c r="V38" s="36">
        <f t="shared" si="5"/>
        <v>0.33866666679533874</v>
      </c>
      <c r="W38" s="89"/>
      <c r="X38" s="78">
        <f t="shared" si="6"/>
        <v>4000</v>
      </c>
      <c r="Y38" s="44">
        <f t="shared" si="7"/>
        <v>113111728.36896759</v>
      </c>
      <c r="Z38" s="44">
        <f t="shared" si="8"/>
        <v>323435.65404557978</v>
      </c>
      <c r="AA38" s="44">
        <f t="shared" si="9"/>
        <v>-736333.61988729856</v>
      </c>
      <c r="AB38" s="45">
        <f t="shared" si="10"/>
        <v>30148.189328057397</v>
      </c>
      <c r="AD38" s="43">
        <f t="shared" si="11"/>
        <v>112732978.59245394</v>
      </c>
      <c r="AE38" s="114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0"/>
        <v>15602.054972711589</v>
      </c>
      <c r="P39" s="38">
        <f t="shared" si="1"/>
        <v>1622.9097569413002</v>
      </c>
      <c r="Q39" s="89"/>
      <c r="R39" s="31">
        <f t="shared" si="2"/>
        <v>1</v>
      </c>
      <c r="S39" s="36">
        <f t="shared" si="3"/>
        <v>1</v>
      </c>
      <c r="T39" s="89"/>
      <c r="U39" s="42">
        <f t="shared" si="4"/>
        <v>0.33549697836090819</v>
      </c>
      <c r="V39" s="36">
        <f t="shared" si="5"/>
        <v>0.33866666679948049</v>
      </c>
      <c r="W39" s="89"/>
      <c r="X39" s="78">
        <f t="shared" si="6"/>
        <v>4000</v>
      </c>
      <c r="Y39" s="44">
        <f t="shared" si="7"/>
        <v>114013465.57228746</v>
      </c>
      <c r="Z39" s="44">
        <f t="shared" si="8"/>
        <v>326014.34837762773</v>
      </c>
      <c r="AA39" s="44">
        <f t="shared" si="9"/>
        <v>-772402.60980804113</v>
      </c>
      <c r="AB39" s="45">
        <f t="shared" si="10"/>
        <v>30388.4306279667</v>
      </c>
      <c r="AD39" s="43">
        <f t="shared" si="11"/>
        <v>113601465.74148501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0"/>
        <v>15725.470661425783</v>
      </c>
      <c r="P40" s="38">
        <f t="shared" si="1"/>
        <v>1635.7126473832072</v>
      </c>
      <c r="Q40" s="89"/>
      <c r="R40" s="31">
        <f t="shared" si="2"/>
        <v>1</v>
      </c>
      <c r="S40" s="36">
        <f t="shared" si="3"/>
        <v>1</v>
      </c>
      <c r="T40" s="89"/>
      <c r="U40" s="42">
        <f t="shared" si="4"/>
        <v>0.33549702583972835</v>
      </c>
      <c r="V40" s="36">
        <f t="shared" si="5"/>
        <v>0.33866666680372132</v>
      </c>
      <c r="W40" s="89"/>
      <c r="X40" s="78">
        <f t="shared" si="6"/>
        <v>4000</v>
      </c>
      <c r="Y40" s="44">
        <f t="shared" si="7"/>
        <v>114915202.3849864</v>
      </c>
      <c r="Z40" s="44">
        <f t="shared" si="8"/>
        <v>328593.04171508143</v>
      </c>
      <c r="AA40" s="44">
        <f t="shared" si="9"/>
        <v>-808949.34519173438</v>
      </c>
      <c r="AB40" s="45">
        <f t="shared" si="10"/>
        <v>30628.671019233196</v>
      </c>
      <c r="AD40" s="43">
        <f t="shared" si="11"/>
        <v>114469474.75252898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0"/>
        <v>15848.886350139976</v>
      </c>
      <c r="P41" s="38">
        <f t="shared" si="1"/>
        <v>1648.5153138712376</v>
      </c>
      <c r="Q41" s="89"/>
      <c r="R41" s="31">
        <f t="shared" si="2"/>
        <v>1</v>
      </c>
      <c r="S41" s="36">
        <f t="shared" si="3"/>
        <v>1</v>
      </c>
      <c r="T41" s="89"/>
      <c r="U41" s="42">
        <f t="shared" si="4"/>
        <v>0.33549707444966742</v>
      </c>
      <c r="V41" s="36">
        <f t="shared" si="5"/>
        <v>0.33866666680806284</v>
      </c>
      <c r="W41" s="89"/>
      <c r="X41" s="78">
        <f t="shared" si="6"/>
        <v>4000</v>
      </c>
      <c r="Y41" s="44">
        <f t="shared" si="7"/>
        <v>115816938.83472897</v>
      </c>
      <c r="Z41" s="44">
        <f t="shared" si="8"/>
        <v>331171.73407161707</v>
      </c>
      <c r="AA41" s="44">
        <f t="shared" si="9"/>
        <v>-845973.82603837817</v>
      </c>
      <c r="AB41" s="45">
        <f t="shared" si="10"/>
        <v>30868.910514351392</v>
      </c>
      <c r="AD41" s="43">
        <f t="shared" si="11"/>
        <v>115337005.65327656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0"/>
        <v>15972.302038854168</v>
      </c>
      <c r="P42" s="38">
        <f t="shared" si="1"/>
        <v>1661.3177594708702</v>
      </c>
      <c r="Q42" s="89"/>
      <c r="R42" s="31">
        <f t="shared" si="2"/>
        <v>1</v>
      </c>
      <c r="S42" s="36">
        <f t="shared" si="3"/>
        <v>1</v>
      </c>
      <c r="T42" s="89"/>
      <c r="U42" s="42">
        <f t="shared" si="4"/>
        <v>0.33549712420854927</v>
      </c>
      <c r="V42" s="36">
        <f t="shared" si="5"/>
        <v>0.33866666681250662</v>
      </c>
      <c r="W42" s="89"/>
      <c r="X42" s="78">
        <f t="shared" si="6"/>
        <v>4000</v>
      </c>
      <c r="Y42" s="44">
        <f t="shared" si="7"/>
        <v>116718674.94915712</v>
      </c>
      <c r="Z42" s="44">
        <f t="shared" si="8"/>
        <v>333750.42546066159</v>
      </c>
      <c r="AA42" s="44">
        <f t="shared" si="9"/>
        <v>-883476.05234797252</v>
      </c>
      <c r="AB42" s="45">
        <f t="shared" si="10"/>
        <v>31109.149125587737</v>
      </c>
      <c r="AD42" s="43">
        <f t="shared" si="11"/>
        <v>116204058.4713954</v>
      </c>
      <c r="AE42" s="114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0"/>
        <v>16095.717727568361</v>
      </c>
      <c r="P43" s="38">
        <f t="shared" si="1"/>
        <v>1674.1199871918911</v>
      </c>
      <c r="Q43" s="89"/>
      <c r="R43" s="31">
        <f t="shared" si="2"/>
        <v>1</v>
      </c>
      <c r="S43" s="36">
        <f t="shared" si="3"/>
        <v>1</v>
      </c>
      <c r="T43" s="89"/>
      <c r="U43" s="42">
        <f t="shared" si="4"/>
        <v>0.33549717513433708</v>
      </c>
      <c r="V43" s="36">
        <f t="shared" si="5"/>
        <v>0.33866666681705426</v>
      </c>
      <c r="W43" s="89"/>
      <c r="X43" s="78">
        <f t="shared" si="6"/>
        <v>4000</v>
      </c>
      <c r="Y43" s="44">
        <f t="shared" si="7"/>
        <v>117620410.75589748</v>
      </c>
      <c r="Z43" s="44">
        <f t="shared" si="8"/>
        <v>336329.11589539773</v>
      </c>
      <c r="AA43" s="44">
        <f t="shared" si="9"/>
        <v>-921456.02412051742</v>
      </c>
      <c r="AB43" s="45">
        <f t="shared" si="10"/>
        <v>31349.386864985867</v>
      </c>
      <c r="AD43" s="43">
        <f t="shared" si="11"/>
        <v>117070633.23453733</v>
      </c>
      <c r="AE43" s="114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0"/>
        <v>16219.133416282555</v>
      </c>
      <c r="P44" s="38">
        <f t="shared" si="1"/>
        <v>1686.921999989652</v>
      </c>
      <c r="Q44" s="89"/>
      <c r="R44" s="31">
        <f t="shared" si="2"/>
        <v>1</v>
      </c>
      <c r="S44" s="36">
        <f t="shared" si="3"/>
        <v>1</v>
      </c>
      <c r="T44" s="89"/>
      <c r="U44" s="42">
        <f t="shared" si="4"/>
        <v>0.33549722724513337</v>
      </c>
      <c r="V44" s="36">
        <f t="shared" si="5"/>
        <v>0.33866666682170737</v>
      </c>
      <c r="W44" s="89"/>
      <c r="X44" s="78">
        <f t="shared" si="6"/>
        <v>4000</v>
      </c>
      <c r="Y44" s="44">
        <f t="shared" si="7"/>
        <v>118522146.28256871</v>
      </c>
      <c r="Z44" s="44">
        <f t="shared" si="8"/>
        <v>338907.80538877007</v>
      </c>
      <c r="AA44" s="44">
        <f t="shared" si="9"/>
        <v>-793561.97460783308</v>
      </c>
      <c r="AB44" s="45">
        <f t="shared" si="10"/>
        <v>31589.623744371569</v>
      </c>
      <c r="AD44" s="43">
        <f t="shared" si="11"/>
        <v>118103081.737094</v>
      </c>
      <c r="AE44" s="114"/>
      <c r="AF44" s="136" t="s">
        <v>46</v>
      </c>
      <c r="AG44" s="137"/>
      <c r="AH44" s="138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0"/>
        <v>16342.54910499675</v>
      </c>
      <c r="P45" s="38">
        <f t="shared" si="1"/>
        <v>1699.7238007662966</v>
      </c>
      <c r="Q45" s="89"/>
      <c r="R45" s="31">
        <f t="shared" si="2"/>
        <v>1</v>
      </c>
      <c r="S45" s="36">
        <f t="shared" si="3"/>
        <v>1</v>
      </c>
      <c r="T45" s="89"/>
      <c r="U45" s="42">
        <f t="shared" si="4"/>
        <v>0.33549728055917999</v>
      </c>
      <c r="V45" s="36">
        <f t="shared" si="5"/>
        <v>0.33866666682646757</v>
      </c>
      <c r="W45" s="89"/>
      <c r="X45" s="78">
        <f t="shared" si="6"/>
        <v>4000</v>
      </c>
      <c r="Y45" s="44">
        <f t="shared" si="7"/>
        <v>119423881.55678843</v>
      </c>
      <c r="Z45" s="44">
        <f t="shared" si="8"/>
        <v>341486.49395348987</v>
      </c>
      <c r="AA45" s="44">
        <f t="shared" si="9"/>
        <v>-831231.62258393166</v>
      </c>
      <c r="AB45" s="45">
        <f t="shared" si="10"/>
        <v>31829.859775357738</v>
      </c>
      <c r="AD45" s="43">
        <f t="shared" si="11"/>
        <v>118969966.28793336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0"/>
        <v>16465.964793710944</v>
      </c>
      <c r="P46" s="38">
        <f t="shared" si="1"/>
        <v>1712.5253923719511</v>
      </c>
      <c r="Q46" s="89"/>
      <c r="R46" s="31">
        <f t="shared" si="2"/>
        <v>1</v>
      </c>
      <c r="S46" s="36">
        <f t="shared" si="3"/>
        <v>1</v>
      </c>
      <c r="T46" s="89"/>
      <c r="U46" s="42">
        <f t="shared" si="4"/>
        <v>0.33549733509485818</v>
      </c>
      <c r="V46" s="36">
        <f t="shared" si="5"/>
        <v>0.33866666683133639</v>
      </c>
      <c r="W46" s="89"/>
      <c r="X46" s="78">
        <f t="shared" si="6"/>
        <v>4000</v>
      </c>
      <c r="Y46" s="44">
        <f t="shared" si="7"/>
        <v>120325616.60618018</v>
      </c>
      <c r="Z46" s="44">
        <f t="shared" si="8"/>
        <v>344065.18160204077</v>
      </c>
      <c r="AA46" s="44">
        <f t="shared" si="9"/>
        <v>-869379.01602298091</v>
      </c>
      <c r="AB46" s="45">
        <f t="shared" si="10"/>
        <v>32070.09496934912</v>
      </c>
      <c r="AD46" s="43">
        <f t="shared" si="11"/>
        <v>119836372.86672859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0"/>
        <v>16589.380482425138</v>
      </c>
      <c r="P47" s="38">
        <f t="shared" si="1"/>
        <v>1725.3267776058856</v>
      </c>
      <c r="Q47" s="89"/>
      <c r="R47" s="31">
        <f t="shared" si="2"/>
        <v>1</v>
      </c>
      <c r="S47" s="36">
        <f t="shared" si="3"/>
        <v>1</v>
      </c>
      <c r="T47" s="89"/>
      <c r="U47" s="42">
        <f t="shared" si="4"/>
        <v>0.33549739087068842</v>
      </c>
      <c r="V47" s="36">
        <f t="shared" si="5"/>
        <v>0.33866666683631563</v>
      </c>
      <c r="W47" s="89"/>
      <c r="X47" s="78">
        <f t="shared" si="6"/>
        <v>4000</v>
      </c>
      <c r="Y47" s="44">
        <f t="shared" si="7"/>
        <v>121227351.45838012</v>
      </c>
      <c r="Z47" s="44">
        <f t="shared" si="8"/>
        <v>346643.86834668362</v>
      </c>
      <c r="AA47" s="44">
        <f t="shared" si="9"/>
        <v>-908004.15492498083</v>
      </c>
      <c r="AB47" s="45">
        <f t="shared" si="10"/>
        <v>32310.32933754694</v>
      </c>
      <c r="AD47" s="43">
        <f t="shared" ref="AD47:AD54" si="15">SUM(X47:AB47)</f>
        <v>120702301.50113937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0"/>
        <v>16712.796171139333</v>
      </c>
      <c r="P48" s="38">
        <f t="shared" si="1"/>
        <v>1738.1279592176429</v>
      </c>
      <c r="Q48" s="89"/>
      <c r="R48" s="31">
        <f t="shared" si="2"/>
        <v>1</v>
      </c>
      <c r="S48" s="36">
        <f t="shared" si="3"/>
        <v>1</v>
      </c>
      <c r="T48" s="89"/>
      <c r="U48" s="42">
        <f t="shared" si="4"/>
        <v>0.33549744790533059</v>
      </c>
      <c r="V48" s="36">
        <f t="shared" si="5"/>
        <v>0.33866666684140684</v>
      </c>
      <c r="W48" s="89"/>
      <c r="X48" s="78">
        <f t="shared" si="6"/>
        <v>4000</v>
      </c>
      <c r="Y48" s="44">
        <f t="shared" si="7"/>
        <v>122129086.14104393</v>
      </c>
      <c r="Z48" s="44">
        <f t="shared" si="8"/>
        <v>349222.55419946124</v>
      </c>
      <c r="AA48" s="44">
        <f t="shared" si="9"/>
        <v>-947107.03928993118</v>
      </c>
      <c r="AB48" s="45">
        <f t="shared" si="10"/>
        <v>32550.562890953461</v>
      </c>
      <c r="AD48" s="43">
        <f t="shared" si="15"/>
        <v>121567752.2188444</v>
      </c>
      <c r="AE48" s="114"/>
      <c r="AF48" s="136" t="s">
        <v>47</v>
      </c>
      <c r="AG48" s="137"/>
      <c r="AH48" s="138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0"/>
        <v>16836.211859853523</v>
      </c>
      <c r="P49" s="38">
        <f t="shared" si="1"/>
        <v>1750.9289399081383</v>
      </c>
      <c r="Q49" s="89"/>
      <c r="R49" s="31">
        <f t="shared" si="2"/>
        <v>1</v>
      </c>
      <c r="S49" s="36">
        <f t="shared" si="3"/>
        <v>1</v>
      </c>
      <c r="T49" s="89"/>
      <c r="U49" s="42">
        <f t="shared" si="4"/>
        <v>0.3354975062175839</v>
      </c>
      <c r="V49" s="36">
        <f t="shared" si="5"/>
        <v>0.33866666684661167</v>
      </c>
      <c r="W49" s="89"/>
      <c r="X49" s="78">
        <f t="shared" si="6"/>
        <v>4000</v>
      </c>
      <c r="Y49" s="44">
        <f t="shared" si="7"/>
        <v>123030820.68185291</v>
      </c>
      <c r="Z49" s="44">
        <f t="shared" si="8"/>
        <v>351801.23917220364</v>
      </c>
      <c r="AA49" s="44">
        <f t="shared" si="9"/>
        <v>-986687.66911783186</v>
      </c>
      <c r="AB49" s="45">
        <f t="shared" si="10"/>
        <v>32790.795640376353</v>
      </c>
      <c r="AD49" s="43">
        <f t="shared" si="15"/>
        <v>122432725.04754765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0"/>
        <v>16959.627548567718</v>
      </c>
      <c r="P50" s="38">
        <f t="shared" si="1"/>
        <v>1763.7297223307291</v>
      </c>
      <c r="Q50" s="89"/>
      <c r="R50" s="31">
        <f t="shared" si="2"/>
        <v>1</v>
      </c>
      <c r="S50" s="36">
        <f t="shared" si="3"/>
        <v>1</v>
      </c>
      <c r="T50" s="89"/>
      <c r="U50" s="42">
        <f t="shared" si="4"/>
        <v>0.33549756582638685</v>
      </c>
      <c r="V50" s="36">
        <f t="shared" si="5"/>
        <v>0.33866666685193186</v>
      </c>
      <c r="W50" s="89"/>
      <c r="X50" s="78">
        <f t="shared" si="6"/>
        <v>4000</v>
      </c>
      <c r="Y50" s="44">
        <f t="shared" si="7"/>
        <v>123932555.10852084</v>
      </c>
      <c r="Z50" s="44">
        <f t="shared" si="8"/>
        <v>354379.92327653273</v>
      </c>
      <c r="AA50" s="44">
        <f t="shared" si="9"/>
        <v>-1026746.0444086834</v>
      </c>
      <c r="AB50" s="45">
        <f t="shared" si="10"/>
        <v>33031.027596432999</v>
      </c>
      <c r="AD50" s="43">
        <f t="shared" si="15"/>
        <v>123297220.01498511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0"/>
        <v>17083.043237281912</v>
      </c>
      <c r="P51" s="38">
        <f t="shared" si="1"/>
        <v>1776.5303090922573</v>
      </c>
      <c r="Q51" s="89"/>
      <c r="R51" s="31">
        <f t="shared" si="2"/>
        <v>1</v>
      </c>
      <c r="S51" s="36">
        <f t="shared" si="3"/>
        <v>1</v>
      </c>
      <c r="T51" s="89"/>
      <c r="U51" s="42">
        <f t="shared" si="4"/>
        <v>0.3354976267508174</v>
      </c>
      <c r="V51" s="36">
        <f t="shared" si="5"/>
        <v>0.33866666685736913</v>
      </c>
      <c r="W51" s="89"/>
      <c r="X51" s="78">
        <f t="shared" si="6"/>
        <v>4000</v>
      </c>
      <c r="Y51" s="44">
        <f t="shared" si="7"/>
        <v>124834289.44879982</v>
      </c>
      <c r="Z51" s="44">
        <f t="shared" si="8"/>
        <v>356958.60652386636</v>
      </c>
      <c r="AA51" s="44">
        <f t="shared" si="9"/>
        <v>-1067282.1651624853</v>
      </c>
      <c r="AB51" s="45">
        <f t="shared" si="10"/>
        <v>33271.258769554639</v>
      </c>
      <c r="AD51" s="43">
        <f t="shared" si="15"/>
        <v>124161237.14893076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0"/>
        <v>17206.458925996103</v>
      </c>
      <c r="P52" s="38">
        <f t="shared" si="1"/>
        <v>1789.3307027540648</v>
      </c>
      <c r="Q52" s="89"/>
      <c r="R52" s="31">
        <f t="shared" si="2"/>
        <v>1</v>
      </c>
      <c r="S52" s="36">
        <f t="shared" si="3"/>
        <v>1</v>
      </c>
      <c r="T52" s="89"/>
      <c r="U52" s="42">
        <f t="shared" si="4"/>
        <v>0.33549768901009269</v>
      </c>
      <c r="V52" s="36">
        <f t="shared" si="5"/>
        <v>0.33866666686292507</v>
      </c>
      <c r="W52" s="89"/>
      <c r="X52" s="78">
        <f t="shared" si="6"/>
        <v>4000</v>
      </c>
      <c r="Y52" s="44">
        <f t="shared" si="7"/>
        <v>125736023.73048665</v>
      </c>
      <c r="Z52" s="44">
        <f t="shared" si="8"/>
        <v>359537.28892542311</v>
      </c>
      <c r="AA52" s="44">
        <f t="shared" si="9"/>
        <v>-1108296.031379238</v>
      </c>
      <c r="AB52" s="45">
        <f t="shared" si="10"/>
        <v>33511.489169990433</v>
      </c>
      <c r="AD52" s="43">
        <f t="shared" si="15"/>
        <v>125024776.47720282</v>
      </c>
      <c r="AE52" s="114"/>
      <c r="AF52" s="136" t="s">
        <v>48</v>
      </c>
      <c r="AG52" s="137"/>
      <c r="AH52" s="138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0"/>
        <v>17329.874614710297</v>
      </c>
      <c r="P53" s="38">
        <f t="shared" si="1"/>
        <v>1802.1309058329807</v>
      </c>
      <c r="Q53" s="89"/>
      <c r="R53" s="31">
        <f t="shared" si="2"/>
        <v>1</v>
      </c>
      <c r="S53" s="36">
        <f t="shared" si="3"/>
        <v>1</v>
      </c>
      <c r="T53" s="89"/>
      <c r="U53" s="42">
        <f t="shared" si="4"/>
        <v>0.33549775262356935</v>
      </c>
      <c r="V53" s="36">
        <f t="shared" si="5"/>
        <v>0.33866666686860142</v>
      </c>
      <c r="W53" s="89"/>
      <c r="X53" s="78">
        <f t="shared" si="6"/>
        <v>4000</v>
      </c>
      <c r="Y53" s="44">
        <f t="shared" si="7"/>
        <v>126637757.98142892</v>
      </c>
      <c r="Z53" s="44">
        <f t="shared" si="8"/>
        <v>362115.97049222689</v>
      </c>
      <c r="AA53" s="44">
        <f t="shared" si="9"/>
        <v>-1149787.6430589412</v>
      </c>
      <c r="AB53" s="45">
        <f t="shared" si="10"/>
        <v>33751.718807811456</v>
      </c>
      <c r="AD53" s="43">
        <f t="shared" si="15"/>
        <v>125887838.02767003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0"/>
        <v>17453.290303424488</v>
      </c>
      <c r="P54" s="38">
        <f t="shared" si="1"/>
        <v>1814.9309208022851</v>
      </c>
      <c r="Q54" s="90"/>
      <c r="R54" s="31">
        <f t="shared" si="2"/>
        <v>1</v>
      </c>
      <c r="S54" s="36">
        <f t="shared" si="3"/>
        <v>1</v>
      </c>
      <c r="T54" s="90"/>
      <c r="U54" s="42">
        <f t="shared" si="4"/>
        <v>0.33549781761074321</v>
      </c>
      <c r="V54" s="36">
        <f t="shared" si="5"/>
        <v>0.3386666668744</v>
      </c>
      <c r="W54" s="90"/>
      <c r="X54" s="78">
        <f t="shared" si="6"/>
        <v>4000</v>
      </c>
      <c r="Y54" s="44">
        <f t="shared" si="7"/>
        <v>127539492.22953071</v>
      </c>
      <c r="Z54" s="44">
        <f t="shared" si="8"/>
        <v>364694.65123511053</v>
      </c>
      <c r="AA54" s="44">
        <f t="shared" si="9"/>
        <v>-1191757.000201595</v>
      </c>
      <c r="AB54" s="45">
        <f t="shared" si="10"/>
        <v>33991.947692914495</v>
      </c>
      <c r="AD54" s="43">
        <f t="shared" si="15"/>
        <v>126750421.82825713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4925315128.1502161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4933517114.2362499</v>
      </c>
      <c r="Z56" s="70">
        <f>SUM(Z9:Z54)</f>
        <v>14107004.80498809</v>
      </c>
      <c r="AA56" s="70">
        <f>SUM(AA9:AA54)</f>
        <v>-23875970.266109243</v>
      </c>
      <c r="AB56" s="77">
        <f>SUM(AB9:AB54)</f>
        <v>1314979.3750891425</v>
      </c>
      <c r="AD56" s="71">
        <f>X56+Y56+Z56+AA56+AB56</f>
        <v>4925315128.1502171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40" workbookViewId="0">
      <selection activeCell="M54" sqref="M9:M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47" t="s">
        <v>73</v>
      </c>
      <c r="Z2" s="148"/>
      <c r="AA2" s="149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72</v>
      </c>
      <c r="P3" s="157"/>
      <c r="Q3" s="89"/>
      <c r="R3" s="78"/>
      <c r="S3" s="78"/>
      <c r="T3" s="89"/>
      <c r="U3" s="78"/>
      <c r="V3" s="78"/>
      <c r="W3" s="89"/>
      <c r="Y3" s="150"/>
      <c r="Z3" s="151"/>
      <c r="AA3" s="152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78"/>
      <c r="S4" s="78"/>
      <c r="T4" s="89"/>
      <c r="U4" s="78"/>
      <c r="V4" s="78"/>
      <c r="W4" s="89"/>
      <c r="Y4" s="153"/>
      <c r="Z4" s="154"/>
      <c r="AA4" s="155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D9</f>
        <v>11899.584311285807</v>
      </c>
      <c r="P9" s="38">
        <f>E9+(E9*J9)</f>
        <v>1247.5015977705511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0.33549599726201801</v>
      </c>
      <c r="V9" s="36">
        <f>($AI$7/$AG$12)*(1+0.15*(P9/$AG$10)^4)+$AH$32</f>
        <v>0.33866666671303591</v>
      </c>
      <c r="W9" s="89"/>
      <c r="X9" s="78">
        <f>($AG$7*$AG$8*S9+$AG$15*$AG$16*R9)*$AG$24</f>
        <v>4000</v>
      </c>
      <c r="Y9" s="44">
        <f>(O9*U9*$AG$30+P9*V9*$AG$29)*365</f>
        <v>86999127.868900642</v>
      </c>
      <c r="Z9" s="44">
        <f>(O9*$AI$15*$AG$37+P9*$AI$7*$AG$36)*365</f>
        <v>248691.56032091693</v>
      </c>
      <c r="AA9" s="44">
        <f>O9*$AI$15*($AG$41+$AG$40*(1-M9))*365</f>
        <v>15139.001008596557</v>
      </c>
      <c r="AB9" s="45">
        <f>365*((P9*$AI$7*($AG$53*$AG$54+$AG$49*$AG$50+$AG$45*$AG$46))+(O9*$AI$15*($AG$53*$AG$55+$AG$49*$AG$51+$AG$45*$AG$47)))</f>
        <v>23215.946002939912</v>
      </c>
      <c r="AD9" s="43">
        <f>SUM(X9:AB9)</f>
        <v>87290174.376233101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 t="shared" ref="O10:O54" si="0">D10</f>
        <v>12023</v>
      </c>
      <c r="P10" s="38">
        <f t="shared" ref="P10:P54" si="1">E10+(E10*J10)</f>
        <v>1260.2474266019526</v>
      </c>
      <c r="Q10" s="89"/>
      <c r="R10" s="31">
        <f t="shared" ref="R10:R54" si="2">IF(O10&lt;$AG$18,1,2)</f>
        <v>1</v>
      </c>
      <c r="S10" s="36">
        <f t="shared" ref="S10:S54" si="3">IF(P10&lt;$AG$10,1,2)</f>
        <v>1</v>
      </c>
      <c r="T10" s="89"/>
      <c r="U10" s="42">
        <f t="shared" ref="U10:U54" si="4">($AI$15/$AG$20)*(1+0.15*(O10/$AG$18)^4)+$AH$33</f>
        <v>0.33549601840424526</v>
      </c>
      <c r="V10" s="36">
        <f t="shared" ref="V10:V54" si="5">($AI$7/$AG$12)*(1+0.15*(P10/$AG$10)^4)+$AH$32</f>
        <v>0.33866666671496021</v>
      </c>
      <c r="W10" s="89"/>
      <c r="X10" s="78">
        <f t="shared" ref="X10:X54" si="6">($AG$7*$AG$8*S10+$AG$15*$AG$16*R10)*$AG$24</f>
        <v>4000</v>
      </c>
      <c r="Y10" s="44">
        <f t="shared" ref="Y10:Y54" si="7">(O10*U10*$AG$30+P10*V10*$AG$29)*365</f>
        <v>87900605.266088769</v>
      </c>
      <c r="Z10" s="44">
        <f t="shared" ref="Z10:Z54" si="8">(O10*$AI$15*$AG$37+P10*$AI$7*$AG$36)*365</f>
        <v>251270.00372851655</v>
      </c>
      <c r="AA10" s="44">
        <f t="shared" ref="AA10:AA54" si="9">O10*$AI$15*($AG$41+$AG$40*(1-M10))*365</f>
        <v>14472.400102600001</v>
      </c>
      <c r="AB10" s="45">
        <f t="shared" ref="AB10:AB54" si="10">365*((P10*$AI$7*($AG$53*$AG$54+$AG$49*$AG$50+$AG$45*$AG$46))+(O10*$AI$15*($AG$53*$AG$55+$AG$49*$AG$51+$AG$45*$AG$47)))</f>
        <v>23455.958062968919</v>
      </c>
      <c r="AD10" s="43">
        <f t="shared" ref="AD10:AD46" si="11">SUM(X10:AB10)</f>
        <v>88193803.627982855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si="0"/>
        <v>12146.415688714193</v>
      </c>
      <c r="P11" s="38">
        <f t="shared" si="1"/>
        <v>1272.9940522128832</v>
      </c>
      <c r="Q11" s="89"/>
      <c r="R11" s="31">
        <f t="shared" si="2"/>
        <v>1</v>
      </c>
      <c r="S11" s="36">
        <f t="shared" si="3"/>
        <v>1</v>
      </c>
      <c r="T11" s="89"/>
      <c r="U11" s="42">
        <f t="shared" si="4"/>
        <v>0.33549604020766788</v>
      </c>
      <c r="V11" s="36">
        <f t="shared" si="5"/>
        <v>0.3386666667169439</v>
      </c>
      <c r="W11" s="89"/>
      <c r="X11" s="78">
        <f t="shared" si="6"/>
        <v>4000</v>
      </c>
      <c r="Y11" s="44">
        <f t="shared" si="7"/>
        <v>88802086.381342843</v>
      </c>
      <c r="Z11" s="44">
        <f t="shared" si="8"/>
        <v>253848.45062601048</v>
      </c>
      <c r="AA11" s="44">
        <f t="shared" si="9"/>
        <v>13629.818568246654</v>
      </c>
      <c r="AB11" s="45">
        <f t="shared" si="10"/>
        <v>23695.973311300084</v>
      </c>
      <c r="AD11" s="43">
        <f t="shared" si="11"/>
        <v>89097260.623848408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0"/>
        <v>12269.831377428385</v>
      </c>
      <c r="P12" s="38">
        <f t="shared" si="1"/>
        <v>1285.7414457723603</v>
      </c>
      <c r="Q12" s="89"/>
      <c r="R12" s="31">
        <f t="shared" si="2"/>
        <v>1</v>
      </c>
      <c r="S12" s="36">
        <f t="shared" si="3"/>
        <v>1</v>
      </c>
      <c r="T12" s="89"/>
      <c r="U12" s="42">
        <f t="shared" si="4"/>
        <v>0.33549606268592963</v>
      </c>
      <c r="V12" s="36">
        <f t="shared" si="5"/>
        <v>0.33866666671898815</v>
      </c>
      <c r="W12" s="89"/>
      <c r="X12" s="78">
        <f t="shared" si="6"/>
        <v>4000</v>
      </c>
      <c r="Y12" s="44">
        <f t="shared" si="7"/>
        <v>89703571.098352209</v>
      </c>
      <c r="Z12" s="44">
        <f t="shared" si="8"/>
        <v>256426.90088711915</v>
      </c>
      <c r="AA12" s="44">
        <f t="shared" si="9"/>
        <v>12544.604435260793</v>
      </c>
      <c r="AB12" s="45">
        <f t="shared" si="10"/>
        <v>23935.991632566638</v>
      </c>
      <c r="AD12" s="43">
        <f t="shared" si="11"/>
        <v>90000478.595307156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0"/>
        <v>12393.24706614258</v>
      </c>
      <c r="P13" s="38">
        <f t="shared" si="1"/>
        <v>1298.4895798237999</v>
      </c>
      <c r="Q13" s="89"/>
      <c r="R13" s="31">
        <f t="shared" si="2"/>
        <v>1</v>
      </c>
      <c r="S13" s="36">
        <f t="shared" si="3"/>
        <v>1</v>
      </c>
      <c r="T13" s="89"/>
      <c r="U13" s="42">
        <f t="shared" si="4"/>
        <v>0.3354960858528136</v>
      </c>
      <c r="V13" s="36">
        <f t="shared" si="5"/>
        <v>0.3386666667210943</v>
      </c>
      <c r="W13" s="89"/>
      <c r="X13" s="78">
        <f t="shared" si="6"/>
        <v>4000</v>
      </c>
      <c r="Y13" s="44">
        <f t="shared" si="7"/>
        <v>90605059.306925535</v>
      </c>
      <c r="Z13" s="44">
        <f t="shared" si="8"/>
        <v>259005.35439158254</v>
      </c>
      <c r="AA13" s="44">
        <f t="shared" si="9"/>
        <v>10123.852672327055</v>
      </c>
      <c r="AB13" s="45">
        <f t="shared" si="10"/>
        <v>24176.012916901433</v>
      </c>
      <c r="AD13" s="43">
        <f t="shared" si="11"/>
        <v>90902364.526906356</v>
      </c>
      <c r="AE13" s="114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0"/>
        <v>12516.662754856772</v>
      </c>
      <c r="P14" s="38">
        <f t="shared" si="1"/>
        <v>1311.2384282040812</v>
      </c>
      <c r="Q14" s="89"/>
      <c r="R14" s="31">
        <f t="shared" si="2"/>
        <v>1</v>
      </c>
      <c r="S14" s="36">
        <f t="shared" si="3"/>
        <v>1</v>
      </c>
      <c r="T14" s="89"/>
      <c r="U14" s="42">
        <f t="shared" si="4"/>
        <v>0.3354961097222422</v>
      </c>
      <c r="V14" s="36">
        <f t="shared" si="5"/>
        <v>0.33866666672326351</v>
      </c>
      <c r="W14" s="89"/>
      <c r="X14" s="78">
        <f>($AG$7*$AG$8*S14+$AG$15*$AG$16*R14)*$AG$24+(AG26*AG7)</f>
        <v>72000</v>
      </c>
      <c r="Y14" s="44">
        <f t="shared" si="7"/>
        <v>91506550.90264228</v>
      </c>
      <c r="Z14" s="44">
        <f t="shared" si="8"/>
        <v>261583.81102480629</v>
      </c>
      <c r="AA14" s="44">
        <f t="shared" si="9"/>
        <v>-14001.500674651013</v>
      </c>
      <c r="AB14" s="45">
        <f t="shared" si="10"/>
        <v>24416.037059613114</v>
      </c>
      <c r="AD14" s="43">
        <f t="shared" si="11"/>
        <v>91850549.25005205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0"/>
        <v>12640.078443570965</v>
      </c>
      <c r="P15" s="38">
        <f t="shared" si="1"/>
        <v>1323.987965968267</v>
      </c>
      <c r="Q15" s="89"/>
      <c r="R15" s="31">
        <f t="shared" si="2"/>
        <v>1</v>
      </c>
      <c r="S15" s="36">
        <f t="shared" si="3"/>
        <v>1</v>
      </c>
      <c r="T15" s="89"/>
      <c r="U15" s="42">
        <f t="shared" si="4"/>
        <v>0.33549613430827707</v>
      </c>
      <c r="V15" s="36">
        <f t="shared" si="5"/>
        <v>0.33866666672549706</v>
      </c>
      <c r="W15" s="89"/>
      <c r="X15" s="78">
        <f t="shared" si="6"/>
        <v>4000</v>
      </c>
      <c r="Y15" s="44">
        <f t="shared" si="7"/>
        <v>92408045.786528841</v>
      </c>
      <c r="Z15" s="44">
        <f t="shared" si="8"/>
        <v>264162.27067753155</v>
      </c>
      <c r="AA15" s="44">
        <f t="shared" si="9"/>
        <v>-38604.599484579659</v>
      </c>
      <c r="AB15" s="45">
        <f t="shared" si="10"/>
        <v>24656.063960884861</v>
      </c>
      <c r="AD15" s="43">
        <f t="shared" si="11"/>
        <v>92662259.52168268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0"/>
        <v>12763.494132285157</v>
      </c>
      <c r="P16" s="38">
        <f t="shared" si="1"/>
        <v>1336.7381693195193</v>
      </c>
      <c r="Q16" s="89"/>
      <c r="R16" s="31">
        <f t="shared" si="2"/>
        <v>1</v>
      </c>
      <c r="S16" s="36">
        <f t="shared" si="3"/>
        <v>1</v>
      </c>
      <c r="T16" s="89"/>
      <c r="U16" s="42">
        <f t="shared" si="4"/>
        <v>0.33549615962511942</v>
      </c>
      <c r="V16" s="36">
        <f t="shared" si="5"/>
        <v>0.33866666672779622</v>
      </c>
      <c r="W16" s="89"/>
      <c r="X16" s="78">
        <f t="shared" si="6"/>
        <v>4000</v>
      </c>
      <c r="Y16" s="44">
        <f t="shared" si="7"/>
        <v>93309543.864757091</v>
      </c>
      <c r="Z16" s="44">
        <f t="shared" si="8"/>
        <v>266740.73324552807</v>
      </c>
      <c r="AA16" s="44">
        <f t="shared" si="9"/>
        <v>-63685.443757458896</v>
      </c>
      <c r="AB16" s="45">
        <f t="shared" si="10"/>
        <v>24896.09352549395</v>
      </c>
      <c r="AD16" s="43">
        <f t="shared" si="11"/>
        <v>93541495.247770652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0"/>
        <v>12886.909820999348</v>
      </c>
      <c r="P17" s="38">
        <f t="shared" si="1"/>
        <v>1349.4890155437977</v>
      </c>
      <c r="Q17" s="89"/>
      <c r="R17" s="31">
        <f t="shared" si="2"/>
        <v>1</v>
      </c>
      <c r="S17" s="36">
        <f t="shared" si="3"/>
        <v>1</v>
      </c>
      <c r="T17" s="89"/>
      <c r="U17" s="42">
        <f t="shared" si="4"/>
        <v>0.33549618568710959</v>
      </c>
      <c r="V17" s="36">
        <f t="shared" si="5"/>
        <v>0.33866666673016221</v>
      </c>
      <c r="W17" s="89"/>
      <c r="X17" s="78">
        <f t="shared" si="6"/>
        <v>4000</v>
      </c>
      <c r="Y17" s="44">
        <f t="shared" si="7"/>
        <v>94211045.048363551</v>
      </c>
      <c r="Z17" s="44">
        <f t="shared" si="8"/>
        <v>269319.19862930855</v>
      </c>
      <c r="AA17" s="44">
        <f t="shared" si="9"/>
        <v>-89244.033493288691</v>
      </c>
      <c r="AB17" s="45">
        <f t="shared" si="10"/>
        <v>25136.125662550483</v>
      </c>
      <c r="AD17" s="43">
        <f t="shared" si="11"/>
        <v>94420256.339162111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0"/>
        <v>13010.325509713541</v>
      </c>
      <c r="P18" s="38">
        <f t="shared" si="1"/>
        <v>1362.240482948966</v>
      </c>
      <c r="Q18" s="89"/>
      <c r="R18" s="31">
        <f t="shared" si="2"/>
        <v>1</v>
      </c>
      <c r="S18" s="36">
        <f t="shared" si="3"/>
        <v>1</v>
      </c>
      <c r="T18" s="89"/>
      <c r="U18" s="42">
        <f t="shared" si="4"/>
        <v>0.33549621250872735</v>
      </c>
      <c r="V18" s="36">
        <f t="shared" si="5"/>
        <v>0.33866666673259632</v>
      </c>
      <c r="W18" s="89"/>
      <c r="X18" s="78">
        <f t="shared" si="6"/>
        <v>4000</v>
      </c>
      <c r="Y18" s="44">
        <f t="shared" si="7"/>
        <v>95112549.252987772</v>
      </c>
      <c r="Z18" s="44">
        <f t="shared" si="8"/>
        <v>271897.66673386126</v>
      </c>
      <c r="AA18" s="44">
        <f t="shared" si="9"/>
        <v>-115280.36869206907</v>
      </c>
      <c r="AB18" s="45">
        <f t="shared" si="10"/>
        <v>25376.160285253663</v>
      </c>
      <c r="AD18" s="43">
        <f t="shared" si="11"/>
        <v>95298542.711314812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0"/>
        <v>13133.741198427733</v>
      </c>
      <c r="P19" s="38">
        <f t="shared" si="1"/>
        <v>1374.9925508079632</v>
      </c>
      <c r="Q19" s="89"/>
      <c r="R19" s="31">
        <f t="shared" si="2"/>
        <v>1</v>
      </c>
      <c r="S19" s="36">
        <f t="shared" si="3"/>
        <v>1</v>
      </c>
      <c r="T19" s="89"/>
      <c r="U19" s="42">
        <f t="shared" si="4"/>
        <v>0.33549624010459178</v>
      </c>
      <c r="V19" s="36">
        <f t="shared" si="5"/>
        <v>0.33866666673509987</v>
      </c>
      <c r="W19" s="89"/>
      <c r="X19" s="78">
        <f t="shared" si="6"/>
        <v>4000</v>
      </c>
      <c r="Y19" s="44">
        <f t="shared" si="7"/>
        <v>96014056.39862816</v>
      </c>
      <c r="Z19" s="44">
        <f t="shared" si="8"/>
        <v>274476.13746840175</v>
      </c>
      <c r="AA19" s="44">
        <f t="shared" si="9"/>
        <v>-141794.44935380001</v>
      </c>
      <c r="AB19" s="45">
        <f t="shared" si="10"/>
        <v>25616.197310664462</v>
      </c>
      <c r="AD19" s="43">
        <f t="shared" si="11"/>
        <v>96176354.28405343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0"/>
        <v>13257.156887141928</v>
      </c>
      <c r="P20" s="38">
        <f t="shared" si="1"/>
        <v>1387.7451993057221</v>
      </c>
      <c r="Q20" s="89"/>
      <c r="R20" s="31">
        <f t="shared" si="2"/>
        <v>1</v>
      </c>
      <c r="S20" s="36">
        <f t="shared" si="3"/>
        <v>1</v>
      </c>
      <c r="T20" s="89"/>
      <c r="U20" s="42">
        <f t="shared" si="4"/>
        <v>0.33549626848946129</v>
      </c>
      <c r="V20" s="36">
        <f t="shared" si="5"/>
        <v>0.3386666667376742</v>
      </c>
      <c r="W20" s="89"/>
      <c r="X20" s="78">
        <f t="shared" si="6"/>
        <v>4000</v>
      </c>
      <c r="Y20" s="44">
        <f t="shared" si="7"/>
        <v>96915566.409414142</v>
      </c>
      <c r="Z20" s="44">
        <f t="shared" si="8"/>
        <v>277054.61074614007</v>
      </c>
      <c r="AA20" s="44">
        <f t="shared" si="9"/>
        <v>-168786.27547848158</v>
      </c>
      <c r="AB20" s="45">
        <f t="shared" si="10"/>
        <v>25856.236659493155</v>
      </c>
      <c r="AD20" s="43">
        <f t="shared" si="11"/>
        <v>97053690.981341302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0"/>
        <v>13380.57257585612</v>
      </c>
      <c r="P21" s="38">
        <f t="shared" si="1"/>
        <v>1400.4984094895563</v>
      </c>
      <c r="Q21" s="89"/>
      <c r="R21" s="31">
        <f t="shared" si="2"/>
        <v>1</v>
      </c>
      <c r="S21" s="36">
        <f t="shared" si="3"/>
        <v>1</v>
      </c>
      <c r="T21" s="89"/>
      <c r="U21" s="42">
        <f t="shared" si="4"/>
        <v>0.33549629767823363</v>
      </c>
      <c r="V21" s="36">
        <f t="shared" si="5"/>
        <v>0.33866666674032064</v>
      </c>
      <c r="W21" s="89"/>
      <c r="X21" s="78">
        <f t="shared" si="6"/>
        <v>4000</v>
      </c>
      <c r="Y21" s="44">
        <f t="shared" si="7"/>
        <v>97817079.213393152</v>
      </c>
      <c r="Z21" s="44">
        <f t="shared" si="8"/>
        <v>279633.08648406336</v>
      </c>
      <c r="AA21" s="44">
        <f t="shared" si="9"/>
        <v>-196255.84706611367</v>
      </c>
      <c r="AB21" s="45">
        <f t="shared" si="10"/>
        <v>26096.278255900834</v>
      </c>
      <c r="AD21" s="43">
        <f t="shared" si="11"/>
        <v>97930552.731066987</v>
      </c>
      <c r="AE21" s="114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0"/>
        <v>13503.988264570315</v>
      </c>
      <c r="P22" s="38">
        <f t="shared" si="1"/>
        <v>1413.2521632227508</v>
      </c>
      <c r="Q22" s="89"/>
      <c r="R22" s="31">
        <f t="shared" si="2"/>
        <v>1</v>
      </c>
      <c r="S22" s="36">
        <f t="shared" si="3"/>
        <v>1</v>
      </c>
      <c r="T22" s="89"/>
      <c r="U22" s="42">
        <f t="shared" si="4"/>
        <v>0.33549632768594601</v>
      </c>
      <c r="V22" s="36">
        <f t="shared" si="5"/>
        <v>0.33866666674304047</v>
      </c>
      <c r="W22" s="89"/>
      <c r="X22" s="78">
        <f t="shared" si="6"/>
        <v>4000</v>
      </c>
      <c r="Y22" s="44">
        <f t="shared" si="7"/>
        <v>98718594.742331773</v>
      </c>
      <c r="Z22" s="44">
        <f t="shared" si="8"/>
        <v>282211.56460273289</v>
      </c>
      <c r="AA22" s="44">
        <f t="shared" si="9"/>
        <v>-224203.16411669651</v>
      </c>
      <c r="AB22" s="45">
        <f t="shared" si="10"/>
        <v>26336.32202731369</v>
      </c>
      <c r="AD22" s="43">
        <f t="shared" si="11"/>
        <v>98806939.464845121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0"/>
        <v>13627.403953284507</v>
      </c>
      <c r="P23" s="38">
        <f t="shared" si="1"/>
        <v>1426.0064431411149</v>
      </c>
      <c r="Q23" s="89"/>
      <c r="R23" s="31">
        <f t="shared" si="2"/>
        <v>1</v>
      </c>
      <c r="S23" s="36">
        <f t="shared" si="3"/>
        <v>1</v>
      </c>
      <c r="T23" s="89"/>
      <c r="U23" s="42">
        <f t="shared" si="4"/>
        <v>0.33549635852777471</v>
      </c>
      <c r="V23" s="36">
        <f t="shared" si="5"/>
        <v>0.33866666674583501</v>
      </c>
      <c r="W23" s="89"/>
      <c r="X23" s="78">
        <f t="shared" si="6"/>
        <v>4000</v>
      </c>
      <c r="Y23" s="44">
        <f t="shared" si="7"/>
        <v>99620112.931529373</v>
      </c>
      <c r="Z23" s="44">
        <f t="shared" si="8"/>
        <v>284790.04502609343</v>
      </c>
      <c r="AA23" s="44">
        <f t="shared" si="9"/>
        <v>-252628.22663022974</v>
      </c>
      <c r="AB23" s="45">
        <f t="shared" si="10"/>
        <v>26576.367904249146</v>
      </c>
      <c r="AD23" s="43">
        <f t="shared" si="11"/>
        <v>99682851.117829487</v>
      </c>
      <c r="AE23" s="114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0"/>
        <v>13750.819641998702</v>
      </c>
      <c r="P24" s="38">
        <f t="shared" si="1"/>
        <v>1438.7612326122869</v>
      </c>
      <c r="Q24" s="89"/>
      <c r="R24" s="31">
        <f t="shared" si="2"/>
        <v>1</v>
      </c>
      <c r="S24" s="36">
        <f t="shared" si="3"/>
        <v>1</v>
      </c>
      <c r="T24" s="89"/>
      <c r="U24" s="42">
        <f t="shared" si="4"/>
        <v>0.33549639021903566</v>
      </c>
      <c r="V24" s="36">
        <f t="shared" si="5"/>
        <v>0.33866666674870571</v>
      </c>
      <c r="W24" s="89"/>
      <c r="X24" s="78">
        <f t="shared" si="6"/>
        <v>4000</v>
      </c>
      <c r="Y24" s="44">
        <f t="shared" si="7"/>
        <v>100521633.71964389</v>
      </c>
      <c r="Z24" s="44">
        <f t="shared" si="8"/>
        <v>287368.52768129529</v>
      </c>
      <c r="AA24" s="44">
        <f t="shared" si="9"/>
        <v>-281531.03460671363</v>
      </c>
      <c r="AB24" s="45">
        <f t="shared" si="10"/>
        <v>26816.415820153052</v>
      </c>
      <c r="AD24" s="43">
        <f t="shared" si="11"/>
        <v>100558287.62853862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0"/>
        <v>13874.235330712894</v>
      </c>
      <c r="P25" s="38">
        <f t="shared" si="1"/>
        <v>1451.5165156975786</v>
      </c>
      <c r="Q25" s="89"/>
      <c r="R25" s="31">
        <f t="shared" si="2"/>
        <v>1</v>
      </c>
      <c r="S25" s="36">
        <f t="shared" si="3"/>
        <v>1</v>
      </c>
      <c r="T25" s="89"/>
      <c r="U25" s="42">
        <f t="shared" si="4"/>
        <v>0.33549642277518382</v>
      </c>
      <c r="V25" s="36">
        <f t="shared" si="5"/>
        <v>0.33866666675165391</v>
      </c>
      <c r="W25" s="89"/>
      <c r="X25" s="78">
        <f t="shared" si="6"/>
        <v>4000</v>
      </c>
      <c r="Y25" s="44">
        <f t="shared" si="7"/>
        <v>101423157.04852846</v>
      </c>
      <c r="Z25" s="44">
        <f t="shared" si="8"/>
        <v>289947.01249852695</v>
      </c>
      <c r="AA25" s="44">
        <f t="shared" si="9"/>
        <v>-310911.58804614807</v>
      </c>
      <c r="AB25" s="45">
        <f t="shared" si="10"/>
        <v>27056.465711246958</v>
      </c>
      <c r="AD25" s="43">
        <f t="shared" si="11"/>
        <v>101433248.93869209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0"/>
        <v>13997.651019427089</v>
      </c>
      <c r="P26" s="38">
        <f t="shared" si="1"/>
        <v>1464.2722771161875</v>
      </c>
      <c r="Q26" s="89"/>
      <c r="R26" s="31">
        <f t="shared" si="2"/>
        <v>1</v>
      </c>
      <c r="S26" s="36">
        <f t="shared" si="3"/>
        <v>1</v>
      </c>
      <c r="T26" s="89"/>
      <c r="U26" s="42">
        <f t="shared" si="4"/>
        <v>0.33549645621181373</v>
      </c>
      <c r="V26" s="36">
        <f t="shared" si="5"/>
        <v>0.33866666675468093</v>
      </c>
      <c r="W26" s="89"/>
      <c r="X26" s="78">
        <f t="shared" si="6"/>
        <v>4000</v>
      </c>
      <c r="Y26" s="44">
        <f t="shared" si="7"/>
        <v>102324682.86307839</v>
      </c>
      <c r="Z26" s="44">
        <f t="shared" si="8"/>
        <v>292525.49941085861</v>
      </c>
      <c r="AA26" s="44">
        <f t="shared" si="9"/>
        <v>-340769.88694853318</v>
      </c>
      <c r="AB26" s="45">
        <f t="shared" si="10"/>
        <v>27296.517516384956</v>
      </c>
      <c r="AD26" s="43">
        <f t="shared" si="11"/>
        <v>102307734.9930571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0"/>
        <v>14121.066708141281</v>
      </c>
      <c r="P27" s="38">
        <f t="shared" si="1"/>
        <v>1477.0285022115986</v>
      </c>
      <c r="Q27" s="89"/>
      <c r="R27" s="31">
        <f t="shared" si="2"/>
        <v>1</v>
      </c>
      <c r="S27" s="36">
        <f t="shared" si="3"/>
        <v>1</v>
      </c>
      <c r="T27" s="89"/>
      <c r="U27" s="42">
        <f t="shared" si="4"/>
        <v>0.33549649054465919</v>
      </c>
      <c r="V27" s="36">
        <f t="shared" si="5"/>
        <v>0.33866666675778823</v>
      </c>
      <c r="W27" s="89"/>
      <c r="X27" s="78">
        <f t="shared" si="6"/>
        <v>4000</v>
      </c>
      <c r="Y27" s="44">
        <f t="shared" si="7"/>
        <v>103226211.1110874</v>
      </c>
      <c r="Z27" s="44">
        <f t="shared" si="8"/>
        <v>295103.98835409456</v>
      </c>
      <c r="AA27" s="44">
        <f t="shared" si="9"/>
        <v>-371105.93131386879</v>
      </c>
      <c r="AB27" s="45">
        <f t="shared" si="10"/>
        <v>27536.571176919198</v>
      </c>
      <c r="AD27" s="43">
        <f t="shared" si="11"/>
        <v>103181745.73930454</v>
      </c>
      <c r="AE27" s="114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0"/>
        <v>14244.482396855472</v>
      </c>
      <c r="P28" s="38">
        <f t="shared" si="1"/>
        <v>1489.7851769200265</v>
      </c>
      <c r="Q28" s="89"/>
      <c r="R28" s="31">
        <f t="shared" si="2"/>
        <v>1</v>
      </c>
      <c r="S28" s="36">
        <f t="shared" si="3"/>
        <v>1</v>
      </c>
      <c r="T28" s="89"/>
      <c r="U28" s="42">
        <f t="shared" si="4"/>
        <v>0.33549652578959321</v>
      </c>
      <c r="V28" s="36">
        <f t="shared" si="5"/>
        <v>0.33866666676097723</v>
      </c>
      <c r="W28" s="89"/>
      <c r="X28" s="78">
        <f t="shared" si="6"/>
        <v>4000</v>
      </c>
      <c r="Y28" s="44">
        <f t="shared" si="7"/>
        <v>104127741.74311313</v>
      </c>
      <c r="Z28" s="44">
        <f t="shared" si="8"/>
        <v>297682.47926663555</v>
      </c>
      <c r="AA28" s="44">
        <f t="shared" si="9"/>
        <v>-401919.72114215489</v>
      </c>
      <c r="AB28" s="45">
        <f t="shared" si="10"/>
        <v>27776.626636573648</v>
      </c>
      <c r="AD28" s="43">
        <f t="shared" si="11"/>
        <v>104055281.12787418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0"/>
        <v>14367.898085569666</v>
      </c>
      <c r="P29" s="38">
        <f t="shared" si="1"/>
        <v>1502.5422877407514</v>
      </c>
      <c r="Q29" s="89"/>
      <c r="R29" s="31">
        <f t="shared" si="2"/>
        <v>1</v>
      </c>
      <c r="S29" s="36">
        <f t="shared" si="3"/>
        <v>1</v>
      </c>
      <c r="T29" s="89"/>
      <c r="U29" s="42">
        <f t="shared" si="4"/>
        <v>0.33549656196262839</v>
      </c>
      <c r="V29" s="36">
        <f t="shared" si="5"/>
        <v>0.33866666676424928</v>
      </c>
      <c r="W29" s="89"/>
      <c r="X29" s="78">
        <f t="shared" si="6"/>
        <v>4000</v>
      </c>
      <c r="Y29" s="44">
        <f t="shared" si="7"/>
        <v>105029274.71235034</v>
      </c>
      <c r="Z29" s="44">
        <f t="shared" si="8"/>
        <v>300260.97208934842</v>
      </c>
      <c r="AA29" s="44">
        <f t="shared" si="9"/>
        <v>-433211.25643339171</v>
      </c>
      <c r="AB29" s="45">
        <f t="shared" si="10"/>
        <v>28016.683841325368</v>
      </c>
      <c r="AD29" s="43">
        <f t="shared" si="11"/>
        <v>104928341.11184762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0"/>
        <v>14491.313774283859</v>
      </c>
      <c r="P30" s="38">
        <f t="shared" si="1"/>
        <v>1515.2998217082188</v>
      </c>
      <c r="Q30" s="89"/>
      <c r="R30" s="31">
        <f t="shared" si="2"/>
        <v>1</v>
      </c>
      <c r="S30" s="36">
        <f t="shared" si="3"/>
        <v>1</v>
      </c>
      <c r="T30" s="89"/>
      <c r="U30" s="42">
        <f t="shared" si="4"/>
        <v>0.33549659907991647</v>
      </c>
      <c r="V30" s="36">
        <f t="shared" si="5"/>
        <v>0.33866666676760593</v>
      </c>
      <c r="W30" s="89"/>
      <c r="X30" s="78">
        <f t="shared" si="6"/>
        <v>4000</v>
      </c>
      <c r="Y30" s="44">
        <f t="shared" si="7"/>
        <v>105930809.97451194</v>
      </c>
      <c r="Z30" s="44">
        <f t="shared" si="8"/>
        <v>302839.46676544403</v>
      </c>
      <c r="AA30" s="44">
        <f t="shared" si="9"/>
        <v>-464980.53718757915</v>
      </c>
      <c r="AB30" s="45">
        <f t="shared" si="10"/>
        <v>28256.742739292866</v>
      </c>
      <c r="AD30" s="43">
        <f t="shared" si="11"/>
        <v>105800925.6468291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0"/>
        <v>14614.729462998052</v>
      </c>
      <c r="P31" s="38">
        <f t="shared" si="1"/>
        <v>1528.0577663657839</v>
      </c>
      <c r="Q31" s="89"/>
      <c r="R31" s="31">
        <f t="shared" si="2"/>
        <v>1</v>
      </c>
      <c r="S31" s="36">
        <f t="shared" si="3"/>
        <v>1</v>
      </c>
      <c r="T31" s="89"/>
      <c r="U31" s="42">
        <f t="shared" si="4"/>
        <v>0.33549663715774858</v>
      </c>
      <c r="V31" s="36">
        <f t="shared" si="5"/>
        <v>0.33866666677104845</v>
      </c>
      <c r="W31" s="89"/>
      <c r="X31" s="78">
        <f t="shared" si="6"/>
        <v>4000</v>
      </c>
      <c r="Y31" s="44">
        <f t="shared" si="7"/>
        <v>106832347.4877173</v>
      </c>
      <c r="Z31" s="44">
        <f t="shared" si="8"/>
        <v>305417.9632403623</v>
      </c>
      <c r="AA31" s="44">
        <f t="shared" si="9"/>
        <v>-497227.56340471702</v>
      </c>
      <c r="AB31" s="45">
        <f t="shared" si="10"/>
        <v>28496.803280631051</v>
      </c>
      <c r="AD31" s="43">
        <f t="shared" si="11"/>
        <v>106673034.69083357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0"/>
        <v>14738.145151712242</v>
      </c>
      <c r="P32" s="38">
        <f t="shared" si="1"/>
        <v>1540.8161097409834</v>
      </c>
      <c r="Q32" s="89"/>
      <c r="R32" s="31">
        <f t="shared" si="2"/>
        <v>1</v>
      </c>
      <c r="S32" s="36">
        <f t="shared" si="3"/>
        <v>1</v>
      </c>
      <c r="T32" s="89"/>
      <c r="U32" s="42">
        <f t="shared" si="4"/>
        <v>0.33549667621255519</v>
      </c>
      <c r="V32" s="36">
        <f t="shared" si="5"/>
        <v>0.33866666677457846</v>
      </c>
      <c r="W32" s="89"/>
      <c r="X32" s="78">
        <f t="shared" si="6"/>
        <v>4000</v>
      </c>
      <c r="Y32" s="44">
        <f t="shared" si="7"/>
        <v>107733887.21238691</v>
      </c>
      <c r="Z32" s="44">
        <f t="shared" si="8"/>
        <v>307996.46146166371</v>
      </c>
      <c r="AA32" s="44">
        <f t="shared" si="9"/>
        <v>-529952.33508480561</v>
      </c>
      <c r="AB32" s="45">
        <f t="shared" si="10"/>
        <v>28736.865417432284</v>
      </c>
      <c r="AD32" s="43">
        <f t="shared" si="11"/>
        <v>107544668.20418119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0"/>
        <v>14861.560840426435</v>
      </c>
      <c r="P33" s="38">
        <f t="shared" si="1"/>
        <v>1553.5748403222392</v>
      </c>
      <c r="Q33" s="89"/>
      <c r="R33" s="31">
        <f t="shared" si="2"/>
        <v>1</v>
      </c>
      <c r="S33" s="36">
        <f t="shared" si="3"/>
        <v>1</v>
      </c>
      <c r="T33" s="89"/>
      <c r="U33" s="42">
        <f t="shared" si="4"/>
        <v>0.33549671626090616</v>
      </c>
      <c r="V33" s="36">
        <f t="shared" si="5"/>
        <v>0.33866666677819734</v>
      </c>
      <c r="W33" s="89"/>
      <c r="X33" s="78">
        <f t="shared" si="6"/>
        <v>4000</v>
      </c>
      <c r="Y33" s="44">
        <f t="shared" si="7"/>
        <v>108635429.11114343</v>
      </c>
      <c r="Z33" s="44">
        <f t="shared" si="8"/>
        <v>310574.96137892775</v>
      </c>
      <c r="AA33" s="44">
        <f t="shared" si="9"/>
        <v>-563154.85222784465</v>
      </c>
      <c r="AB33" s="45">
        <f t="shared" si="10"/>
        <v>28976.929103633141</v>
      </c>
      <c r="AD33" s="43">
        <f t="shared" si="11"/>
        <v>108415826.14939813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0"/>
        <v>14984.976529140627</v>
      </c>
      <c r="P34" s="38">
        <f t="shared" si="1"/>
        <v>1566.3339470368901</v>
      </c>
      <c r="Q34" s="89"/>
      <c r="R34" s="31">
        <f t="shared" si="2"/>
        <v>1</v>
      </c>
      <c r="S34" s="36">
        <f t="shared" si="3"/>
        <v>1</v>
      </c>
      <c r="T34" s="89"/>
      <c r="U34" s="42">
        <f t="shared" si="4"/>
        <v>0.33549675731951051</v>
      </c>
      <c r="V34" s="36">
        <f t="shared" si="5"/>
        <v>0.33866666678190666</v>
      </c>
      <c r="W34" s="89"/>
      <c r="X34" s="78">
        <f t="shared" si="6"/>
        <v>4000</v>
      </c>
      <c r="Y34" s="44">
        <f t="shared" si="7"/>
        <v>109536973.14871824</v>
      </c>
      <c r="Z34" s="44">
        <f t="shared" si="8"/>
        <v>313153.46294365596</v>
      </c>
      <c r="AA34" s="44">
        <f t="shared" si="9"/>
        <v>-596835.11483383423</v>
      </c>
      <c r="AB34" s="45">
        <f t="shared" si="10"/>
        <v>29216.994294926528</v>
      </c>
      <c r="AD34" s="43">
        <f t="shared" si="11"/>
        <v>109286508.49112299</v>
      </c>
      <c r="AE34" s="114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0"/>
        <v>15108.392217854818</v>
      </c>
      <c r="P35" s="38">
        <f t="shared" si="1"/>
        <v>1579.0934192304721</v>
      </c>
      <c r="Q35" s="89"/>
      <c r="R35" s="31">
        <f t="shared" si="2"/>
        <v>1</v>
      </c>
      <c r="S35" s="36">
        <f t="shared" si="3"/>
        <v>1</v>
      </c>
      <c r="T35" s="89"/>
      <c r="U35" s="42">
        <f t="shared" si="4"/>
        <v>0.33549679940521687</v>
      </c>
      <c r="V35" s="36">
        <f t="shared" si="5"/>
        <v>0.33866666678570778</v>
      </c>
      <c r="W35" s="89"/>
      <c r="X35" s="78">
        <f t="shared" si="6"/>
        <v>4000</v>
      </c>
      <c r="Y35" s="44">
        <f t="shared" si="7"/>
        <v>110438519.29186384</v>
      </c>
      <c r="Z35" s="44">
        <f t="shared" si="8"/>
        <v>315731.96610918193</v>
      </c>
      <c r="AA35" s="44">
        <f t="shared" si="9"/>
        <v>-630993.12290277448</v>
      </c>
      <c r="AB35" s="45">
        <f t="shared" si="10"/>
        <v>29457.060948678751</v>
      </c>
      <c r="AD35" s="43">
        <f t="shared" si="11"/>
        <v>110156715.19601893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0"/>
        <v>15231.807906569011</v>
      </c>
      <c r="P36" s="38">
        <f t="shared" si="1"/>
        <v>1591.8532466471593</v>
      </c>
      <c r="Q36" s="89"/>
      <c r="R36" s="31">
        <f t="shared" si="2"/>
        <v>1</v>
      </c>
      <c r="S36" s="36">
        <f t="shared" si="3"/>
        <v>1</v>
      </c>
      <c r="T36" s="89"/>
      <c r="U36" s="42">
        <f t="shared" si="4"/>
        <v>0.335496842535013</v>
      </c>
      <c r="V36" s="36">
        <f t="shared" si="5"/>
        <v>0.33866666678960233</v>
      </c>
      <c r="W36" s="89"/>
      <c r="X36" s="78">
        <f t="shared" si="6"/>
        <v>4000</v>
      </c>
      <c r="Y36" s="44">
        <f t="shared" si="7"/>
        <v>111340067.50927068</v>
      </c>
      <c r="Z36" s="44">
        <f t="shared" si="8"/>
        <v>318310.47083058517</v>
      </c>
      <c r="AA36" s="44">
        <f t="shared" si="9"/>
        <v>-665628.87643466517</v>
      </c>
      <c r="AB36" s="45">
        <f t="shared" si="10"/>
        <v>29697.129023851267</v>
      </c>
      <c r="AD36" s="43">
        <f t="shared" si="11"/>
        <v>111026446.23269045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0"/>
        <v>15355.223595283205</v>
      </c>
      <c r="P37" s="38">
        <f t="shared" si="1"/>
        <v>1604.6134194112926</v>
      </c>
      <c r="Q37" s="89"/>
      <c r="R37" s="31">
        <f t="shared" si="2"/>
        <v>1</v>
      </c>
      <c r="S37" s="36">
        <f t="shared" si="3"/>
        <v>1</v>
      </c>
      <c r="T37" s="89"/>
      <c r="U37" s="42">
        <f t="shared" si="4"/>
        <v>0.33549688672602601</v>
      </c>
      <c r="V37" s="36">
        <f t="shared" si="5"/>
        <v>0.33866666679359175</v>
      </c>
      <c r="W37" s="89"/>
      <c r="X37" s="78">
        <f t="shared" si="6"/>
        <v>4000</v>
      </c>
      <c r="Y37" s="44">
        <f t="shared" si="7"/>
        <v>112241617.77148923</v>
      </c>
      <c r="Z37" s="44">
        <f t="shared" si="8"/>
        <v>320888.97706461023</v>
      </c>
      <c r="AA37" s="44">
        <f t="shared" si="9"/>
        <v>-700742.37542950676</v>
      </c>
      <c r="AB37" s="45">
        <f t="shared" si="10"/>
        <v>29937.198480926771</v>
      </c>
      <c r="AD37" s="43">
        <f t="shared" si="11"/>
        <v>111895701.57160527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0"/>
        <v>15478.639283997396</v>
      </c>
      <c r="P38" s="38">
        <f t="shared" si="1"/>
        <v>1617.3739280099251</v>
      </c>
      <c r="Q38" s="89"/>
      <c r="R38" s="31">
        <f t="shared" si="2"/>
        <v>1</v>
      </c>
      <c r="S38" s="36">
        <f t="shared" si="3"/>
        <v>1</v>
      </c>
      <c r="T38" s="89"/>
      <c r="U38" s="42">
        <f t="shared" si="4"/>
        <v>0.3354969319955225</v>
      </c>
      <c r="V38" s="36">
        <f t="shared" si="5"/>
        <v>0.3386666667976776</v>
      </c>
      <c r="W38" s="89"/>
      <c r="X38" s="78">
        <f t="shared" si="6"/>
        <v>4000</v>
      </c>
      <c r="Y38" s="44">
        <f t="shared" si="7"/>
        <v>113143170.05085602</v>
      </c>
      <c r="Z38" s="44">
        <f t="shared" si="8"/>
        <v>323467.48476959026</v>
      </c>
      <c r="AA38" s="44">
        <f t="shared" si="9"/>
        <v>-736333.61988729856</v>
      </c>
      <c r="AB38" s="45">
        <f t="shared" si="10"/>
        <v>30177.26928183933</v>
      </c>
      <c r="AD38" s="43">
        <f t="shared" si="11"/>
        <v>112764481.18502016</v>
      </c>
      <c r="AE38" s="114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0"/>
        <v>15602.054972711589</v>
      </c>
      <c r="P39" s="38">
        <f t="shared" si="1"/>
        <v>1630.1347632763245</v>
      </c>
      <c r="Q39" s="89"/>
      <c r="R39" s="31">
        <f t="shared" si="2"/>
        <v>1</v>
      </c>
      <c r="S39" s="36">
        <f t="shared" si="3"/>
        <v>1</v>
      </c>
      <c r="T39" s="89"/>
      <c r="U39" s="42">
        <f t="shared" si="4"/>
        <v>0.33549697836090819</v>
      </c>
      <c r="V39" s="36">
        <f t="shared" si="5"/>
        <v>0.33866666680186142</v>
      </c>
      <c r="W39" s="89"/>
      <c r="X39" s="78">
        <f t="shared" si="6"/>
        <v>4000</v>
      </c>
      <c r="Y39" s="44">
        <f t="shared" si="7"/>
        <v>114044724.32142422</v>
      </c>
      <c r="Z39" s="44">
        <f t="shared" si="8"/>
        <v>326045.99390537513</v>
      </c>
      <c r="AA39" s="44">
        <f t="shared" si="9"/>
        <v>-772402.60980804113</v>
      </c>
      <c r="AB39" s="45">
        <f t="shared" si="10"/>
        <v>30417.34138990839</v>
      </c>
      <c r="AD39" s="43">
        <f t="shared" si="11"/>
        <v>113632785.04691146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0"/>
        <v>15725.470661425783</v>
      </c>
      <c r="P40" s="38">
        <f t="shared" si="1"/>
        <v>1642.8959163743627</v>
      </c>
      <c r="Q40" s="89"/>
      <c r="R40" s="31">
        <f t="shared" si="2"/>
        <v>1</v>
      </c>
      <c r="S40" s="36">
        <f t="shared" si="3"/>
        <v>1</v>
      </c>
      <c r="T40" s="89"/>
      <c r="U40" s="42">
        <f t="shared" si="4"/>
        <v>0.33549702583972835</v>
      </c>
      <c r="V40" s="36">
        <f t="shared" si="5"/>
        <v>0.33866666680614471</v>
      </c>
      <c r="W40" s="89"/>
      <c r="X40" s="78">
        <f t="shared" si="6"/>
        <v>4000</v>
      </c>
      <c r="Y40" s="44">
        <f t="shared" si="7"/>
        <v>114946280.55889778</v>
      </c>
      <c r="Z40" s="44">
        <f t="shared" si="8"/>
        <v>328624.50443326274</v>
      </c>
      <c r="AA40" s="44">
        <f t="shared" si="9"/>
        <v>-808949.34519173438</v>
      </c>
      <c r="AB40" s="45">
        <f t="shared" si="10"/>
        <v>30657.414769776322</v>
      </c>
      <c r="AD40" s="43">
        <f t="shared" si="11"/>
        <v>114500613.13290909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0"/>
        <v>15848.886350139976</v>
      </c>
      <c r="P41" s="38">
        <f t="shared" si="1"/>
        <v>1655.657378783744</v>
      </c>
      <c r="Q41" s="89"/>
      <c r="R41" s="31">
        <f t="shared" si="2"/>
        <v>1</v>
      </c>
      <c r="S41" s="36">
        <f t="shared" si="3"/>
        <v>1</v>
      </c>
      <c r="T41" s="89"/>
      <c r="U41" s="42">
        <f t="shared" si="4"/>
        <v>0.33549707444966742</v>
      </c>
      <c r="V41" s="36">
        <f t="shared" si="5"/>
        <v>0.33866666681052915</v>
      </c>
      <c r="W41" s="89"/>
      <c r="X41" s="78">
        <f t="shared" si="6"/>
        <v>4000</v>
      </c>
      <c r="Y41" s="44">
        <f t="shared" si="7"/>
        <v>115847838.74056917</v>
      </c>
      <c r="Z41" s="44">
        <f t="shared" si="8"/>
        <v>331203.0163159339</v>
      </c>
      <c r="AA41" s="44">
        <f t="shared" si="9"/>
        <v>-845973.82603837817</v>
      </c>
      <c r="AB41" s="45">
        <f t="shared" si="10"/>
        <v>30897.489387349277</v>
      </c>
      <c r="AD41" s="43">
        <f t="shared" si="11"/>
        <v>115367965.42023408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0"/>
        <v>15972.302038854168</v>
      </c>
      <c r="P42" s="38">
        <f t="shared" si="1"/>
        <v>1668.4191422860213</v>
      </c>
      <c r="Q42" s="89"/>
      <c r="R42" s="31">
        <f t="shared" si="2"/>
        <v>1</v>
      </c>
      <c r="S42" s="36">
        <f t="shared" si="3"/>
        <v>1</v>
      </c>
      <c r="T42" s="89"/>
      <c r="U42" s="42">
        <f t="shared" si="4"/>
        <v>0.33549712420854927</v>
      </c>
      <c r="V42" s="36">
        <f t="shared" si="5"/>
        <v>0.33866666681501628</v>
      </c>
      <c r="W42" s="89"/>
      <c r="X42" s="78">
        <f t="shared" si="6"/>
        <v>4000</v>
      </c>
      <c r="Y42" s="44">
        <f t="shared" si="7"/>
        <v>116749398.84526084</v>
      </c>
      <c r="Z42" s="44">
        <f t="shared" si="8"/>
        <v>333781.52951739199</v>
      </c>
      <c r="AA42" s="44">
        <f t="shared" si="9"/>
        <v>-883476.05234797252</v>
      </c>
      <c r="AB42" s="45">
        <f t="shared" si="10"/>
        <v>31137.565209741242</v>
      </c>
      <c r="AD42" s="43">
        <f t="shared" si="11"/>
        <v>116234841.88764001</v>
      </c>
      <c r="AE42" s="114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0"/>
        <v>16095.717727568361</v>
      </c>
      <c r="P43" s="38">
        <f t="shared" si="1"/>
        <v>1681.1811989513451</v>
      </c>
      <c r="Q43" s="89"/>
      <c r="R43" s="31">
        <f t="shared" si="2"/>
        <v>1</v>
      </c>
      <c r="S43" s="36">
        <f t="shared" si="3"/>
        <v>1</v>
      </c>
      <c r="T43" s="89"/>
      <c r="U43" s="42">
        <f t="shared" si="4"/>
        <v>0.33549717513433708</v>
      </c>
      <c r="V43" s="36">
        <f t="shared" si="5"/>
        <v>0.33866666681960761</v>
      </c>
      <c r="W43" s="89"/>
      <c r="X43" s="78">
        <f t="shared" si="6"/>
        <v>4000</v>
      </c>
      <c r="Y43" s="44">
        <f t="shared" si="7"/>
        <v>117650960.85326944</v>
      </c>
      <c r="Z43" s="44">
        <f t="shared" si="8"/>
        <v>336360.04400290415</v>
      </c>
      <c r="AA43" s="44">
        <f t="shared" si="9"/>
        <v>-921456.02412051742</v>
      </c>
      <c r="AB43" s="45">
        <f t="shared" si="10"/>
        <v>31377.642205221051</v>
      </c>
      <c r="AD43" s="43">
        <f t="shared" si="11"/>
        <v>117101242.51535705</v>
      </c>
      <c r="AE43" s="114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0"/>
        <v>16219.133416282555</v>
      </c>
      <c r="P44" s="38">
        <f t="shared" si="1"/>
        <v>1693.9435411259049</v>
      </c>
      <c r="Q44" s="89"/>
      <c r="R44" s="31">
        <f t="shared" si="2"/>
        <v>1</v>
      </c>
      <c r="S44" s="36">
        <f t="shared" si="3"/>
        <v>1</v>
      </c>
      <c r="T44" s="89"/>
      <c r="U44" s="42">
        <f t="shared" si="4"/>
        <v>0.33549722724513337</v>
      </c>
      <c r="V44" s="36">
        <f t="shared" si="5"/>
        <v>0.33866666682430485</v>
      </c>
      <c r="W44" s="89"/>
      <c r="X44" s="78">
        <f t="shared" si="6"/>
        <v>4000</v>
      </c>
      <c r="Y44" s="44">
        <f t="shared" si="7"/>
        <v>118552524.74631347</v>
      </c>
      <c r="Z44" s="44">
        <f t="shared" si="8"/>
        <v>338938.5597389469</v>
      </c>
      <c r="AA44" s="44">
        <f t="shared" si="9"/>
        <v>-793561.97460783308</v>
      </c>
      <c r="AB44" s="45">
        <f t="shared" si="10"/>
        <v>31617.720343162066</v>
      </c>
      <c r="AD44" s="43">
        <f t="shared" si="11"/>
        <v>118133519.05178773</v>
      </c>
      <c r="AE44" s="114"/>
      <c r="AF44" s="136" t="s">
        <v>46</v>
      </c>
      <c r="AG44" s="137"/>
      <c r="AH44" s="138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0"/>
        <v>16342.54910499675</v>
      </c>
      <c r="P45" s="38">
        <f t="shared" si="1"/>
        <v>1706.706161420024</v>
      </c>
      <c r="Q45" s="89"/>
      <c r="R45" s="31">
        <f t="shared" si="2"/>
        <v>1</v>
      </c>
      <c r="S45" s="36">
        <f t="shared" si="3"/>
        <v>1</v>
      </c>
      <c r="T45" s="89"/>
      <c r="U45" s="42">
        <f t="shared" si="4"/>
        <v>0.33549728055917999</v>
      </c>
      <c r="V45" s="36">
        <f t="shared" si="5"/>
        <v>0.33866666682910956</v>
      </c>
      <c r="W45" s="89"/>
      <c r="X45" s="78">
        <f t="shared" si="6"/>
        <v>4000</v>
      </c>
      <c r="Y45" s="44">
        <f t="shared" si="7"/>
        <v>119454090.50748329</v>
      </c>
      <c r="Z45" s="44">
        <f t="shared" si="8"/>
        <v>341517.07669315324</v>
      </c>
      <c r="AA45" s="44">
        <f t="shared" si="9"/>
        <v>-831231.62258393166</v>
      </c>
      <c r="AB45" s="45">
        <f t="shared" si="10"/>
        <v>31857.799593994627</v>
      </c>
      <c r="AD45" s="43">
        <f t="shared" si="11"/>
        <v>119000233.76118651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0"/>
        <v>16465.964793710944</v>
      </c>
      <c r="P46" s="38">
        <f t="shared" si="1"/>
        <v>1719.4690526968611</v>
      </c>
      <c r="Q46" s="89"/>
      <c r="R46" s="31">
        <f t="shared" si="2"/>
        <v>1</v>
      </c>
      <c r="S46" s="36">
        <f t="shared" si="3"/>
        <v>1</v>
      </c>
      <c r="T46" s="89"/>
      <c r="U46" s="42">
        <f t="shared" si="4"/>
        <v>0.33549733509485818</v>
      </c>
      <c r="V46" s="36">
        <f t="shared" si="5"/>
        <v>0.33866666683402341</v>
      </c>
      <c r="W46" s="89"/>
      <c r="X46" s="78">
        <f t="shared" si="6"/>
        <v>4000</v>
      </c>
      <c r="Y46" s="44">
        <f t="shared" si="7"/>
        <v>120355658.12119418</v>
      </c>
      <c r="Z46" s="44">
        <f t="shared" si="8"/>
        <v>344095.5948342639</v>
      </c>
      <c r="AA46" s="44">
        <f t="shared" si="9"/>
        <v>-869379.01602298091</v>
      </c>
      <c r="AB46" s="45">
        <f t="shared" si="10"/>
        <v>32097.87992916075</v>
      </c>
      <c r="AD46" s="43">
        <f t="shared" si="11"/>
        <v>119866472.57993463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0"/>
        <v>16589.380482425138</v>
      </c>
      <c r="P47" s="38">
        <f t="shared" si="1"/>
        <v>1732.2322080616887</v>
      </c>
      <c r="Q47" s="89"/>
      <c r="R47" s="31">
        <f t="shared" si="2"/>
        <v>1</v>
      </c>
      <c r="S47" s="36">
        <f t="shared" si="3"/>
        <v>1</v>
      </c>
      <c r="T47" s="89"/>
      <c r="U47" s="42">
        <f t="shared" si="4"/>
        <v>0.33549739087068842</v>
      </c>
      <c r="V47" s="36">
        <f t="shared" si="5"/>
        <v>0.338666666839048</v>
      </c>
      <c r="W47" s="89"/>
      <c r="X47" s="78">
        <f t="shared" si="6"/>
        <v>4000</v>
      </c>
      <c r="Y47" s="44">
        <f t="shared" si="7"/>
        <v>121257227.57314157</v>
      </c>
      <c r="Z47" s="44">
        <f t="shared" si="8"/>
        <v>346674.11413208005</v>
      </c>
      <c r="AA47" s="44">
        <f t="shared" si="9"/>
        <v>-908004.15492498083</v>
      </c>
      <c r="AB47" s="45">
        <f t="shared" si="10"/>
        <v>32337.961321071274</v>
      </c>
      <c r="AD47" s="43">
        <f t="shared" ref="AD47:AD54" si="15">SUM(X47:AB47)</f>
        <v>120732235.49366975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0"/>
        <v>16712.796171139333</v>
      </c>
      <c r="P48" s="38">
        <f t="shared" si="1"/>
        <v>1744.9956208517133</v>
      </c>
      <c r="Q48" s="89"/>
      <c r="R48" s="31">
        <f t="shared" si="2"/>
        <v>1</v>
      </c>
      <c r="S48" s="36">
        <f t="shared" si="3"/>
        <v>1</v>
      </c>
      <c r="T48" s="89"/>
      <c r="U48" s="42">
        <f t="shared" si="4"/>
        <v>0.33549744790533059</v>
      </c>
      <c r="V48" s="36">
        <f t="shared" si="5"/>
        <v>0.33866666684418495</v>
      </c>
      <c r="W48" s="89"/>
      <c r="X48" s="78">
        <f t="shared" si="6"/>
        <v>4000</v>
      </c>
      <c r="Y48" s="44">
        <f t="shared" si="7"/>
        <v>122158798.85025893</v>
      </c>
      <c r="Z48" s="44">
        <f t="shared" si="8"/>
        <v>349252.63455741847</v>
      </c>
      <c r="AA48" s="44">
        <f t="shared" si="9"/>
        <v>-947107.03928993118</v>
      </c>
      <c r="AB48" s="45">
        <f t="shared" si="10"/>
        <v>32578.043743065129</v>
      </c>
      <c r="AD48" s="43">
        <f t="shared" si="15"/>
        <v>121597522.48926947</v>
      </c>
      <c r="AE48" s="114"/>
      <c r="AF48" s="136" t="s">
        <v>47</v>
      </c>
      <c r="AG48" s="137"/>
      <c r="AH48" s="138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0"/>
        <v>16836.211859853523</v>
      </c>
      <c r="P49" s="38">
        <f t="shared" si="1"/>
        <v>1757.7592846264029</v>
      </c>
      <c r="Q49" s="89"/>
      <c r="R49" s="31">
        <f t="shared" si="2"/>
        <v>1</v>
      </c>
      <c r="S49" s="36">
        <f t="shared" si="3"/>
        <v>1</v>
      </c>
      <c r="T49" s="89"/>
      <c r="U49" s="42">
        <f t="shared" si="4"/>
        <v>0.3354975062175839</v>
      </c>
      <c r="V49" s="36">
        <f t="shared" si="5"/>
        <v>0.33866666684943603</v>
      </c>
      <c r="W49" s="89"/>
      <c r="X49" s="78">
        <f t="shared" si="6"/>
        <v>4000</v>
      </c>
      <c r="Y49" s="44">
        <f t="shared" si="7"/>
        <v>123060371.94067745</v>
      </c>
      <c r="Z49" s="44">
        <f t="shared" si="8"/>
        <v>351831.15608206968</v>
      </c>
      <c r="AA49" s="44">
        <f t="shared" si="9"/>
        <v>-986687.66911783186</v>
      </c>
      <c r="AB49" s="45">
        <f t="shared" si="10"/>
        <v>32818.127169370615</v>
      </c>
      <c r="AD49" s="43">
        <f t="shared" si="15"/>
        <v>122462333.55481105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0"/>
        <v>16959.627548567718</v>
      </c>
      <c r="P50" s="38">
        <f t="shared" si="1"/>
        <v>1770.523193158298</v>
      </c>
      <c r="Q50" s="89"/>
      <c r="R50" s="31">
        <f t="shared" si="2"/>
        <v>1</v>
      </c>
      <c r="S50" s="36">
        <f t="shared" si="3"/>
        <v>1</v>
      </c>
      <c r="T50" s="89"/>
      <c r="U50" s="42">
        <f t="shared" si="4"/>
        <v>0.33549756582638685</v>
      </c>
      <c r="V50" s="36">
        <f t="shared" si="5"/>
        <v>0.33866666685480279</v>
      </c>
      <c r="W50" s="89"/>
      <c r="X50" s="78">
        <f t="shared" si="6"/>
        <v>4000</v>
      </c>
      <c r="Y50" s="44">
        <f t="shared" si="7"/>
        <v>123961946.83368829</v>
      </c>
      <c r="Z50" s="44">
        <f t="shared" si="8"/>
        <v>354409.67867875751</v>
      </c>
      <c r="AA50" s="44">
        <f t="shared" si="9"/>
        <v>-1026746.0444086834</v>
      </c>
      <c r="AB50" s="45">
        <f t="shared" si="10"/>
        <v>33058.211575068635</v>
      </c>
      <c r="AD50" s="43">
        <f t="shared" si="15"/>
        <v>123326668.67953344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0"/>
        <v>17083.043237281912</v>
      </c>
      <c r="P51" s="38">
        <f t="shared" si="1"/>
        <v>1783.2873404242694</v>
      </c>
      <c r="Q51" s="89"/>
      <c r="R51" s="31">
        <f t="shared" si="2"/>
        <v>1</v>
      </c>
      <c r="S51" s="36">
        <f t="shared" si="3"/>
        <v>1</v>
      </c>
      <c r="T51" s="89"/>
      <c r="U51" s="42">
        <f t="shared" si="4"/>
        <v>0.3354976267508174</v>
      </c>
      <c r="V51" s="36">
        <f t="shared" si="5"/>
        <v>0.33866666686028701</v>
      </c>
      <c r="W51" s="89"/>
      <c r="X51" s="78">
        <f t="shared" si="6"/>
        <v>4000</v>
      </c>
      <c r="Y51" s="44">
        <f t="shared" si="7"/>
        <v>124863523.51970631</v>
      </c>
      <c r="Z51" s="44">
        <f t="shared" si="8"/>
        <v>356988.20232110057</v>
      </c>
      <c r="AA51" s="44">
        <f t="shared" si="9"/>
        <v>-1067282.1651624853</v>
      </c>
      <c r="AB51" s="45">
        <f t="shared" si="10"/>
        <v>33298.296936057741</v>
      </c>
      <c r="AD51" s="43">
        <f t="shared" si="15"/>
        <v>124190527.85380098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0"/>
        <v>17206.458925996103</v>
      </c>
      <c r="P52" s="38">
        <f t="shared" si="1"/>
        <v>1796.0517205972085</v>
      </c>
      <c r="Q52" s="89"/>
      <c r="R52" s="31">
        <f t="shared" si="2"/>
        <v>1</v>
      </c>
      <c r="S52" s="36">
        <f t="shared" si="3"/>
        <v>1</v>
      </c>
      <c r="T52" s="89"/>
      <c r="U52" s="42">
        <f t="shared" si="4"/>
        <v>0.33549768901009269</v>
      </c>
      <c r="V52" s="36">
        <f t="shared" si="5"/>
        <v>0.33866666686589042</v>
      </c>
      <c r="W52" s="89"/>
      <c r="X52" s="78">
        <f t="shared" si="6"/>
        <v>4000</v>
      </c>
      <c r="Y52" s="44">
        <f t="shared" si="7"/>
        <v>125765101.99023598</v>
      </c>
      <c r="Z52" s="44">
        <f t="shared" si="8"/>
        <v>359566.72698357608</v>
      </c>
      <c r="AA52" s="44">
        <f t="shared" si="9"/>
        <v>-1108296.031379238</v>
      </c>
      <c r="AB52" s="45">
        <f t="shared" si="10"/>
        <v>33538.383229020808</v>
      </c>
      <c r="AD52" s="43">
        <f t="shared" si="15"/>
        <v>125053911.06906934</v>
      </c>
      <c r="AE52" s="114"/>
      <c r="AF52" s="136" t="s">
        <v>48</v>
      </c>
      <c r="AG52" s="137"/>
      <c r="AH52" s="138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0"/>
        <v>17329.874614710297</v>
      </c>
      <c r="P53" s="38">
        <f t="shared" si="1"/>
        <v>1808.8163280381166</v>
      </c>
      <c r="Q53" s="89"/>
      <c r="R53" s="31">
        <f t="shared" si="2"/>
        <v>1</v>
      </c>
      <c r="S53" s="36">
        <f t="shared" si="3"/>
        <v>1</v>
      </c>
      <c r="T53" s="89"/>
      <c r="U53" s="42">
        <f t="shared" si="4"/>
        <v>0.33549775262356935</v>
      </c>
      <c r="V53" s="36">
        <f t="shared" si="5"/>
        <v>0.33866666687161462</v>
      </c>
      <c r="W53" s="89"/>
      <c r="X53" s="78">
        <f t="shared" si="6"/>
        <v>4000</v>
      </c>
      <c r="Y53" s="44">
        <f t="shared" si="7"/>
        <v>126666682.23783892</v>
      </c>
      <c r="Z53" s="44">
        <f t="shared" si="8"/>
        <v>362145.25264148542</v>
      </c>
      <c r="AA53" s="44">
        <f t="shared" si="9"/>
        <v>-1149787.6430589412</v>
      </c>
      <c r="AB53" s="45">
        <f t="shared" si="10"/>
        <v>33778.470431393493</v>
      </c>
      <c r="AD53" s="43">
        <f t="shared" si="15"/>
        <v>125916818.31785285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0"/>
        <v>17453.290303424488</v>
      </c>
      <c r="P54" s="38">
        <f t="shared" si="1"/>
        <v>1821.5811572885739</v>
      </c>
      <c r="Q54" s="90"/>
      <c r="R54" s="31">
        <f t="shared" si="2"/>
        <v>1</v>
      </c>
      <c r="S54" s="36">
        <f t="shared" si="3"/>
        <v>1</v>
      </c>
      <c r="T54" s="90"/>
      <c r="U54" s="42">
        <f t="shared" si="4"/>
        <v>0.33549781761074321</v>
      </c>
      <c r="V54" s="36">
        <f t="shared" si="5"/>
        <v>0.33866666687746144</v>
      </c>
      <c r="W54" s="90"/>
      <c r="X54" s="78">
        <f t="shared" si="6"/>
        <v>4000</v>
      </c>
      <c r="Y54" s="44">
        <f t="shared" si="7"/>
        <v>127568264.25610298</v>
      </c>
      <c r="Z54" s="44">
        <f t="shared" si="8"/>
        <v>364723.7792709205</v>
      </c>
      <c r="AA54" s="44">
        <f t="shared" si="9"/>
        <v>-1191757.000201595</v>
      </c>
      <c r="AB54" s="45">
        <f t="shared" si="10"/>
        <v>34018.55852133398</v>
      </c>
      <c r="AD54" s="43">
        <f t="shared" si="15"/>
        <v>126779249.59369363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4926833460.7540712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4935032511.1240091</v>
      </c>
      <c r="Z56" s="70">
        <f>SUM(Z9:Z54)</f>
        <v>14108538.952566033</v>
      </c>
      <c r="AA56" s="70">
        <f>SUM(AA9:AA54)</f>
        <v>-23875970.266109243</v>
      </c>
      <c r="AB56" s="77">
        <f>SUM(AB9:AB54)</f>
        <v>1316380.9436066048</v>
      </c>
      <c r="AD56" s="71">
        <f>X56+Y56+Z56+AA56+AB56</f>
        <v>4926833460.7540722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1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47" t="s">
        <v>75</v>
      </c>
      <c r="Z2" s="148"/>
      <c r="AA2" s="149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74</v>
      </c>
      <c r="P3" s="157"/>
      <c r="Q3" s="89"/>
      <c r="R3" s="78"/>
      <c r="S3" s="78"/>
      <c r="T3" s="89"/>
      <c r="U3" s="78"/>
      <c r="V3" s="78"/>
      <c r="W3" s="89"/>
      <c r="Y3" s="150"/>
      <c r="Z3" s="151"/>
      <c r="AA3" s="152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78"/>
      <c r="S4" s="78"/>
      <c r="T4" s="89"/>
      <c r="U4" s="78"/>
      <c r="V4" s="78"/>
      <c r="W4" s="89"/>
      <c r="Y4" s="153"/>
      <c r="Z4" s="154"/>
      <c r="AA4" s="155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D9</f>
        <v>11899.584311285807</v>
      </c>
      <c r="P9" s="38">
        <f>E9+(E9*K9)</f>
        <v>1253.2043817549416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0.33549599726201801</v>
      </c>
      <c r="V9" s="36">
        <f>($AI$7/$AG$12)*(1+0.15*(P9/$AG$10)^4)+$AH$32</f>
        <v>0.33866666671388962</v>
      </c>
      <c r="W9" s="89"/>
      <c r="X9" s="78">
        <f>($AG$7*$AG$8*S9+$AG$15*$AG$16*R9)*$AG$24</f>
        <v>4000</v>
      </c>
      <c r="Y9" s="44">
        <f>(O9*U9*$AG$30+P9*V9*$AG$29)*365</f>
        <v>87023800.773733348</v>
      </c>
      <c r="Z9" s="44">
        <f>(O9*$AI$15*$AG$37+P9*$AI$7*$AG$36)*365</f>
        <v>248716.53851476856</v>
      </c>
      <c r="AA9" s="44">
        <f>O9*$AI$15*($AG$41+$AG$40*(1-M9))*365</f>
        <v>15139.001008596557</v>
      </c>
      <c r="AB9" s="45">
        <f>365*((P9*$AI$7*($AG$53*$AG$54+$AG$49*$AG$50+$AG$45*$AG$46))+(O9*$AI$15*($AG$53*$AG$55+$AG$49*$AG$51+$AG$45*$AG$47)))</f>
        <v>23238.765613405631</v>
      </c>
      <c r="AD9" s="43">
        <f>SUM(X9:AB9)</f>
        <v>87314895.078870118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 t="shared" ref="O10:O54" si="0">D10</f>
        <v>12023</v>
      </c>
      <c r="P10" s="38">
        <f t="shared" ref="P10:P54" si="1">E10+(E10*K10)</f>
        <v>1265.8422304494381</v>
      </c>
      <c r="Q10" s="89"/>
      <c r="R10" s="31">
        <f t="shared" ref="R10:R54" si="2">IF(O10&lt;$AG$18,1,2)</f>
        <v>1</v>
      </c>
      <c r="S10" s="36">
        <f t="shared" ref="S10:S54" si="3">IF(P10&lt;$AG$10,1,2)</f>
        <v>1</v>
      </c>
      <c r="T10" s="89"/>
      <c r="U10" s="42">
        <f t="shared" ref="U10:U54" si="4">($AI$15/$AG$20)*(1+0.15*(O10/$AG$18)^4)+$AH$33</f>
        <v>0.33549601840424526</v>
      </c>
      <c r="V10" s="36">
        <f t="shared" ref="V10:V54" si="5">($AI$7/$AG$12)*(1+0.15*(P10/$AG$10)^4)+$AH$32</f>
        <v>0.33866666671582352</v>
      </c>
      <c r="W10" s="89"/>
      <c r="X10" s="78">
        <f t="shared" ref="X10:X54" si="6">($AG$7*$AG$8*S10+$AG$15*$AG$16*R10)*$AG$24</f>
        <v>4000</v>
      </c>
      <c r="Y10" s="44">
        <f t="shared" ref="Y10:Y54" si="7">(O10*U10*$AG$30+P10*V10*$AG$29)*365</f>
        <v>87924810.998458877</v>
      </c>
      <c r="Z10" s="44">
        <f t="shared" ref="Z10:Z54" si="8">(O10*$AI$15*$AG$37+P10*$AI$7*$AG$36)*365</f>
        <v>251294.50896936853</v>
      </c>
      <c r="AA10" s="44">
        <f t="shared" ref="AA10:AA54" si="9">O10*$AI$15*($AG$41+$AG$40*(1-M10))*365</f>
        <v>14472.400102600001</v>
      </c>
      <c r="AB10" s="45">
        <f t="shared" ref="AB10:AB54" si="10">365*((P10*$AI$7*($AG$53*$AG$54+$AG$49*$AG$50+$AG$45*$AG$46))+(O10*$AI$15*($AG$53*$AG$55+$AG$49*$AG$51+$AG$45*$AG$47)))</f>
        <v>23478.345592424914</v>
      </c>
      <c r="AD10" s="43">
        <f t="shared" ref="AD10:AD46" si="11">SUM(X10:AB10)</f>
        <v>88218056.253123268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si="0"/>
        <v>12146.415688714193</v>
      </c>
      <c r="P11" s="38">
        <f t="shared" si="1"/>
        <v>1278.484740305757</v>
      </c>
      <c r="Q11" s="89"/>
      <c r="R11" s="31">
        <f t="shared" si="2"/>
        <v>1</v>
      </c>
      <c r="S11" s="36">
        <f t="shared" si="3"/>
        <v>1</v>
      </c>
      <c r="T11" s="89"/>
      <c r="U11" s="42">
        <f t="shared" si="4"/>
        <v>0.33549604020766788</v>
      </c>
      <c r="V11" s="36">
        <f t="shared" si="5"/>
        <v>0.33866666671781692</v>
      </c>
      <c r="W11" s="89"/>
      <c r="X11" s="78">
        <f t="shared" si="6"/>
        <v>4000</v>
      </c>
      <c r="Y11" s="44">
        <f t="shared" si="7"/>
        <v>88825841.660371512</v>
      </c>
      <c r="Z11" s="44">
        <f t="shared" si="8"/>
        <v>253872.49983985731</v>
      </c>
      <c r="AA11" s="44">
        <f t="shared" si="9"/>
        <v>13629.818568246654</v>
      </c>
      <c r="AB11" s="45">
        <f t="shared" si="10"/>
        <v>23717.944223018134</v>
      </c>
      <c r="AD11" s="43">
        <f t="shared" si="11"/>
        <v>89121061.92300263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0"/>
        <v>12269.831377428385</v>
      </c>
      <c r="P12" s="38">
        <f t="shared" si="1"/>
        <v>1291.1316833322871</v>
      </c>
      <c r="Q12" s="89"/>
      <c r="R12" s="31">
        <f t="shared" si="2"/>
        <v>1</v>
      </c>
      <c r="S12" s="36">
        <f t="shared" si="3"/>
        <v>1</v>
      </c>
      <c r="T12" s="89"/>
      <c r="U12" s="42">
        <f t="shared" si="4"/>
        <v>0.33549606268592963</v>
      </c>
      <c r="V12" s="36">
        <f t="shared" si="5"/>
        <v>0.33866666671987111</v>
      </c>
      <c r="W12" s="89"/>
      <c r="X12" s="78">
        <f t="shared" si="6"/>
        <v>4000</v>
      </c>
      <c r="Y12" s="44">
        <f t="shared" si="7"/>
        <v>89726891.78149882</v>
      </c>
      <c r="Z12" s="44">
        <f t="shared" si="8"/>
        <v>256450.51012763163</v>
      </c>
      <c r="AA12" s="44">
        <f t="shared" si="9"/>
        <v>12544.604435260793</v>
      </c>
      <c r="AB12" s="45">
        <f t="shared" si="10"/>
        <v>23957.560592880036</v>
      </c>
      <c r="AD12" s="43">
        <f t="shared" si="11"/>
        <v>90023844.456654593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0"/>
        <v>12393.24706614258</v>
      </c>
      <c r="P13" s="38">
        <f t="shared" si="1"/>
        <v>1303.7828461678957</v>
      </c>
      <c r="Q13" s="89"/>
      <c r="R13" s="31">
        <f t="shared" si="2"/>
        <v>1</v>
      </c>
      <c r="S13" s="36">
        <f t="shared" si="3"/>
        <v>1</v>
      </c>
      <c r="T13" s="89"/>
      <c r="U13" s="42">
        <f t="shared" si="4"/>
        <v>0.3354960858528136</v>
      </c>
      <c r="V13" s="36">
        <f t="shared" si="5"/>
        <v>0.33866666672198725</v>
      </c>
      <c r="W13" s="89"/>
      <c r="X13" s="78">
        <f t="shared" si="6"/>
        <v>4000</v>
      </c>
      <c r="Y13" s="44">
        <f t="shared" si="7"/>
        <v>90627960.447339609</v>
      </c>
      <c r="Z13" s="44">
        <f t="shared" si="8"/>
        <v>259028.53889816967</v>
      </c>
      <c r="AA13" s="44">
        <f t="shared" si="9"/>
        <v>10123.852672327055</v>
      </c>
      <c r="AB13" s="45">
        <f t="shared" si="10"/>
        <v>24197.193848249037</v>
      </c>
      <c r="AD13" s="43">
        <f t="shared" si="11"/>
        <v>90925310.032758355</v>
      </c>
      <c r="AE13" s="114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0"/>
        <v>12516.662754856772</v>
      </c>
      <c r="P14" s="38">
        <f t="shared" si="1"/>
        <v>1316.438028926889</v>
      </c>
      <c r="Q14" s="89"/>
      <c r="R14" s="31">
        <f t="shared" si="2"/>
        <v>1</v>
      </c>
      <c r="S14" s="36">
        <f t="shared" si="3"/>
        <v>1</v>
      </c>
      <c r="T14" s="89"/>
      <c r="U14" s="42">
        <f t="shared" si="4"/>
        <v>0.3354961097222422</v>
      </c>
      <c r="V14" s="36">
        <f t="shared" si="5"/>
        <v>0.33866666672416662</v>
      </c>
      <c r="W14" s="89"/>
      <c r="X14" s="78">
        <f>($AG$7*$AG$8*S14+$AG$15*$AG$16*R14)*$AG$24+(AG26*AG7)</f>
        <v>72000</v>
      </c>
      <c r="Y14" s="44">
        <f t="shared" si="7"/>
        <v>91529046.801868424</v>
      </c>
      <c r="Z14" s="44">
        <f t="shared" si="8"/>
        <v>261606.5852759722</v>
      </c>
      <c r="AA14" s="44">
        <f t="shared" si="9"/>
        <v>-14001.500674651013</v>
      </c>
      <c r="AB14" s="45">
        <f t="shared" si="10"/>
        <v>24436.843189285308</v>
      </c>
      <c r="AD14" s="43">
        <f t="shared" si="11"/>
        <v>91873088.729659036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0"/>
        <v>12640.078443570965</v>
      </c>
      <c r="P15" s="38">
        <f t="shared" si="1"/>
        <v>1329.0970441517004</v>
      </c>
      <c r="Q15" s="89"/>
      <c r="R15" s="31">
        <f t="shared" si="2"/>
        <v>1</v>
      </c>
      <c r="S15" s="36">
        <f t="shared" si="3"/>
        <v>1</v>
      </c>
      <c r="T15" s="89"/>
      <c r="U15" s="42">
        <f t="shared" si="4"/>
        <v>0.33549613430827707</v>
      </c>
      <c r="V15" s="36">
        <f t="shared" si="5"/>
        <v>0.33866666672641044</v>
      </c>
      <c r="W15" s="89"/>
      <c r="X15" s="78">
        <f t="shared" si="6"/>
        <v>4000</v>
      </c>
      <c r="Y15" s="44">
        <f t="shared" si="7"/>
        <v>92430150.043006212</v>
      </c>
      <c r="Z15" s="44">
        <f t="shared" si="8"/>
        <v>264184.64843997499</v>
      </c>
      <c r="AA15" s="44">
        <f t="shared" si="9"/>
        <v>-38604.599484579659</v>
      </c>
      <c r="AB15" s="45">
        <f t="shared" si="10"/>
        <v>24676.507865880023</v>
      </c>
      <c r="AD15" s="43">
        <f t="shared" si="11"/>
        <v>92684406.599827483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0"/>
        <v>12763.494132285157</v>
      </c>
      <c r="P16" s="38">
        <f t="shared" si="1"/>
        <v>1341.7597158617561</v>
      </c>
      <c r="Q16" s="89"/>
      <c r="R16" s="31">
        <f t="shared" si="2"/>
        <v>1</v>
      </c>
      <c r="S16" s="36">
        <f t="shared" si="3"/>
        <v>1</v>
      </c>
      <c r="T16" s="89"/>
      <c r="U16" s="42">
        <f t="shared" si="4"/>
        <v>0.33549615962511942</v>
      </c>
      <c r="V16" s="36">
        <f t="shared" si="5"/>
        <v>0.33866666672871992</v>
      </c>
      <c r="W16" s="89"/>
      <c r="X16" s="78">
        <f t="shared" si="6"/>
        <v>4000</v>
      </c>
      <c r="Y16" s="44">
        <f t="shared" si="7"/>
        <v>93331269.41850695</v>
      </c>
      <c r="Z16" s="44">
        <f t="shared" si="8"/>
        <v>266762.72761938308</v>
      </c>
      <c r="AA16" s="44">
        <f t="shared" si="9"/>
        <v>-63685.443757458896</v>
      </c>
      <c r="AB16" s="45">
        <f t="shared" si="10"/>
        <v>24916.187173849383</v>
      </c>
      <c r="AD16" s="43">
        <f t="shared" si="11"/>
        <v>93563262.889542714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0"/>
        <v>12886.909820999348</v>
      </c>
      <c r="P17" s="38">
        <f t="shared" si="1"/>
        <v>1354.425878688377</v>
      </c>
      <c r="Q17" s="89"/>
      <c r="R17" s="31">
        <f t="shared" si="2"/>
        <v>1</v>
      </c>
      <c r="S17" s="36">
        <f t="shared" si="3"/>
        <v>1</v>
      </c>
      <c r="T17" s="89"/>
      <c r="U17" s="42">
        <f t="shared" si="4"/>
        <v>0.33549618568710959</v>
      </c>
      <c r="V17" s="36">
        <f t="shared" si="5"/>
        <v>0.33866666673109647</v>
      </c>
      <c r="W17" s="89"/>
      <c r="X17" s="78">
        <f t="shared" si="6"/>
        <v>4000</v>
      </c>
      <c r="Y17" s="44">
        <f t="shared" si="7"/>
        <v>94232404.222216636</v>
      </c>
      <c r="Z17" s="44">
        <f t="shared" si="8"/>
        <v>269340.82208988181</v>
      </c>
      <c r="AA17" s="44">
        <f t="shared" si="9"/>
        <v>-89244.033493288691</v>
      </c>
      <c r="AB17" s="45">
        <f t="shared" si="10"/>
        <v>25155.880451472916</v>
      </c>
      <c r="AD17" s="43">
        <f t="shared" si="11"/>
        <v>94441656.891264692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0"/>
        <v>13010.325509713541</v>
      </c>
      <c r="P18" s="38">
        <f t="shared" si="1"/>
        <v>1367.0953770867659</v>
      </c>
      <c r="Q18" s="89"/>
      <c r="R18" s="31">
        <f t="shared" si="2"/>
        <v>1</v>
      </c>
      <c r="S18" s="36">
        <f t="shared" si="3"/>
        <v>1</v>
      </c>
      <c r="T18" s="89"/>
      <c r="U18" s="42">
        <f t="shared" si="4"/>
        <v>0.33549621250872735</v>
      </c>
      <c r="V18" s="36">
        <f t="shared" si="5"/>
        <v>0.33866666673354123</v>
      </c>
      <c r="W18" s="89"/>
      <c r="X18" s="78">
        <f t="shared" si="6"/>
        <v>4000</v>
      </c>
      <c r="Y18" s="44">
        <f t="shared" si="7"/>
        <v>95133553.790665761</v>
      </c>
      <c r="Z18" s="44">
        <f t="shared" si="8"/>
        <v>271918.93117018481</v>
      </c>
      <c r="AA18" s="44">
        <f t="shared" si="9"/>
        <v>-115280.36869206907</v>
      </c>
      <c r="AB18" s="45">
        <f t="shared" si="10"/>
        <v>25395.587076340289</v>
      </c>
      <c r="AD18" s="43">
        <f t="shared" si="11"/>
        <v>95319587.940220207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0"/>
        <v>13133.741198427733</v>
      </c>
      <c r="P19" s="38">
        <f t="shared" si="1"/>
        <v>1379.7680646171862</v>
      </c>
      <c r="Q19" s="89"/>
      <c r="R19" s="31">
        <f t="shared" si="2"/>
        <v>1</v>
      </c>
      <c r="S19" s="36">
        <f t="shared" si="3"/>
        <v>1</v>
      </c>
      <c r="T19" s="89"/>
      <c r="U19" s="42">
        <f t="shared" si="4"/>
        <v>0.33549624010459178</v>
      </c>
      <c r="V19" s="36">
        <f t="shared" si="5"/>
        <v>0.33866666673605555</v>
      </c>
      <c r="W19" s="89"/>
      <c r="X19" s="78">
        <f t="shared" si="6"/>
        <v>4000</v>
      </c>
      <c r="Y19" s="44">
        <f t="shared" si="7"/>
        <v>96034717.499960989</v>
      </c>
      <c r="Z19" s="44">
        <f t="shared" si="8"/>
        <v>274497.05421888613</v>
      </c>
      <c r="AA19" s="44">
        <f t="shared" si="9"/>
        <v>-141794.44935380001</v>
      </c>
      <c r="AB19" s="45">
        <f t="shared" si="10"/>
        <v>25635.306462474946</v>
      </c>
      <c r="AD19" s="43">
        <f t="shared" si="11"/>
        <v>96197055.411288559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0"/>
        <v>13257.156887141928</v>
      </c>
      <c r="P20" s="38">
        <f t="shared" si="1"/>
        <v>1392.4438032883484</v>
      </c>
      <c r="Q20" s="89"/>
      <c r="R20" s="31">
        <f t="shared" si="2"/>
        <v>1</v>
      </c>
      <c r="S20" s="36">
        <f t="shared" si="3"/>
        <v>1</v>
      </c>
      <c r="T20" s="89"/>
      <c r="U20" s="42">
        <f t="shared" si="4"/>
        <v>0.33549626848946129</v>
      </c>
      <c r="V20" s="36">
        <f t="shared" si="5"/>
        <v>0.33866666673864076</v>
      </c>
      <c r="W20" s="89"/>
      <c r="X20" s="78">
        <f t="shared" si="6"/>
        <v>4000</v>
      </c>
      <c r="Y20" s="44">
        <f t="shared" si="7"/>
        <v>96935894.762946293</v>
      </c>
      <c r="Z20" s="44">
        <f t="shared" si="8"/>
        <v>277075.19063158397</v>
      </c>
      <c r="AA20" s="44">
        <f t="shared" si="9"/>
        <v>-168786.27547848158</v>
      </c>
      <c r="AB20" s="45">
        <f t="shared" si="10"/>
        <v>25875.038057706675</v>
      </c>
      <c r="AD20" s="43">
        <f t="shared" si="11"/>
        <v>97074058.716157094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0"/>
        <v>13380.57257585612</v>
      </c>
      <c r="P21" s="38">
        <f t="shared" si="1"/>
        <v>1405.122462956808</v>
      </c>
      <c r="Q21" s="89"/>
      <c r="R21" s="31">
        <f t="shared" si="2"/>
        <v>1</v>
      </c>
      <c r="S21" s="36">
        <f t="shared" si="3"/>
        <v>1</v>
      </c>
      <c r="T21" s="89"/>
      <c r="U21" s="42">
        <f t="shared" si="4"/>
        <v>0.33549629767823363</v>
      </c>
      <c r="V21" s="36">
        <f t="shared" si="5"/>
        <v>0.33866666674129819</v>
      </c>
      <c r="W21" s="89"/>
      <c r="X21" s="78">
        <f t="shared" si="6"/>
        <v>4000</v>
      </c>
      <c r="Y21" s="44">
        <f t="shared" si="7"/>
        <v>97837085.026605994</v>
      </c>
      <c r="Z21" s="44">
        <f t="shared" si="8"/>
        <v>279653.3398382499</v>
      </c>
      <c r="AA21" s="44">
        <f t="shared" si="9"/>
        <v>-196255.84706611367</v>
      </c>
      <c r="AB21" s="45">
        <f t="shared" si="10"/>
        <v>26114.781341268292</v>
      </c>
      <c r="AD21" s="43">
        <f t="shared" si="11"/>
        <v>97950597.300719395</v>
      </c>
      <c r="AE21" s="114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0"/>
        <v>13503.988264570315</v>
      </c>
      <c r="P22" s="38">
        <f t="shared" si="1"/>
        <v>1417.8039207768852</v>
      </c>
      <c r="Q22" s="89"/>
      <c r="R22" s="31">
        <f t="shared" si="2"/>
        <v>1</v>
      </c>
      <c r="S22" s="36">
        <f t="shared" si="3"/>
        <v>1</v>
      </c>
      <c r="T22" s="89"/>
      <c r="U22" s="42">
        <f t="shared" si="4"/>
        <v>0.33549632768594601</v>
      </c>
      <c r="V22" s="36">
        <f t="shared" si="5"/>
        <v>0.33866666674402912</v>
      </c>
      <c r="W22" s="89"/>
      <c r="X22" s="78">
        <f t="shared" si="6"/>
        <v>4000</v>
      </c>
      <c r="Y22" s="44">
        <f t="shared" si="7"/>
        <v>98738287.769686833</v>
      </c>
      <c r="Z22" s="44">
        <f t="shared" si="8"/>
        <v>282231.50130081997</v>
      </c>
      <c r="AA22" s="44">
        <f t="shared" si="9"/>
        <v>-224203.16411669651</v>
      </c>
      <c r="AB22" s="45">
        <f t="shared" si="10"/>
        <v>26354.535821594523</v>
      </c>
      <c r="AD22" s="43">
        <f t="shared" si="11"/>
        <v>98826670.642692566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0"/>
        <v>13627.403953284507</v>
      </c>
      <c r="P23" s="38">
        <f t="shared" si="1"/>
        <v>1430.4880606962079</v>
      </c>
      <c r="Q23" s="89"/>
      <c r="R23" s="31">
        <f t="shared" si="2"/>
        <v>1</v>
      </c>
      <c r="S23" s="36">
        <f t="shared" si="3"/>
        <v>1</v>
      </c>
      <c r="T23" s="89"/>
      <c r="U23" s="42">
        <f t="shared" si="4"/>
        <v>0.33549635852777471</v>
      </c>
      <c r="V23" s="36">
        <f t="shared" si="5"/>
        <v>0.33866666674683499</v>
      </c>
      <c r="W23" s="89"/>
      <c r="X23" s="78">
        <f t="shared" si="6"/>
        <v>4000</v>
      </c>
      <c r="Y23" s="44">
        <f t="shared" si="7"/>
        <v>99639502.50051704</v>
      </c>
      <c r="Z23" s="44">
        <f t="shared" si="8"/>
        <v>284809.67451098474</v>
      </c>
      <c r="AA23" s="44">
        <f t="shared" si="9"/>
        <v>-252628.22663022974</v>
      </c>
      <c r="AB23" s="45">
        <f t="shared" si="10"/>
        <v>26594.301034303426</v>
      </c>
      <c r="AD23" s="43">
        <f t="shared" si="11"/>
        <v>99702278.249432102</v>
      </c>
      <c r="AE23" s="114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0"/>
        <v>13750.819641998702</v>
      </c>
      <c r="P24" s="38">
        <f t="shared" si="1"/>
        <v>1443.1747729925346</v>
      </c>
      <c r="Q24" s="89"/>
      <c r="R24" s="31">
        <f t="shared" si="2"/>
        <v>1</v>
      </c>
      <c r="S24" s="36">
        <f t="shared" si="3"/>
        <v>1</v>
      </c>
      <c r="T24" s="89"/>
      <c r="U24" s="42">
        <f t="shared" si="4"/>
        <v>0.33549639021903566</v>
      </c>
      <c r="V24" s="36">
        <f t="shared" si="5"/>
        <v>0.33866666674971702</v>
      </c>
      <c r="W24" s="89"/>
      <c r="X24" s="78">
        <f t="shared" si="6"/>
        <v>4000</v>
      </c>
      <c r="Y24" s="44">
        <f t="shared" si="7"/>
        <v>100540728.7550043</v>
      </c>
      <c r="Z24" s="44">
        <f t="shared" si="8"/>
        <v>287387.85898816079</v>
      </c>
      <c r="AA24" s="44">
        <f t="shared" si="9"/>
        <v>-281531.03460671363</v>
      </c>
      <c r="AB24" s="45">
        <f t="shared" si="10"/>
        <v>26834.07654034299</v>
      </c>
      <c r="AD24" s="43">
        <f t="shared" si="11"/>
        <v>100577419.65592609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0"/>
        <v>13874.235330712894</v>
      </c>
      <c r="P25" s="38">
        <f t="shared" si="1"/>
        <v>1455.8639538479592</v>
      </c>
      <c r="Q25" s="89"/>
      <c r="R25" s="31">
        <f t="shared" si="2"/>
        <v>1</v>
      </c>
      <c r="S25" s="36">
        <f t="shared" si="3"/>
        <v>1</v>
      </c>
      <c r="T25" s="89"/>
      <c r="U25" s="42">
        <f t="shared" si="4"/>
        <v>0.33549642277518382</v>
      </c>
      <c r="V25" s="36">
        <f t="shared" si="5"/>
        <v>0.33866666675267665</v>
      </c>
      <c r="W25" s="89"/>
      <c r="X25" s="78">
        <f t="shared" si="6"/>
        <v>4000</v>
      </c>
      <c r="Y25" s="44">
        <f t="shared" si="7"/>
        <v>101441966.09479521</v>
      </c>
      <c r="Z25" s="44">
        <f t="shared" si="8"/>
        <v>289966.05427762563</v>
      </c>
      <c r="AA25" s="44">
        <f t="shared" si="9"/>
        <v>-310911.58804614807</v>
      </c>
      <c r="AB25" s="45">
        <f t="shared" si="10"/>
        <v>27073.861924287296</v>
      </c>
      <c r="AD25" s="43">
        <f t="shared" si="11"/>
        <v>101452094.42295098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0"/>
        <v>13997.651019427089</v>
      </c>
      <c r="P26" s="38">
        <f t="shared" si="1"/>
        <v>1468.5555049570312</v>
      </c>
      <c r="Q26" s="89"/>
      <c r="R26" s="31">
        <f t="shared" si="2"/>
        <v>1</v>
      </c>
      <c r="S26" s="36">
        <f t="shared" si="3"/>
        <v>1</v>
      </c>
      <c r="T26" s="89"/>
      <c r="U26" s="42">
        <f t="shared" si="4"/>
        <v>0.33549645621181373</v>
      </c>
      <c r="V26" s="36">
        <f t="shared" si="5"/>
        <v>0.33866666675571527</v>
      </c>
      <c r="W26" s="89"/>
      <c r="X26" s="78">
        <f t="shared" si="6"/>
        <v>4000</v>
      </c>
      <c r="Y26" s="44">
        <f t="shared" si="7"/>
        <v>102343214.10558176</v>
      </c>
      <c r="Z26" s="44">
        <f t="shared" si="8"/>
        <v>292544.25994880148</v>
      </c>
      <c r="AA26" s="44">
        <f t="shared" si="9"/>
        <v>-340769.88694853318</v>
      </c>
      <c r="AB26" s="45">
        <f t="shared" si="10"/>
        <v>27313.656792768474</v>
      </c>
      <c r="AD26" s="43">
        <f t="shared" si="11"/>
        <v>102326302.13537481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0"/>
        <v>14121.066708141281</v>
      </c>
      <c r="P27" s="38">
        <f t="shared" si="1"/>
        <v>1481.2493331656767</v>
      </c>
      <c r="Q27" s="89"/>
      <c r="R27" s="31">
        <f t="shared" si="2"/>
        <v>1</v>
      </c>
      <c r="S27" s="36">
        <f t="shared" si="3"/>
        <v>1</v>
      </c>
      <c r="T27" s="89"/>
      <c r="U27" s="42">
        <f t="shared" si="4"/>
        <v>0.33549649054465919</v>
      </c>
      <c r="V27" s="36">
        <f t="shared" si="5"/>
        <v>0.33866666675883428</v>
      </c>
      <c r="W27" s="89"/>
      <c r="X27" s="78">
        <f t="shared" si="6"/>
        <v>4000</v>
      </c>
      <c r="Y27" s="44">
        <f t="shared" si="7"/>
        <v>103244472.39554057</v>
      </c>
      <c r="Z27" s="44">
        <f t="shared" si="8"/>
        <v>295122.47559367341</v>
      </c>
      <c r="AA27" s="44">
        <f t="shared" si="9"/>
        <v>-371105.93131386879</v>
      </c>
      <c r="AB27" s="45">
        <f t="shared" si="10"/>
        <v>27553.460773031791</v>
      </c>
      <c r="AD27" s="43">
        <f t="shared" si="11"/>
        <v>103200042.4005934</v>
      </c>
      <c r="AE27" s="114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0"/>
        <v>14244.482396855472</v>
      </c>
      <c r="P28" s="38">
        <f t="shared" si="1"/>
        <v>1493.9453501381365</v>
      </c>
      <c r="Q28" s="89"/>
      <c r="R28" s="31">
        <f t="shared" si="2"/>
        <v>1</v>
      </c>
      <c r="S28" s="36">
        <f t="shared" si="3"/>
        <v>1</v>
      </c>
      <c r="T28" s="89"/>
      <c r="U28" s="42">
        <f t="shared" si="4"/>
        <v>0.33549652578959321</v>
      </c>
      <c r="V28" s="36">
        <f t="shared" si="5"/>
        <v>0.33866666676203505</v>
      </c>
      <c r="W28" s="89"/>
      <c r="X28" s="78">
        <f t="shared" si="6"/>
        <v>4000</v>
      </c>
      <c r="Y28" s="44">
        <f t="shared" si="7"/>
        <v>104145740.59389405</v>
      </c>
      <c r="Z28" s="44">
        <f t="shared" si="8"/>
        <v>297700.70082533086</v>
      </c>
      <c r="AA28" s="44">
        <f t="shared" si="9"/>
        <v>-401919.72114215489</v>
      </c>
      <c r="AB28" s="45">
        <f t="shared" si="10"/>
        <v>27793.27351160294</v>
      </c>
      <c r="AD28" s="43">
        <f t="shared" si="11"/>
        <v>104073314.84708883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0"/>
        <v>14367.898085569666</v>
      </c>
      <c r="P29" s="38">
        <f t="shared" si="1"/>
        <v>1506.6434720494137</v>
      </c>
      <c r="Q29" s="89"/>
      <c r="R29" s="31">
        <f t="shared" si="2"/>
        <v>1</v>
      </c>
      <c r="S29" s="36">
        <f t="shared" si="3"/>
        <v>1</v>
      </c>
      <c r="T29" s="89"/>
      <c r="U29" s="42">
        <f t="shared" si="4"/>
        <v>0.33549656196262839</v>
      </c>
      <c r="V29" s="36">
        <f t="shared" si="5"/>
        <v>0.33866666676531909</v>
      </c>
      <c r="W29" s="89"/>
      <c r="X29" s="78">
        <f t="shared" si="6"/>
        <v>4000</v>
      </c>
      <c r="Y29" s="44">
        <f t="shared" si="7"/>
        <v>105047018.34958133</v>
      </c>
      <c r="Z29" s="44">
        <f t="shared" si="8"/>
        <v>300278.93527662038</v>
      </c>
      <c r="AA29" s="44">
        <f t="shared" si="9"/>
        <v>-433211.25643339171</v>
      </c>
      <c r="AB29" s="45">
        <f t="shared" si="10"/>
        <v>28033.094673057367</v>
      </c>
      <c r="AD29" s="43">
        <f t="shared" si="11"/>
        <v>104946119.12309761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0"/>
        <v>14491.313774283859</v>
      </c>
      <c r="P30" s="38">
        <f t="shared" si="1"/>
        <v>1519.3436193009811</v>
      </c>
      <c r="Q30" s="89"/>
      <c r="R30" s="31">
        <f t="shared" si="2"/>
        <v>1</v>
      </c>
      <c r="S30" s="36">
        <f t="shared" si="3"/>
        <v>1</v>
      </c>
      <c r="T30" s="89"/>
      <c r="U30" s="42">
        <f t="shared" si="4"/>
        <v>0.33549659907991647</v>
      </c>
      <c r="V30" s="36">
        <f t="shared" si="5"/>
        <v>0.33866666676868773</v>
      </c>
      <c r="W30" s="89"/>
      <c r="X30" s="78">
        <f t="shared" si="6"/>
        <v>4000</v>
      </c>
      <c r="Y30" s="44">
        <f t="shared" si="7"/>
        <v>105948305.33002999</v>
      </c>
      <c r="Z30" s="44">
        <f t="shared" si="8"/>
        <v>302857.17859890033</v>
      </c>
      <c r="AA30" s="44">
        <f t="shared" si="9"/>
        <v>-464980.53718757915</v>
      </c>
      <c r="AB30" s="45">
        <f t="shared" si="10"/>
        <v>28272.923938882679</v>
      </c>
      <c r="AD30" s="43">
        <f t="shared" si="11"/>
        <v>105818454.8953802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0"/>
        <v>14614.729462998052</v>
      </c>
      <c r="P31" s="38">
        <f t="shared" si="1"/>
        <v>1532.0457162577247</v>
      </c>
      <c r="Q31" s="89"/>
      <c r="R31" s="31">
        <f t="shared" si="2"/>
        <v>1</v>
      </c>
      <c r="S31" s="36">
        <f t="shared" si="3"/>
        <v>1</v>
      </c>
      <c r="T31" s="89"/>
      <c r="U31" s="42">
        <f t="shared" si="4"/>
        <v>0.33549663715774858</v>
      </c>
      <c r="V31" s="36">
        <f t="shared" si="5"/>
        <v>0.33866666677214241</v>
      </c>
      <c r="W31" s="89"/>
      <c r="X31" s="78">
        <f t="shared" si="6"/>
        <v>4000</v>
      </c>
      <c r="Y31" s="44">
        <f t="shared" si="7"/>
        <v>106849601.22001985</v>
      </c>
      <c r="Z31" s="44">
        <f t="shared" si="8"/>
        <v>305435.43046088901</v>
      </c>
      <c r="AA31" s="44">
        <f t="shared" si="9"/>
        <v>-497227.56340471702</v>
      </c>
      <c r="AB31" s="45">
        <f t="shared" si="10"/>
        <v>28512.761006426026</v>
      </c>
      <c r="AD31" s="43">
        <f t="shared" si="11"/>
        <v>106690321.84808244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0"/>
        <v>14738.145151712242</v>
      </c>
      <c r="P32" s="38">
        <f t="shared" si="1"/>
        <v>1544.7496910042889</v>
      </c>
      <c r="Q32" s="89"/>
      <c r="R32" s="31">
        <f t="shared" si="2"/>
        <v>1</v>
      </c>
      <c r="S32" s="36">
        <f t="shared" si="3"/>
        <v>1</v>
      </c>
      <c r="T32" s="89"/>
      <c r="U32" s="42">
        <f t="shared" si="4"/>
        <v>0.33549667621255519</v>
      </c>
      <c r="V32" s="36">
        <f t="shared" si="5"/>
        <v>0.33866666677568469</v>
      </c>
      <c r="W32" s="89"/>
      <c r="X32" s="78">
        <f t="shared" si="6"/>
        <v>4000</v>
      </c>
      <c r="Y32" s="44">
        <f t="shared" si="7"/>
        <v>107750905.72063047</v>
      </c>
      <c r="Z32" s="44">
        <f t="shared" si="8"/>
        <v>308013.69054759701</v>
      </c>
      <c r="AA32" s="44">
        <f t="shared" si="9"/>
        <v>-529952.33508480561</v>
      </c>
      <c r="AB32" s="45">
        <f t="shared" si="10"/>
        <v>28752.605587919115</v>
      </c>
      <c r="AD32" s="43">
        <f t="shared" si="11"/>
        <v>107561719.68168117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0"/>
        <v>14861.560840426435</v>
      </c>
      <c r="P33" s="38">
        <f t="shared" si="1"/>
        <v>1557.4554751191831</v>
      </c>
      <c r="Q33" s="89"/>
      <c r="R33" s="31">
        <f t="shared" si="2"/>
        <v>1</v>
      </c>
      <c r="S33" s="36">
        <f t="shared" si="3"/>
        <v>1</v>
      </c>
      <c r="T33" s="89"/>
      <c r="U33" s="42">
        <f t="shared" si="4"/>
        <v>0.33549671626090616</v>
      </c>
      <c r="V33" s="36">
        <f t="shared" si="5"/>
        <v>0.33866666677931589</v>
      </c>
      <c r="W33" s="89"/>
      <c r="X33" s="78">
        <f t="shared" si="6"/>
        <v>4000</v>
      </c>
      <c r="Y33" s="44">
        <f t="shared" si="7"/>
        <v>108652218.54826568</v>
      </c>
      <c r="Z33" s="44">
        <f t="shared" si="8"/>
        <v>310591.95855933835</v>
      </c>
      <c r="AA33" s="44">
        <f t="shared" si="9"/>
        <v>-563154.85222784465</v>
      </c>
      <c r="AB33" s="45">
        <f t="shared" si="10"/>
        <v>28992.457409574301</v>
      </c>
      <c r="AD33" s="43">
        <f t="shared" si="11"/>
        <v>108432648.11200674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0"/>
        <v>14984.976529140627</v>
      </c>
      <c r="P34" s="38">
        <f t="shared" si="1"/>
        <v>1570.1630034651471</v>
      </c>
      <c r="Q34" s="89"/>
      <c r="R34" s="31">
        <f t="shared" si="2"/>
        <v>1</v>
      </c>
      <c r="S34" s="36">
        <f t="shared" si="3"/>
        <v>1</v>
      </c>
      <c r="T34" s="89"/>
      <c r="U34" s="42">
        <f t="shared" si="4"/>
        <v>0.33549675731951051</v>
      </c>
      <c r="V34" s="36">
        <f t="shared" si="5"/>
        <v>0.33866666678303764</v>
      </c>
      <c r="W34" s="89"/>
      <c r="X34" s="78">
        <f t="shared" si="6"/>
        <v>4000</v>
      </c>
      <c r="Y34" s="44">
        <f t="shared" si="7"/>
        <v>109553539.4337482</v>
      </c>
      <c r="Z34" s="44">
        <f t="shared" si="8"/>
        <v>313170.23421081173</v>
      </c>
      <c r="AA34" s="44">
        <f t="shared" si="9"/>
        <v>-596835.11483383423</v>
      </c>
      <c r="AB34" s="45">
        <f t="shared" si="10"/>
        <v>29232.316210745754</v>
      </c>
      <c r="AD34" s="43">
        <f t="shared" si="11"/>
        <v>109303106.86933593</v>
      </c>
      <c r="AE34" s="114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0"/>
        <v>15108.392217854818</v>
      </c>
      <c r="P35" s="38">
        <f t="shared" si="1"/>
        <v>1582.8722139944352</v>
      </c>
      <c r="Q35" s="89"/>
      <c r="R35" s="31">
        <f t="shared" si="2"/>
        <v>1</v>
      </c>
      <c r="S35" s="36">
        <f t="shared" si="3"/>
        <v>1</v>
      </c>
      <c r="T35" s="89"/>
      <c r="U35" s="42">
        <f t="shared" si="4"/>
        <v>0.33549679940521687</v>
      </c>
      <c r="V35" s="36">
        <f t="shared" si="5"/>
        <v>0.33866666678685137</v>
      </c>
      <c r="W35" s="89"/>
      <c r="X35" s="78">
        <f t="shared" si="6"/>
        <v>4000</v>
      </c>
      <c r="Y35" s="44">
        <f t="shared" si="7"/>
        <v>110454868.12147917</v>
      </c>
      <c r="Z35" s="44">
        <f t="shared" si="8"/>
        <v>315748.51723024814</v>
      </c>
      <c r="AA35" s="44">
        <f t="shared" si="9"/>
        <v>-630993.12290277448</v>
      </c>
      <c r="AB35" s="45">
        <f t="shared" si="10"/>
        <v>29472.181743150286</v>
      </c>
      <c r="AD35" s="43">
        <f t="shared" si="11"/>
        <v>110173095.69754978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0"/>
        <v>15231.807906569011</v>
      </c>
      <c r="P36" s="38">
        <f t="shared" si="1"/>
        <v>1595.5830475677899</v>
      </c>
      <c r="Q36" s="89"/>
      <c r="R36" s="31">
        <f t="shared" si="2"/>
        <v>1</v>
      </c>
      <c r="S36" s="36">
        <f t="shared" si="3"/>
        <v>1</v>
      </c>
      <c r="T36" s="89"/>
      <c r="U36" s="42">
        <f t="shared" si="4"/>
        <v>0.335496842535013</v>
      </c>
      <c r="V36" s="36">
        <f t="shared" si="5"/>
        <v>0.33866666679075857</v>
      </c>
      <c r="W36" s="89"/>
      <c r="X36" s="78">
        <f t="shared" si="6"/>
        <v>4000</v>
      </c>
      <c r="Y36" s="44">
        <f t="shared" si="7"/>
        <v>111356204.36865652</v>
      </c>
      <c r="Z36" s="44">
        <f t="shared" si="8"/>
        <v>318326.80735861749</v>
      </c>
      <c r="AA36" s="44">
        <f t="shared" si="9"/>
        <v>-665628.87643466517</v>
      </c>
      <c r="AB36" s="45">
        <f t="shared" si="10"/>
        <v>29712.053770142978</v>
      </c>
      <c r="AD36" s="43">
        <f t="shared" si="11"/>
        <v>111042614.35335061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0"/>
        <v>15355.223595283205</v>
      </c>
      <c r="P37" s="38">
        <f t="shared" si="1"/>
        <v>1608.2954477859971</v>
      </c>
      <c r="Q37" s="89"/>
      <c r="R37" s="31">
        <f t="shared" si="2"/>
        <v>1</v>
      </c>
      <c r="S37" s="36">
        <f t="shared" si="3"/>
        <v>1</v>
      </c>
      <c r="T37" s="89"/>
      <c r="U37" s="42">
        <f t="shared" si="4"/>
        <v>0.33549688672602601</v>
      </c>
      <c r="V37" s="36">
        <f t="shared" si="5"/>
        <v>0.33866666679476076</v>
      </c>
      <c r="W37" s="89"/>
      <c r="X37" s="78">
        <f t="shared" si="6"/>
        <v>4000</v>
      </c>
      <c r="Y37" s="44">
        <f t="shared" si="7"/>
        <v>112257547.94454812</v>
      </c>
      <c r="Z37" s="44">
        <f t="shared" si="8"/>
        <v>320905.10434889141</v>
      </c>
      <c r="AA37" s="44">
        <f t="shared" si="9"/>
        <v>-700742.37542950676</v>
      </c>
      <c r="AB37" s="45">
        <f t="shared" si="10"/>
        <v>29951.932066043177</v>
      </c>
      <c r="AD37" s="43">
        <f t="shared" si="11"/>
        <v>111911662.60553354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0"/>
        <v>15478.639283997396</v>
      </c>
      <c r="P38" s="38">
        <f t="shared" si="1"/>
        <v>1621.0093608330112</v>
      </c>
      <c r="Q38" s="89"/>
      <c r="R38" s="31">
        <f t="shared" si="2"/>
        <v>1</v>
      </c>
      <c r="S38" s="36">
        <f t="shared" si="3"/>
        <v>1</v>
      </c>
      <c r="T38" s="89"/>
      <c r="U38" s="42">
        <f t="shared" si="4"/>
        <v>0.3354969319955225</v>
      </c>
      <c r="V38" s="36">
        <f t="shared" si="5"/>
        <v>0.33866666679885948</v>
      </c>
      <c r="W38" s="89"/>
      <c r="X38" s="78">
        <f t="shared" si="6"/>
        <v>4000</v>
      </c>
      <c r="Y38" s="44">
        <f t="shared" si="7"/>
        <v>113158898.62981455</v>
      </c>
      <c r="Z38" s="44">
        <f t="shared" si="8"/>
        <v>323483.40796535532</v>
      </c>
      <c r="AA38" s="44">
        <f t="shared" si="9"/>
        <v>-736333.61988729856</v>
      </c>
      <c r="AB38" s="45">
        <f t="shared" si="10"/>
        <v>30191.816415506706</v>
      </c>
      <c r="AD38" s="43">
        <f t="shared" si="11"/>
        <v>112780240.23430812</v>
      </c>
      <c r="AE38" s="114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0"/>
        <v>15602.054972711589</v>
      </c>
      <c r="P39" s="38">
        <f t="shared" si="1"/>
        <v>1633.7247353297414</v>
      </c>
      <c r="Q39" s="89"/>
      <c r="R39" s="31">
        <f t="shared" si="2"/>
        <v>1</v>
      </c>
      <c r="S39" s="36">
        <f t="shared" si="3"/>
        <v>1</v>
      </c>
      <c r="T39" s="89"/>
      <c r="U39" s="42">
        <f t="shared" si="4"/>
        <v>0.33549697836090819</v>
      </c>
      <c r="V39" s="36">
        <f t="shared" si="5"/>
        <v>0.33866666680305629</v>
      </c>
      <c r="W39" s="89"/>
      <c r="X39" s="78">
        <f t="shared" si="6"/>
        <v>4000</v>
      </c>
      <c r="Y39" s="44">
        <f t="shared" si="7"/>
        <v>114060256.21587874</v>
      </c>
      <c r="Z39" s="44">
        <f t="shared" si="8"/>
        <v>326061.71798296913</v>
      </c>
      <c r="AA39" s="44">
        <f t="shared" si="9"/>
        <v>-772402.60980804113</v>
      </c>
      <c r="AB39" s="45">
        <f t="shared" si="10"/>
        <v>30431.706612940863</v>
      </c>
      <c r="AD39" s="43">
        <f t="shared" si="11"/>
        <v>113648347.0306666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0"/>
        <v>15725.470661425783</v>
      </c>
      <c r="P40" s="38">
        <f t="shared" si="1"/>
        <v>1646.4415221976526</v>
      </c>
      <c r="Q40" s="89"/>
      <c r="R40" s="31">
        <f t="shared" si="2"/>
        <v>1</v>
      </c>
      <c r="S40" s="36">
        <f t="shared" si="3"/>
        <v>1</v>
      </c>
      <c r="T40" s="89"/>
      <c r="U40" s="42">
        <f t="shared" si="4"/>
        <v>0.33549702583972835</v>
      </c>
      <c r="V40" s="36">
        <f t="shared" si="5"/>
        <v>0.33866666680735269</v>
      </c>
      <c r="W40" s="89"/>
      <c r="X40" s="78">
        <f t="shared" si="6"/>
        <v>4000</v>
      </c>
      <c r="Y40" s="44">
        <f t="shared" si="7"/>
        <v>114961620.50433709</v>
      </c>
      <c r="Z40" s="44">
        <f t="shared" si="8"/>
        <v>328640.03418676869</v>
      </c>
      <c r="AA40" s="44">
        <f t="shared" si="9"/>
        <v>-808949.34519173438</v>
      </c>
      <c r="AB40" s="45">
        <f t="shared" si="10"/>
        <v>30671.602461958581</v>
      </c>
      <c r="AD40" s="43">
        <f t="shared" si="11"/>
        <v>114515982.79579408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0"/>
        <v>15848.886350139976</v>
      </c>
      <c r="P41" s="38">
        <f t="shared" si="1"/>
        <v>1659.1596745314282</v>
      </c>
      <c r="Q41" s="89"/>
      <c r="R41" s="31">
        <f t="shared" si="2"/>
        <v>1</v>
      </c>
      <c r="S41" s="36">
        <f t="shared" si="3"/>
        <v>1</v>
      </c>
      <c r="T41" s="89"/>
      <c r="U41" s="42">
        <f t="shared" si="4"/>
        <v>0.33549707444966742</v>
      </c>
      <c r="V41" s="36">
        <f t="shared" si="5"/>
        <v>0.33866666681175034</v>
      </c>
      <c r="W41" s="89"/>
      <c r="X41" s="78">
        <f t="shared" si="6"/>
        <v>4000</v>
      </c>
      <c r="Y41" s="44">
        <f t="shared" si="7"/>
        <v>115862991.30641067</v>
      </c>
      <c r="Z41" s="44">
        <f t="shared" si="8"/>
        <v>331218.35637130874</v>
      </c>
      <c r="AA41" s="44">
        <f t="shared" si="9"/>
        <v>-845973.82603837817</v>
      </c>
      <c r="AB41" s="45">
        <f t="shared" si="10"/>
        <v>30911.503774868888</v>
      </c>
      <c r="AD41" s="43">
        <f t="shared" si="11"/>
        <v>115383147.34051847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0"/>
        <v>15972.302038854168</v>
      </c>
      <c r="P42" s="38">
        <f t="shared" si="1"/>
        <v>1671.87914748</v>
      </c>
      <c r="Q42" s="89"/>
      <c r="R42" s="31">
        <f t="shared" si="2"/>
        <v>1</v>
      </c>
      <c r="S42" s="36">
        <f t="shared" si="3"/>
        <v>1</v>
      </c>
      <c r="T42" s="89"/>
      <c r="U42" s="42">
        <f t="shared" si="4"/>
        <v>0.33549712420854927</v>
      </c>
      <c r="V42" s="36">
        <f t="shared" si="5"/>
        <v>0.33866666681625068</v>
      </c>
      <c r="W42" s="89"/>
      <c r="X42" s="78">
        <f t="shared" si="6"/>
        <v>4000</v>
      </c>
      <c r="Y42" s="44">
        <f t="shared" si="7"/>
        <v>116764368.44243202</v>
      </c>
      <c r="Z42" s="44">
        <f t="shared" si="8"/>
        <v>333796.68434014166</v>
      </c>
      <c r="AA42" s="44">
        <f t="shared" si="9"/>
        <v>-883476.05234797252</v>
      </c>
      <c r="AB42" s="45">
        <f t="shared" si="10"/>
        <v>31151.410372200855</v>
      </c>
      <c r="AD42" s="43">
        <f t="shared" si="11"/>
        <v>116249840.48479638</v>
      </c>
      <c r="AE42" s="114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0"/>
        <v>16095.717727568361</v>
      </c>
      <c r="P43" s="38">
        <f t="shared" si="1"/>
        <v>1684.5998981353064</v>
      </c>
      <c r="Q43" s="89"/>
      <c r="R43" s="31">
        <f t="shared" si="2"/>
        <v>1</v>
      </c>
      <c r="S43" s="36">
        <f t="shared" si="3"/>
        <v>1</v>
      </c>
      <c r="T43" s="89"/>
      <c r="U43" s="42">
        <f t="shared" si="4"/>
        <v>0.33549717513433708</v>
      </c>
      <c r="V43" s="36">
        <f t="shared" si="5"/>
        <v>0.33866666682085544</v>
      </c>
      <c r="W43" s="89"/>
      <c r="X43" s="78">
        <f t="shared" si="6"/>
        <v>4000</v>
      </c>
      <c r="Y43" s="44">
        <f t="shared" si="7"/>
        <v>117665751.74136575</v>
      </c>
      <c r="Z43" s="44">
        <f t="shared" si="8"/>
        <v>336375.01790532994</v>
      </c>
      <c r="AA43" s="44">
        <f t="shared" si="9"/>
        <v>-921456.02412051742</v>
      </c>
      <c r="AB43" s="45">
        <f t="shared" si="10"/>
        <v>31391.322082258474</v>
      </c>
      <c r="AD43" s="43">
        <f t="shared" si="11"/>
        <v>117116062.0572328</v>
      </c>
      <c r="AE43" s="114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0"/>
        <v>16219.133416282555</v>
      </c>
      <c r="P44" s="38">
        <f t="shared" si="1"/>
        <v>1697.3218854282015</v>
      </c>
      <c r="Q44" s="89"/>
      <c r="R44" s="31">
        <f t="shared" si="2"/>
        <v>1</v>
      </c>
      <c r="S44" s="36">
        <f t="shared" si="3"/>
        <v>1</v>
      </c>
      <c r="T44" s="89"/>
      <c r="U44" s="42">
        <f t="shared" si="4"/>
        <v>0.33549722724513337</v>
      </c>
      <c r="V44" s="36">
        <f t="shared" si="5"/>
        <v>0.33866666682556618</v>
      </c>
      <c r="W44" s="89"/>
      <c r="X44" s="78">
        <f t="shared" si="6"/>
        <v>4000</v>
      </c>
      <c r="Y44" s="44">
        <f t="shared" si="7"/>
        <v>118567141.04036002</v>
      </c>
      <c r="Z44" s="44">
        <f t="shared" si="8"/>
        <v>338953.35688699089</v>
      </c>
      <c r="AA44" s="44">
        <f t="shared" si="9"/>
        <v>-793561.97460783308</v>
      </c>
      <c r="AB44" s="45">
        <f t="shared" si="10"/>
        <v>31631.238740704128</v>
      </c>
      <c r="AD44" s="43">
        <f t="shared" si="11"/>
        <v>118148163.66137987</v>
      </c>
      <c r="AE44" s="114"/>
      <c r="AF44" s="136" t="s">
        <v>46</v>
      </c>
      <c r="AG44" s="137"/>
      <c r="AH44" s="138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0"/>
        <v>16342.54910499675</v>
      </c>
      <c r="P45" s="38">
        <f t="shared" si="1"/>
        <v>1710.0450700309891</v>
      </c>
      <c r="Q45" s="89"/>
      <c r="R45" s="31">
        <f t="shared" si="2"/>
        <v>1</v>
      </c>
      <c r="S45" s="36">
        <f t="shared" si="3"/>
        <v>1</v>
      </c>
      <c r="T45" s="89"/>
      <c r="U45" s="42">
        <f t="shared" si="4"/>
        <v>0.33549728055917999</v>
      </c>
      <c r="V45" s="36">
        <f t="shared" si="5"/>
        <v>0.33866666683038449</v>
      </c>
      <c r="W45" s="89"/>
      <c r="X45" s="78">
        <f t="shared" si="6"/>
        <v>4000</v>
      </c>
      <c r="Y45" s="44">
        <f t="shared" si="7"/>
        <v>119468536.18432645</v>
      </c>
      <c r="Z45" s="44">
        <f t="shared" si="8"/>
        <v>341531.70111286925</v>
      </c>
      <c r="AA45" s="44">
        <f t="shared" si="9"/>
        <v>-831231.62258393166</v>
      </c>
      <c r="AB45" s="45">
        <f t="shared" si="10"/>
        <v>31871.160190168604</v>
      </c>
      <c r="AD45" s="43">
        <f t="shared" si="11"/>
        <v>119014707.42304556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0"/>
        <v>16465.964793710944</v>
      </c>
      <c r="P46" s="38">
        <f t="shared" si="1"/>
        <v>1722.7694142660844</v>
      </c>
      <c r="Q46" s="89"/>
      <c r="R46" s="31">
        <f t="shared" si="2"/>
        <v>1</v>
      </c>
      <c r="S46" s="36">
        <f t="shared" si="3"/>
        <v>1</v>
      </c>
      <c r="T46" s="89"/>
      <c r="U46" s="42">
        <f t="shared" si="4"/>
        <v>0.33549733509485818</v>
      </c>
      <c r="V46" s="36">
        <f t="shared" si="5"/>
        <v>0.33866666683531199</v>
      </c>
      <c r="W46" s="89"/>
      <c r="X46" s="78">
        <f t="shared" si="6"/>
        <v>4000</v>
      </c>
      <c r="Y46" s="44">
        <f t="shared" si="7"/>
        <v>120369937.0255468</v>
      </c>
      <c r="Z46" s="44">
        <f t="shared" si="8"/>
        <v>344110.05041793711</v>
      </c>
      <c r="AA46" s="44">
        <f t="shared" si="9"/>
        <v>-869379.01602298091</v>
      </c>
      <c r="AB46" s="45">
        <f t="shared" si="10"/>
        <v>32111.08627988556</v>
      </c>
      <c r="AD46" s="43">
        <f t="shared" si="11"/>
        <v>119880779.14622164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0"/>
        <v>16589.380482425138</v>
      </c>
      <c r="P47" s="38">
        <f t="shared" si="1"/>
        <v>1735.4948820203711</v>
      </c>
      <c r="Q47" s="89"/>
      <c r="R47" s="31">
        <f t="shared" si="2"/>
        <v>1</v>
      </c>
      <c r="S47" s="36">
        <f t="shared" si="3"/>
        <v>1</v>
      </c>
      <c r="T47" s="89"/>
      <c r="U47" s="42">
        <f t="shared" si="4"/>
        <v>0.33549739087068842</v>
      </c>
      <c r="V47" s="36">
        <f t="shared" si="5"/>
        <v>0.33866666684035041</v>
      </c>
      <c r="W47" s="89"/>
      <c r="X47" s="78">
        <f t="shared" si="6"/>
        <v>4000</v>
      </c>
      <c r="Y47" s="44">
        <f t="shared" si="7"/>
        <v>121271343.42330408</v>
      </c>
      <c r="Z47" s="44">
        <f t="shared" si="8"/>
        <v>346688.40464401903</v>
      </c>
      <c r="AA47" s="44">
        <f t="shared" si="9"/>
        <v>-908004.15492498083</v>
      </c>
      <c r="AB47" s="45">
        <f t="shared" si="10"/>
        <v>32351.016865348869</v>
      </c>
      <c r="AD47" s="43">
        <f t="shared" ref="AD47:AD54" si="15">SUM(X47:AB47)</f>
        <v>120746378.68988846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0"/>
        <v>16712.796171139333</v>
      </c>
      <c r="P48" s="38">
        <f t="shared" si="1"/>
        <v>1748.2214386648325</v>
      </c>
      <c r="Q48" s="89"/>
      <c r="R48" s="31">
        <f t="shared" si="2"/>
        <v>1</v>
      </c>
      <c r="S48" s="36">
        <f t="shared" si="3"/>
        <v>1</v>
      </c>
      <c r="T48" s="89"/>
      <c r="U48" s="42">
        <f t="shared" si="4"/>
        <v>0.33549744790533059</v>
      </c>
      <c r="V48" s="36">
        <f t="shared" si="5"/>
        <v>0.33866666684550123</v>
      </c>
      <c r="W48" s="89"/>
      <c r="X48" s="78">
        <f t="shared" si="6"/>
        <v>4000</v>
      </c>
      <c r="Y48" s="44">
        <f t="shared" si="7"/>
        <v>122172755.24353686</v>
      </c>
      <c r="Z48" s="44">
        <f t="shared" si="8"/>
        <v>349266.76363943995</v>
      </c>
      <c r="AA48" s="44">
        <f t="shared" si="9"/>
        <v>-947107.03928993118</v>
      </c>
      <c r="AB48" s="45">
        <f t="shared" si="10"/>
        <v>32590.951807991005</v>
      </c>
      <c r="AD48" s="43">
        <f t="shared" si="15"/>
        <v>121611505.91969435</v>
      </c>
      <c r="AE48" s="114"/>
      <c r="AF48" s="136" t="s">
        <v>47</v>
      </c>
      <c r="AG48" s="137"/>
      <c r="AH48" s="138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0"/>
        <v>16836.211859853523</v>
      </c>
      <c r="P49" s="38">
        <f t="shared" si="1"/>
        <v>1760.9490509790903</v>
      </c>
      <c r="Q49" s="89"/>
      <c r="R49" s="31">
        <f t="shared" si="2"/>
        <v>1</v>
      </c>
      <c r="S49" s="36">
        <f t="shared" si="3"/>
        <v>1</v>
      </c>
      <c r="T49" s="89"/>
      <c r="U49" s="42">
        <f t="shared" si="4"/>
        <v>0.3354975062175839</v>
      </c>
      <c r="V49" s="36">
        <f t="shared" si="5"/>
        <v>0.3386666668507663</v>
      </c>
      <c r="W49" s="89"/>
      <c r="X49" s="78">
        <f t="shared" si="6"/>
        <v>4000</v>
      </c>
      <c r="Y49" s="44">
        <f t="shared" si="7"/>
        <v>123074172.35851417</v>
      </c>
      <c r="Z49" s="44">
        <f t="shared" si="8"/>
        <v>351845.12725869444</v>
      </c>
      <c r="AA49" s="44">
        <f t="shared" si="9"/>
        <v>-986687.66911783186</v>
      </c>
      <c r="AB49" s="45">
        <f t="shared" si="10"/>
        <v>32830.890974881084</v>
      </c>
      <c r="AD49" s="43">
        <f t="shared" si="15"/>
        <v>122476160.7076299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0"/>
        <v>16959.627548567718</v>
      </c>
      <c r="P50" s="38">
        <f t="shared" si="1"/>
        <v>1773.6776870805006</v>
      </c>
      <c r="Q50" s="89"/>
      <c r="R50" s="31">
        <f t="shared" si="2"/>
        <v>1</v>
      </c>
      <c r="S50" s="36">
        <f t="shared" si="3"/>
        <v>1</v>
      </c>
      <c r="T50" s="89"/>
      <c r="U50" s="42">
        <f t="shared" si="4"/>
        <v>0.33549756582638685</v>
      </c>
      <c r="V50" s="36">
        <f t="shared" si="5"/>
        <v>0.33866666685614716</v>
      </c>
      <c r="W50" s="89"/>
      <c r="X50" s="78">
        <f t="shared" si="6"/>
        <v>4000</v>
      </c>
      <c r="Y50" s="44">
        <f t="shared" si="7"/>
        <v>123975594.64653097</v>
      </c>
      <c r="Z50" s="44">
        <f t="shared" si="8"/>
        <v>354423.49536213675</v>
      </c>
      <c r="AA50" s="44">
        <f t="shared" si="9"/>
        <v>-1026746.0444086834</v>
      </c>
      <c r="AB50" s="45">
        <f t="shared" si="10"/>
        <v>33070.834238441152</v>
      </c>
      <c r="AD50" s="43">
        <f t="shared" si="15"/>
        <v>123340342.93172286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0"/>
        <v>17083.043237281912</v>
      </c>
      <c r="P51" s="38">
        <f t="shared" si="1"/>
        <v>1786.4073163574863</v>
      </c>
      <c r="Q51" s="89"/>
      <c r="R51" s="31">
        <f t="shared" si="2"/>
        <v>1</v>
      </c>
      <c r="S51" s="36">
        <f t="shared" si="3"/>
        <v>1</v>
      </c>
      <c r="T51" s="89"/>
      <c r="U51" s="42">
        <f t="shared" si="4"/>
        <v>0.3354976267508174</v>
      </c>
      <c r="V51" s="36">
        <f t="shared" si="5"/>
        <v>0.33866666686164559</v>
      </c>
      <c r="W51" s="89"/>
      <c r="X51" s="78">
        <f t="shared" si="6"/>
        <v>4000</v>
      </c>
      <c r="Y51" s="44">
        <f t="shared" si="7"/>
        <v>124877021.9916209</v>
      </c>
      <c r="Z51" s="44">
        <f t="shared" si="8"/>
        <v>357001.86781568808</v>
      </c>
      <c r="AA51" s="44">
        <f t="shared" si="9"/>
        <v>-1067282.1651624853</v>
      </c>
      <c r="AB51" s="45">
        <f t="shared" si="10"/>
        <v>33310.781476179422</v>
      </c>
      <c r="AD51" s="43">
        <f t="shared" si="15"/>
        <v>124204052.47575028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0"/>
        <v>17206.458925996103</v>
      </c>
      <c r="P52" s="38">
        <f t="shared" si="1"/>
        <v>1799.1379094068236</v>
      </c>
      <c r="Q52" s="89"/>
      <c r="R52" s="31">
        <f t="shared" si="2"/>
        <v>1</v>
      </c>
      <c r="S52" s="36">
        <f t="shared" si="3"/>
        <v>1</v>
      </c>
      <c r="T52" s="89"/>
      <c r="U52" s="42">
        <f t="shared" si="4"/>
        <v>0.33549768901009269</v>
      </c>
      <c r="V52" s="36">
        <f t="shared" si="5"/>
        <v>0.33866666686726327</v>
      </c>
      <c r="W52" s="89"/>
      <c r="X52" s="78">
        <f t="shared" si="6"/>
        <v>4000</v>
      </c>
      <c r="Y52" s="44">
        <f t="shared" si="7"/>
        <v>125778454.28328721</v>
      </c>
      <c r="Z52" s="44">
        <f t="shared" si="8"/>
        <v>359580.24449056218</v>
      </c>
      <c r="AA52" s="44">
        <f t="shared" si="9"/>
        <v>-1108296.031379238</v>
      </c>
      <c r="AB52" s="45">
        <f t="shared" si="10"/>
        <v>33550.732570439286</v>
      </c>
      <c r="AD52" s="43">
        <f t="shared" si="15"/>
        <v>125067289.22896898</v>
      </c>
      <c r="AE52" s="114"/>
      <c r="AF52" s="136" t="s">
        <v>48</v>
      </c>
      <c r="AG52" s="137"/>
      <c r="AH52" s="138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0"/>
        <v>17329.874614710297</v>
      </c>
      <c r="P53" s="38">
        <f t="shared" si="1"/>
        <v>1811.8694379746003</v>
      </c>
      <c r="Q53" s="89"/>
      <c r="R53" s="31">
        <f t="shared" si="2"/>
        <v>1</v>
      </c>
      <c r="S53" s="36">
        <f t="shared" si="3"/>
        <v>1</v>
      </c>
      <c r="T53" s="89"/>
      <c r="U53" s="42">
        <f t="shared" si="4"/>
        <v>0.33549775262356935</v>
      </c>
      <c r="V53" s="36">
        <f t="shared" si="5"/>
        <v>0.3386666668730019</v>
      </c>
      <c r="W53" s="89"/>
      <c r="X53" s="78">
        <f t="shared" si="6"/>
        <v>4000</v>
      </c>
      <c r="Y53" s="44">
        <f t="shared" si="7"/>
        <v>126679891.41624889</v>
      </c>
      <c r="Z53" s="44">
        <f t="shared" si="8"/>
        <v>362158.62526300718</v>
      </c>
      <c r="AA53" s="44">
        <f t="shared" si="9"/>
        <v>-1149787.6430589412</v>
      </c>
      <c r="AB53" s="45">
        <f t="shared" si="10"/>
        <v>33790.687408163132</v>
      </c>
      <c r="AD53" s="43">
        <f t="shared" si="15"/>
        <v>125930053.08586112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0"/>
        <v>17453.290303424488</v>
      </c>
      <c r="P54" s="38">
        <f t="shared" si="1"/>
        <v>1824.6018749006028</v>
      </c>
      <c r="Q54" s="90"/>
      <c r="R54" s="31">
        <f t="shared" si="2"/>
        <v>1</v>
      </c>
      <c r="S54" s="36">
        <f t="shared" si="3"/>
        <v>1</v>
      </c>
      <c r="T54" s="90"/>
      <c r="U54" s="42">
        <f t="shared" si="4"/>
        <v>0.33549781761074321</v>
      </c>
      <c r="V54" s="36">
        <f t="shared" si="5"/>
        <v>0.33866666687886315</v>
      </c>
      <c r="W54" s="90"/>
      <c r="X54" s="78">
        <f t="shared" si="6"/>
        <v>4000</v>
      </c>
      <c r="Y54" s="44">
        <f t="shared" si="7"/>
        <v>127581333.29020163</v>
      </c>
      <c r="Z54" s="44">
        <f t="shared" si="8"/>
        <v>364737.01001406118</v>
      </c>
      <c r="AA54" s="44">
        <f t="shared" si="9"/>
        <v>-1191757.000201595</v>
      </c>
      <c r="AB54" s="45">
        <f t="shared" si="10"/>
        <v>34030.645880669726</v>
      </c>
      <c r="AD54" s="43">
        <f t="shared" si="15"/>
        <v>126792343.94589476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4927650144.9225397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4935847616.2228765</v>
      </c>
      <c r="Z56" s="70">
        <f>SUM(Z9:Z54)</f>
        <v>14109364.143328503</v>
      </c>
      <c r="AA56" s="70">
        <f>SUM(AA9:AA54)</f>
        <v>-23875970.266109243</v>
      </c>
      <c r="AB56" s="77">
        <f>SUM(AB9:AB54)</f>
        <v>1317134.8224447353</v>
      </c>
      <c r="AD56" s="71">
        <f>X56+Y56+Z56+AA56+AB56</f>
        <v>4927650144.9225407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J40" workbookViewId="0">
      <selection activeCell="M62" sqref="M6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23" t="s">
        <v>77</v>
      </c>
      <c r="Z2" s="124"/>
      <c r="AA2" s="125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76</v>
      </c>
      <c r="P3" s="157"/>
      <c r="Q3" s="89"/>
      <c r="R3" s="78"/>
      <c r="S3" s="78"/>
      <c r="T3" s="89"/>
      <c r="U3" s="78"/>
      <c r="V3" s="78"/>
      <c r="W3" s="89"/>
      <c r="Y3" s="126"/>
      <c r="Z3" s="127"/>
      <c r="AA3" s="128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78"/>
      <c r="S4" s="78"/>
      <c r="T4" s="89"/>
      <c r="U4" s="78"/>
      <c r="V4" s="78"/>
      <c r="W4" s="89"/>
      <c r="Y4" s="129"/>
      <c r="Z4" s="130"/>
      <c r="AA4" s="131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F9</f>
        <v>11843.319917818244</v>
      </c>
      <c r="P9" s="38">
        <f>G9+(G9*I9)</f>
        <v>1232.8440980259491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0.33549598783917128</v>
      </c>
      <c r="V9" s="36">
        <f>($AI$7/$AG$12)*(1+0.15*(P9/$AG$10)^4)+$AH$32</f>
        <v>0.33866666671089474</v>
      </c>
      <c r="W9" s="89"/>
      <c r="X9" s="78">
        <f>($AG$7*$AG$8*S9+$AG$15*$AG$16*R9)*$AG$24</f>
        <v>4000</v>
      </c>
      <c r="Y9" s="44">
        <f>(O9*U9*$AG$30+P9*V9*$AG$29)*365</f>
        <v>86549875.177132323</v>
      </c>
      <c r="Z9" s="44">
        <f>(O9*$AI$15*$AG$37+P9*$AI$7*$AG$36)*365</f>
        <v>247477.31626955856</v>
      </c>
      <c r="AA9" s="44">
        <f>O9*$AI$15*($AG$41+$AG$40*(1-M9))*365</f>
        <v>15067.419793053956</v>
      </c>
      <c r="AB9" s="45">
        <f>365*((P9*$AI$7*($AG$53*$AG$54+$AG$49*$AG$50+$AG$45*$AG$46))+(O9*$AI$15*($AG$53*$AG$55+$AG$49*$AG$51+$AG$45*$AG$47)))</f>
        <v>23071.125907109701</v>
      </c>
      <c r="AD9" s="43">
        <f>SUM(X9:AB9)</f>
        <v>86839491.039102048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 t="shared" ref="O10:O54" si="0">F10</f>
        <v>12023</v>
      </c>
      <c r="P10" s="38">
        <f t="shared" ref="P10:P54" si="1">G10+(G10*I10)</f>
        <v>1251.5123790474024</v>
      </c>
      <c r="Q10" s="89"/>
      <c r="R10" s="31">
        <f t="shared" ref="R10:R54" si="2">IF(O10&lt;$AG$18,1,2)</f>
        <v>1</v>
      </c>
      <c r="S10" s="36">
        <f t="shared" ref="S10:S54" si="3">IF(P10&lt;$AG$10,1,2)</f>
        <v>1</v>
      </c>
      <c r="T10" s="89"/>
      <c r="U10" s="42">
        <f t="shared" ref="U10:U54" si="4">($AI$15/$AG$20)*(1+0.15*(O10/$AG$18)^4)+$AH$33</f>
        <v>0.33549601840424526</v>
      </c>
      <c r="V10" s="36">
        <f t="shared" ref="V10:V54" si="5">($AI$7/$AG$12)*(1+0.15*(P10/$AG$10)^4)+$AH$32</f>
        <v>0.3386666667136351</v>
      </c>
      <c r="W10" s="89"/>
      <c r="X10" s="78">
        <f t="shared" ref="X10:X54" si="6">($AG$7*$AG$8*S10+$AG$15*$AG$16*R10)*$AG$24</f>
        <v>4000</v>
      </c>
      <c r="Y10" s="44">
        <f t="shared" ref="Y10:Y54" si="7">(O10*U10*$AG$30+P10*V10*$AG$29)*365</f>
        <v>87862813.373985693</v>
      </c>
      <c r="Z10" s="44">
        <f t="shared" ref="Z10:Z54" si="8">(O10*$AI$15*$AG$37+P10*$AI$7*$AG$36)*365</f>
        <v>251231.74422022761</v>
      </c>
      <c r="AA10" s="44">
        <f t="shared" ref="AA10:AA54" si="9">O10*$AI$15*($AG$41+$AG$40*(1-M10))*365</f>
        <v>14472.400102600001</v>
      </c>
      <c r="AB10" s="45">
        <f t="shared" ref="AB10:AB54" si="10">365*((P10*$AI$7*($AG$53*$AG$54+$AG$49*$AG$50+$AG$45*$AG$46))+(O10*$AI$15*($AG$53*$AG$55+$AG$49*$AG$51+$AG$45*$AG$47)))</f>
        <v>23421.004892177258</v>
      </c>
      <c r="AD10" s="43">
        <f t="shared" ref="AD10:AD46" si="11">SUM(X10:AB10)</f>
        <v>88155938.523200691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si="0"/>
        <v>12202.680082181758</v>
      </c>
      <c r="P11" s="38">
        <f t="shared" si="1"/>
        <v>1270.1799776514699</v>
      </c>
      <c r="Q11" s="89"/>
      <c r="R11" s="31">
        <f t="shared" si="2"/>
        <v>1</v>
      </c>
      <c r="S11" s="36">
        <f t="shared" si="3"/>
        <v>1</v>
      </c>
      <c r="T11" s="89"/>
      <c r="U11" s="42">
        <f t="shared" si="4"/>
        <v>0.33549605037083341</v>
      </c>
      <c r="V11" s="36">
        <f t="shared" si="5"/>
        <v>0.33866666671650075</v>
      </c>
      <c r="W11" s="89"/>
      <c r="X11" s="78">
        <f t="shared" si="6"/>
        <v>4000</v>
      </c>
      <c r="Y11" s="44">
        <f t="shared" si="7"/>
        <v>89175749.192466214</v>
      </c>
      <c r="Z11" s="44">
        <f t="shared" si="8"/>
        <v>254986.16918190857</v>
      </c>
      <c r="AA11" s="44">
        <f t="shared" si="9"/>
        <v>13692.954352042354</v>
      </c>
      <c r="AB11" s="45">
        <f t="shared" si="10"/>
        <v>23770.881146561176</v>
      </c>
      <c r="AD11" s="43">
        <f t="shared" si="11"/>
        <v>89472199.197146729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0"/>
        <v>12382.360164363514</v>
      </c>
      <c r="P12" s="38">
        <f t="shared" si="1"/>
        <v>1288.8469046604268</v>
      </c>
      <c r="Q12" s="89"/>
      <c r="R12" s="31">
        <f t="shared" si="2"/>
        <v>1</v>
      </c>
      <c r="S12" s="36">
        <f t="shared" si="3"/>
        <v>1</v>
      </c>
      <c r="T12" s="89"/>
      <c r="U12" s="42">
        <f t="shared" si="4"/>
        <v>0.3354960837811376</v>
      </c>
      <c r="V12" s="36">
        <f t="shared" si="5"/>
        <v>0.33866666671949547</v>
      </c>
      <c r="W12" s="89"/>
      <c r="X12" s="78">
        <f t="shared" si="6"/>
        <v>4000</v>
      </c>
      <c r="Y12" s="44">
        <f t="shared" si="7"/>
        <v>90488682.705519184</v>
      </c>
      <c r="Z12" s="44">
        <f t="shared" si="8"/>
        <v>258740.59120200292</v>
      </c>
      <c r="AA12" s="44">
        <f t="shared" si="9"/>
        <v>12659.653214356304</v>
      </c>
      <c r="AB12" s="45">
        <f t="shared" si="10"/>
        <v>24120.754713566643</v>
      </c>
      <c r="AD12" s="43">
        <f t="shared" si="11"/>
        <v>90788203.704649106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0"/>
        <v>12562.04024654527</v>
      </c>
      <c r="P13" s="38">
        <f t="shared" si="1"/>
        <v>1307.5131706689151</v>
      </c>
      <c r="Q13" s="89"/>
      <c r="R13" s="31">
        <f t="shared" si="2"/>
        <v>1</v>
      </c>
      <c r="S13" s="36">
        <f t="shared" si="3"/>
        <v>1</v>
      </c>
      <c r="T13" s="89"/>
      <c r="U13" s="42">
        <f t="shared" si="4"/>
        <v>0.33549611867798573</v>
      </c>
      <c r="V13" s="36">
        <f t="shared" si="5"/>
        <v>0.33866666672262308</v>
      </c>
      <c r="W13" s="89"/>
      <c r="X13" s="78">
        <f t="shared" si="6"/>
        <v>4000</v>
      </c>
      <c r="Y13" s="44">
        <f t="shared" si="7"/>
        <v>91801613.985885799</v>
      </c>
      <c r="Z13" s="44">
        <f t="shared" si="8"/>
        <v>262495.01032691519</v>
      </c>
      <c r="AA13" s="44">
        <f t="shared" si="9"/>
        <v>10261.737221983034</v>
      </c>
      <c r="AB13" s="45">
        <f t="shared" si="10"/>
        <v>24470.625635587963</v>
      </c>
      <c r="AD13" s="43">
        <f t="shared" si="11"/>
        <v>92102841.359070301</v>
      </c>
      <c r="AE13" s="114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0"/>
        <v>12741.720328727028</v>
      </c>
      <c r="P14" s="38">
        <f t="shared" si="1"/>
        <v>1326.1787860498978</v>
      </c>
      <c r="Q14" s="89"/>
      <c r="R14" s="31">
        <f t="shared" si="2"/>
        <v>1</v>
      </c>
      <c r="S14" s="36">
        <f t="shared" si="3"/>
        <v>1</v>
      </c>
      <c r="T14" s="89"/>
      <c r="U14" s="42">
        <f t="shared" si="4"/>
        <v>0.33549615510483166</v>
      </c>
      <c r="V14" s="36">
        <f t="shared" si="5"/>
        <v>0.33866666672588741</v>
      </c>
      <c r="W14" s="89"/>
      <c r="X14" s="78">
        <f>($AG$7*$AG$8*S14+$AG$15*$AG$16*R14)*$AG$24+(AG26*AG7)</f>
        <v>72000</v>
      </c>
      <c r="Y14" s="44">
        <f t="shared" si="7"/>
        <v>93114543.106140405</v>
      </c>
      <c r="Z14" s="44">
        <f t="shared" si="8"/>
        <v>266249.42660207895</v>
      </c>
      <c r="AA14" s="44">
        <f t="shared" si="9"/>
        <v>-14253.256580685713</v>
      </c>
      <c r="AB14" s="45">
        <f t="shared" si="10"/>
        <v>24820.493954132413</v>
      </c>
      <c r="AD14" s="43">
        <f t="shared" si="11"/>
        <v>93463359.770115942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0"/>
        <v>12921.400410908785</v>
      </c>
      <c r="P15" s="38">
        <f t="shared" si="1"/>
        <v>1344.8437609604243</v>
      </c>
      <c r="Q15" s="89"/>
      <c r="R15" s="31">
        <f t="shared" si="2"/>
        <v>1</v>
      </c>
      <c r="S15" s="36">
        <f t="shared" si="3"/>
        <v>1</v>
      </c>
      <c r="T15" s="89"/>
      <c r="U15" s="42">
        <f t="shared" si="4"/>
        <v>0.33549619310575535</v>
      </c>
      <c r="V15" s="36">
        <f t="shared" si="5"/>
        <v>0.33866666672929241</v>
      </c>
      <c r="W15" s="89"/>
      <c r="X15" s="78">
        <f t="shared" si="6"/>
        <v>4000</v>
      </c>
      <c r="Y15" s="44">
        <f t="shared" si="7"/>
        <v>94427470.13872686</v>
      </c>
      <c r="Z15" s="44">
        <f t="shared" si="8"/>
        <v>270003.84007198218</v>
      </c>
      <c r="AA15" s="44">
        <f t="shared" si="9"/>
        <v>-39463.796832426371</v>
      </c>
      <c r="AB15" s="45">
        <f t="shared" si="10"/>
        <v>25170.359709843273</v>
      </c>
      <c r="AD15" s="43">
        <f t="shared" si="11"/>
        <v>94687180.541676253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0"/>
        <v>13101.080493090543</v>
      </c>
      <c r="P16" s="38">
        <f t="shared" si="1"/>
        <v>1363.5081053472225</v>
      </c>
      <c r="Q16" s="89"/>
      <c r="R16" s="31">
        <f t="shared" si="2"/>
        <v>1</v>
      </c>
      <c r="S16" s="36">
        <f t="shared" si="3"/>
        <v>1</v>
      </c>
      <c r="T16" s="89"/>
      <c r="U16" s="42">
        <f t="shared" si="4"/>
        <v>0.3354962327254627</v>
      </c>
      <c r="V16" s="36">
        <f t="shared" si="5"/>
        <v>0.33866666673284207</v>
      </c>
      <c r="W16" s="89"/>
      <c r="X16" s="78">
        <f t="shared" si="6"/>
        <v>4000</v>
      </c>
      <c r="Y16" s="44">
        <f t="shared" si="7"/>
        <v>95740395.155994326</v>
      </c>
      <c r="Z16" s="44">
        <f t="shared" si="8"/>
        <v>273758.25078019156</v>
      </c>
      <c r="AA16" s="44">
        <f t="shared" si="9"/>
        <v>-65369.883533238957</v>
      </c>
      <c r="AB16" s="45">
        <f t="shared" si="10"/>
        <v>25520.222942522239</v>
      </c>
      <c r="AD16" s="43">
        <f t="shared" si="11"/>
        <v>95978303.746183798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0"/>
        <v>13280.760575272299</v>
      </c>
      <c r="P17" s="38">
        <f t="shared" si="1"/>
        <v>1382.1718289521107</v>
      </c>
      <c r="Q17" s="89"/>
      <c r="R17" s="31">
        <f t="shared" si="2"/>
        <v>1</v>
      </c>
      <c r="S17" s="36">
        <f t="shared" si="3"/>
        <v>1</v>
      </c>
      <c r="T17" s="89"/>
      <c r="U17" s="42">
        <f t="shared" si="4"/>
        <v>0.33549627400928556</v>
      </c>
      <c r="V17" s="36">
        <f t="shared" si="5"/>
        <v>0.33866666673654039</v>
      </c>
      <c r="W17" s="89"/>
      <c r="X17" s="78">
        <f t="shared" si="6"/>
        <v>4000</v>
      </c>
      <c r="Y17" s="44">
        <f t="shared" si="7"/>
        <v>97053318.23023206</v>
      </c>
      <c r="Z17" s="44">
        <f t="shared" si="8"/>
        <v>277512.65876937605</v>
      </c>
      <c r="AA17" s="44">
        <f t="shared" si="9"/>
        <v>-91971.516683123453</v>
      </c>
      <c r="AB17" s="45">
        <f t="shared" si="10"/>
        <v>25870.083691151067</v>
      </c>
      <c r="AD17" s="43">
        <f t="shared" si="11"/>
        <v>97268729.456009462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0"/>
        <v>13460.440657454055</v>
      </c>
      <c r="P18" s="38">
        <f t="shared" si="1"/>
        <v>1400.8349413172516</v>
      </c>
      <c r="Q18" s="89"/>
      <c r="R18" s="31">
        <f t="shared" si="2"/>
        <v>1</v>
      </c>
      <c r="S18" s="36">
        <f t="shared" si="3"/>
        <v>1</v>
      </c>
      <c r="T18" s="89"/>
      <c r="U18" s="42">
        <f t="shared" si="4"/>
        <v>0.335496317003182</v>
      </c>
      <c r="V18" s="36">
        <f t="shared" si="5"/>
        <v>0.33866666674039148</v>
      </c>
      <c r="W18" s="89"/>
      <c r="X18" s="78">
        <f t="shared" si="6"/>
        <v>4000</v>
      </c>
      <c r="Y18" s="44">
        <f t="shared" si="7"/>
        <v>98366239.43370384</v>
      </c>
      <c r="Z18" s="44">
        <f t="shared" si="8"/>
        <v>281267.06408133043</v>
      </c>
      <c r="AA18" s="44">
        <f t="shared" si="9"/>
        <v>-119268.69628207982</v>
      </c>
      <c r="AB18" s="45">
        <f t="shared" si="10"/>
        <v>26219.941993912576</v>
      </c>
      <c r="AD18" s="43">
        <f t="shared" si="11"/>
        <v>98558457.743496999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0"/>
        <v>13640.120739635813</v>
      </c>
      <c r="P19" s="38">
        <f t="shared" si="1"/>
        <v>1419.4974517902378</v>
      </c>
      <c r="Q19" s="89"/>
      <c r="R19" s="31">
        <f t="shared" si="2"/>
        <v>1</v>
      </c>
      <c r="S19" s="36">
        <f t="shared" si="3"/>
        <v>1</v>
      </c>
      <c r="T19" s="89"/>
      <c r="U19" s="42">
        <f t="shared" si="4"/>
        <v>0.33549636175373593</v>
      </c>
      <c r="V19" s="36">
        <f t="shared" si="5"/>
        <v>0.33866666674439944</v>
      </c>
      <c r="W19" s="89"/>
      <c r="X19" s="78">
        <f t="shared" si="6"/>
        <v>4000</v>
      </c>
      <c r="Y19" s="44">
        <f t="shared" si="7"/>
        <v>99679158.838681161</v>
      </c>
      <c r="Z19" s="44">
        <f t="shared" si="8"/>
        <v>285021.46675699728</v>
      </c>
      <c r="AA19" s="44">
        <f t="shared" si="9"/>
        <v>-147261.42233010815</v>
      </c>
      <c r="AB19" s="45">
        <f t="shared" si="10"/>
        <v>26569.79788821104</v>
      </c>
      <c r="AD19" s="43">
        <f t="shared" si="11"/>
        <v>99847488.680996254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0"/>
        <v>13819.800821817569</v>
      </c>
      <c r="P20" s="38">
        <f t="shared" si="1"/>
        <v>1438.1593695290267</v>
      </c>
      <c r="Q20" s="89"/>
      <c r="R20" s="31">
        <f t="shared" si="2"/>
        <v>1</v>
      </c>
      <c r="S20" s="36">
        <f t="shared" si="3"/>
        <v>1</v>
      </c>
      <c r="T20" s="89"/>
      <c r="U20" s="42">
        <f t="shared" si="4"/>
        <v>0.33549640830815736</v>
      </c>
      <c r="V20" s="36">
        <f t="shared" si="5"/>
        <v>0.33866666674856855</v>
      </c>
      <c r="W20" s="89"/>
      <c r="X20" s="78">
        <f t="shared" si="6"/>
        <v>4000</v>
      </c>
      <c r="Y20" s="44">
        <f t="shared" si="7"/>
        <v>100992076.51747645</v>
      </c>
      <c r="Z20" s="44">
        <f t="shared" si="8"/>
        <v>288775.86683648825</v>
      </c>
      <c r="AA20" s="44">
        <f t="shared" si="9"/>
        <v>-175949.69482720838</v>
      </c>
      <c r="AB20" s="45">
        <f t="shared" si="10"/>
        <v>26919.651410691891</v>
      </c>
      <c r="AD20" s="43">
        <f t="shared" si="11"/>
        <v>101135822.34089643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0"/>
        <v>13999.480903999325</v>
      </c>
      <c r="P21" s="38">
        <f t="shared" si="1"/>
        <v>1456.8207035067257</v>
      </c>
      <c r="Q21" s="89"/>
      <c r="R21" s="31">
        <f t="shared" si="2"/>
        <v>1</v>
      </c>
      <c r="S21" s="36">
        <f t="shared" si="3"/>
        <v>1</v>
      </c>
      <c r="T21" s="89"/>
      <c r="U21" s="42">
        <f t="shared" si="4"/>
        <v>0.33549645671428224</v>
      </c>
      <c r="V21" s="36">
        <f t="shared" si="5"/>
        <v>0.33866666675290297</v>
      </c>
      <c r="W21" s="89"/>
      <c r="X21" s="78">
        <f t="shared" si="6"/>
        <v>4000</v>
      </c>
      <c r="Y21" s="44">
        <f t="shared" si="7"/>
        <v>102304992.54247493</v>
      </c>
      <c r="Z21" s="44">
        <f t="shared" si="8"/>
        <v>292530.26435910561</v>
      </c>
      <c r="AA21" s="44">
        <f t="shared" si="9"/>
        <v>-205333.51377338049</v>
      </c>
      <c r="AB21" s="45">
        <f t="shared" si="10"/>
        <v>27269.502597260889</v>
      </c>
      <c r="AD21" s="43">
        <f t="shared" si="11"/>
        <v>102423458.7956579</v>
      </c>
      <c r="AE21" s="114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0"/>
        <v>14179.160986181081</v>
      </c>
      <c r="P22" s="38">
        <f t="shared" si="1"/>
        <v>1475.4814625162323</v>
      </c>
      <c r="Q22" s="89"/>
      <c r="R22" s="31">
        <f t="shared" si="2"/>
        <v>1</v>
      </c>
      <c r="S22" s="36">
        <f t="shared" si="3"/>
        <v>1</v>
      </c>
      <c r="T22" s="89"/>
      <c r="U22" s="42">
        <f t="shared" si="4"/>
        <v>0.33549650702057265</v>
      </c>
      <c r="V22" s="36">
        <f t="shared" si="5"/>
        <v>0.33866666675740709</v>
      </c>
      <c r="W22" s="89"/>
      <c r="X22" s="78">
        <f t="shared" si="6"/>
        <v>4000</v>
      </c>
      <c r="Y22" s="44">
        <f t="shared" si="7"/>
        <v>103617906.98616639</v>
      </c>
      <c r="Z22" s="44">
        <f t="shared" si="8"/>
        <v>296284.65936336241</v>
      </c>
      <c r="AA22" s="44">
        <f t="shared" si="9"/>
        <v>-235412.87916862467</v>
      </c>
      <c r="AB22" s="45">
        <f t="shared" si="10"/>
        <v>27619.351483102699</v>
      </c>
      <c r="AD22" s="43">
        <f t="shared" si="11"/>
        <v>103710398.11784422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0"/>
        <v>14358.841068362839</v>
      </c>
      <c r="P23" s="38">
        <f t="shared" si="1"/>
        <v>1494.1416551747359</v>
      </c>
      <c r="Q23" s="89"/>
      <c r="R23" s="31">
        <f t="shared" si="2"/>
        <v>1</v>
      </c>
      <c r="S23" s="36">
        <f t="shared" si="3"/>
        <v>1</v>
      </c>
      <c r="T23" s="89"/>
      <c r="U23" s="42">
        <f t="shared" si="4"/>
        <v>0.3354965592761166</v>
      </c>
      <c r="V23" s="36">
        <f t="shared" si="5"/>
        <v>0.33866666676208523</v>
      </c>
      <c r="W23" s="89"/>
      <c r="X23" s="78">
        <f t="shared" si="6"/>
        <v>4000</v>
      </c>
      <c r="Y23" s="44">
        <f t="shared" si="7"/>
        <v>104930819.92117608</v>
      </c>
      <c r="Z23" s="44">
        <f t="shared" si="8"/>
        <v>300039.05188700173</v>
      </c>
      <c r="AA23" s="44">
        <f t="shared" si="9"/>
        <v>-266187.79101294064</v>
      </c>
      <c r="AB23" s="45">
        <f t="shared" si="10"/>
        <v>27969.19810269888</v>
      </c>
      <c r="AD23" s="43">
        <f t="shared" si="11"/>
        <v>104996640.38015284</v>
      </c>
      <c r="AE23" s="114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0"/>
        <v>14538.521150544595</v>
      </c>
      <c r="P24" s="38">
        <f t="shared" si="1"/>
        <v>1512.8012899280839</v>
      </c>
      <c r="Q24" s="89"/>
      <c r="R24" s="31">
        <f t="shared" si="2"/>
        <v>1</v>
      </c>
      <c r="S24" s="36">
        <f t="shared" si="3"/>
        <v>1</v>
      </c>
      <c r="T24" s="89"/>
      <c r="U24" s="42">
        <f t="shared" si="4"/>
        <v>0.33549661353062815</v>
      </c>
      <c r="V24" s="36">
        <f t="shared" si="5"/>
        <v>0.33866666676694179</v>
      </c>
      <c r="W24" s="89"/>
      <c r="X24" s="78">
        <f t="shared" si="6"/>
        <v>4000</v>
      </c>
      <c r="Y24" s="44">
        <f t="shared" si="7"/>
        <v>106243731.42029507</v>
      </c>
      <c r="Z24" s="44">
        <f t="shared" si="8"/>
        <v>303793.44196701655</v>
      </c>
      <c r="AA24" s="44">
        <f t="shared" si="9"/>
        <v>-297658.24930632854</v>
      </c>
      <c r="AB24" s="45">
        <f t="shared" si="10"/>
        <v>28319.042489845378</v>
      </c>
      <c r="AD24" s="43">
        <f t="shared" si="11"/>
        <v>106282185.65544561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0"/>
        <v>14718.201232726351</v>
      </c>
      <c r="P25" s="38">
        <f t="shared" si="1"/>
        <v>1531.4603750550209</v>
      </c>
      <c r="Q25" s="89"/>
      <c r="R25" s="31">
        <f t="shared" si="2"/>
        <v>1</v>
      </c>
      <c r="S25" s="36">
        <f t="shared" si="3"/>
        <v>1</v>
      </c>
      <c r="T25" s="89"/>
      <c r="U25" s="42">
        <f t="shared" si="4"/>
        <v>0.33549666983444731</v>
      </c>
      <c r="V25" s="36">
        <f t="shared" si="5"/>
        <v>0.33866666677198132</v>
      </c>
      <c r="W25" s="89"/>
      <c r="X25" s="78">
        <f t="shared" si="6"/>
        <v>4000</v>
      </c>
      <c r="Y25" s="44">
        <f t="shared" si="7"/>
        <v>107556641.55651025</v>
      </c>
      <c r="Z25" s="44">
        <f t="shared" si="8"/>
        <v>307547.82963966759</v>
      </c>
      <c r="AA25" s="44">
        <f t="shared" si="9"/>
        <v>-329824.25404878828</v>
      </c>
      <c r="AB25" s="45">
        <f t="shared" si="10"/>
        <v>28668.884677669459</v>
      </c>
      <c r="AD25" s="43">
        <f t="shared" si="11"/>
        <v>107567034.0167788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0"/>
        <v>14897.881314908107</v>
      </c>
      <c r="P26" s="38">
        <f t="shared" si="1"/>
        <v>1550.1189186712991</v>
      </c>
      <c r="Q26" s="89"/>
      <c r="R26" s="31">
        <f t="shared" si="2"/>
        <v>1</v>
      </c>
      <c r="S26" s="36">
        <f t="shared" si="3"/>
        <v>1</v>
      </c>
      <c r="T26" s="89"/>
      <c r="U26" s="42">
        <f t="shared" si="4"/>
        <v>0.33549672823854026</v>
      </c>
      <c r="V26" s="36">
        <f t="shared" si="5"/>
        <v>0.3386666667772083</v>
      </c>
      <c r="W26" s="89"/>
      <c r="X26" s="78">
        <f t="shared" si="6"/>
        <v>4000</v>
      </c>
      <c r="Y26" s="44">
        <f t="shared" si="7"/>
        <v>108869550.40303344</v>
      </c>
      <c r="Z26" s="44">
        <f t="shared" si="8"/>
        <v>311302.21494050202</v>
      </c>
      <c r="AA26" s="44">
        <f t="shared" si="9"/>
        <v>-362685.80524032004</v>
      </c>
      <c r="AB26" s="45">
        <f t="shared" si="10"/>
        <v>29018.724698646209</v>
      </c>
      <c r="AD26" s="43">
        <f t="shared" si="11"/>
        <v>108851185.53743227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0"/>
        <v>15077.561397089865</v>
      </c>
      <c r="P27" s="38">
        <f t="shared" si="1"/>
        <v>1568.7769287336728</v>
      </c>
      <c r="Q27" s="89"/>
      <c r="R27" s="31">
        <f t="shared" si="2"/>
        <v>1</v>
      </c>
      <c r="S27" s="36">
        <f t="shared" si="3"/>
        <v>1</v>
      </c>
      <c r="T27" s="89"/>
      <c r="U27" s="42">
        <f t="shared" si="4"/>
        <v>0.33549678879449901</v>
      </c>
      <c r="V27" s="36">
        <f t="shared" si="5"/>
        <v>0.3386666667826273</v>
      </c>
      <c r="W27" s="89"/>
      <c r="X27" s="78">
        <f t="shared" si="6"/>
        <v>4000</v>
      </c>
      <c r="Y27" s="44">
        <f t="shared" si="7"/>
        <v>110182458.03333016</v>
      </c>
      <c r="Z27" s="44">
        <f t="shared" si="8"/>
        <v>315056.59790437034</v>
      </c>
      <c r="AA27" s="44">
        <f t="shared" si="9"/>
        <v>-396242.90288092376</v>
      </c>
      <c r="AB27" s="45">
        <f t="shared" si="10"/>
        <v>29368.562584614461</v>
      </c>
      <c r="AD27" s="43">
        <f t="shared" si="11"/>
        <v>110134640.29093821</v>
      </c>
      <c r="AE27" s="114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0"/>
        <v>15257.241479271621</v>
      </c>
      <c r="P28" s="38">
        <f t="shared" si="1"/>
        <v>1587.4344130437687</v>
      </c>
      <c r="Q28" s="89"/>
      <c r="R28" s="31">
        <f t="shared" si="2"/>
        <v>1</v>
      </c>
      <c r="S28" s="36">
        <f t="shared" si="3"/>
        <v>1</v>
      </c>
      <c r="T28" s="89"/>
      <c r="U28" s="42">
        <f t="shared" si="4"/>
        <v>0.33549685155454179</v>
      </c>
      <c r="V28" s="36">
        <f t="shared" si="5"/>
        <v>0.33866666678824298</v>
      </c>
      <c r="W28" s="89"/>
      <c r="X28" s="78">
        <f t="shared" si="6"/>
        <v>4000</v>
      </c>
      <c r="Y28" s="44">
        <f t="shared" si="7"/>
        <v>111495364.521148</v>
      </c>
      <c r="Z28" s="44">
        <f t="shared" si="8"/>
        <v>318810.97856544366</v>
      </c>
      <c r="AA28" s="44">
        <f t="shared" si="9"/>
        <v>-430495.54697059927</v>
      </c>
      <c r="AB28" s="45">
        <f t="shared" si="10"/>
        <v>29718.398366792317</v>
      </c>
      <c r="AD28" s="43">
        <f t="shared" si="11"/>
        <v>111417398.35110962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0"/>
        <v>15436.921561453377</v>
      </c>
      <c r="P29" s="38">
        <f t="shared" si="1"/>
        <v>1606.0913792518531</v>
      </c>
      <c r="Q29" s="89"/>
      <c r="R29" s="31">
        <f t="shared" si="2"/>
        <v>1</v>
      </c>
      <c r="S29" s="36">
        <f t="shared" si="3"/>
        <v>1</v>
      </c>
      <c r="T29" s="89"/>
      <c r="U29" s="42">
        <f t="shared" si="4"/>
        <v>0.33549691657151254</v>
      </c>
      <c r="V29" s="36">
        <f t="shared" si="5"/>
        <v>0.33866666679405999</v>
      </c>
      <c r="W29" s="89"/>
      <c r="X29" s="78">
        <f t="shared" si="6"/>
        <v>4000</v>
      </c>
      <c r="Y29" s="44">
        <f t="shared" si="7"/>
        <v>112808269.94054431</v>
      </c>
      <c r="Z29" s="44">
        <f t="shared" si="8"/>
        <v>322565.35695723013</v>
      </c>
      <c r="AA29" s="44">
        <f t="shared" si="9"/>
        <v>-465443.73750934668</v>
      </c>
      <c r="AB29" s="45">
        <f t="shared" si="10"/>
        <v>30068.232075792206</v>
      </c>
      <c r="AD29" s="43">
        <f t="shared" si="11"/>
        <v>112699459.79206799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0"/>
        <v>15616.601643635135</v>
      </c>
      <c r="P30" s="38">
        <f t="shared" si="1"/>
        <v>1624.7478348604816</v>
      </c>
      <c r="Q30" s="89"/>
      <c r="R30" s="31">
        <f t="shared" si="2"/>
        <v>1</v>
      </c>
      <c r="S30" s="36">
        <f t="shared" si="3"/>
        <v>1</v>
      </c>
      <c r="T30" s="89"/>
      <c r="U30" s="42">
        <f t="shared" si="4"/>
        <v>0.33549698389888161</v>
      </c>
      <c r="V30" s="36">
        <f t="shared" si="5"/>
        <v>0.33866666680008317</v>
      </c>
      <c r="W30" s="89"/>
      <c r="X30" s="78">
        <f t="shared" si="6"/>
        <v>4000</v>
      </c>
      <c r="Y30" s="44">
        <f t="shared" si="7"/>
        <v>114121174.3659136</v>
      </c>
      <c r="Z30" s="44">
        <f t="shared" si="8"/>
        <v>326319.73311259109</v>
      </c>
      <c r="AA30" s="44">
        <f t="shared" si="9"/>
        <v>-501087.47449716617</v>
      </c>
      <c r="AB30" s="45">
        <f t="shared" si="10"/>
        <v>30418.063741635506</v>
      </c>
      <c r="AD30" s="43">
        <f t="shared" si="11"/>
        <v>113980824.68827066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0"/>
        <v>15796.281725816891</v>
      </c>
      <c r="P31" s="38">
        <f t="shared" si="1"/>
        <v>1643.4037872280473</v>
      </c>
      <c r="Q31" s="89"/>
      <c r="R31" s="31">
        <f t="shared" si="2"/>
        <v>1</v>
      </c>
      <c r="S31" s="36">
        <f t="shared" si="3"/>
        <v>1</v>
      </c>
      <c r="T31" s="89"/>
      <c r="U31" s="42">
        <f t="shared" si="4"/>
        <v>0.335497053590745</v>
      </c>
      <c r="V31" s="36">
        <f t="shared" si="5"/>
        <v>0.3386666668063173</v>
      </c>
      <c r="W31" s="89"/>
      <c r="X31" s="78">
        <f t="shared" si="6"/>
        <v>4000</v>
      </c>
      <c r="Y31" s="44">
        <f t="shared" si="7"/>
        <v>115434077.87201409</v>
      </c>
      <c r="Z31" s="44">
        <f t="shared" si="8"/>
        <v>330074.10706375609</v>
      </c>
      <c r="AA31" s="44">
        <f t="shared" si="9"/>
        <v>-537426.7579340575</v>
      </c>
      <c r="AB31" s="45">
        <f t="shared" si="10"/>
        <v>30767.893393766717</v>
      </c>
      <c r="AD31" s="43">
        <f t="shared" si="11"/>
        <v>115261493.11453755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0"/>
        <v>15975.961807998649</v>
      </c>
      <c r="P32" s="38">
        <f t="shared" si="1"/>
        <v>1662.0592435722285</v>
      </c>
      <c r="Q32" s="89"/>
      <c r="R32" s="31">
        <f t="shared" si="2"/>
        <v>1</v>
      </c>
      <c r="S32" s="36">
        <f t="shared" si="3"/>
        <v>1</v>
      </c>
      <c r="T32" s="89"/>
      <c r="U32" s="42">
        <f t="shared" si="4"/>
        <v>0.33549712570182499</v>
      </c>
      <c r="V32" s="36">
        <f t="shared" si="5"/>
        <v>0.33866666681276719</v>
      </c>
      <c r="W32" s="89"/>
      <c r="X32" s="78">
        <f t="shared" si="6"/>
        <v>4000</v>
      </c>
      <c r="Y32" s="44">
        <f t="shared" si="7"/>
        <v>116746980.53399463</v>
      </c>
      <c r="Z32" s="44">
        <f t="shared" si="8"/>
        <v>333828.47884233872</v>
      </c>
      <c r="AA32" s="44">
        <f t="shared" si="9"/>
        <v>-574461.58782002074</v>
      </c>
      <c r="AB32" s="45">
        <f t="shared" si="10"/>
        <v>31117.721061067292</v>
      </c>
      <c r="AD32" s="43">
        <f t="shared" si="11"/>
        <v>116541465.14607801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0"/>
        <v>16155.641890180405</v>
      </c>
      <c r="P33" s="38">
        <f t="shared" si="1"/>
        <v>1680.714210973334</v>
      </c>
      <c r="Q33" s="89"/>
      <c r="R33" s="31">
        <f t="shared" si="2"/>
        <v>1</v>
      </c>
      <c r="S33" s="36">
        <f t="shared" si="3"/>
        <v>1</v>
      </c>
      <c r="T33" s="89"/>
      <c r="U33" s="42">
        <f t="shared" si="4"/>
        <v>0.33549720028746977</v>
      </c>
      <c r="V33" s="36">
        <f t="shared" si="5"/>
        <v>0.3386666668194378</v>
      </c>
      <c r="W33" s="89"/>
      <c r="X33" s="78">
        <f t="shared" si="6"/>
        <v>4000</v>
      </c>
      <c r="Y33" s="44">
        <f t="shared" si="7"/>
        <v>118059882.42742018</v>
      </c>
      <c r="Z33" s="44">
        <f t="shared" si="8"/>
        <v>337582.84847935062</v>
      </c>
      <c r="AA33" s="44">
        <f t="shared" si="9"/>
        <v>-612191.96415505582</v>
      </c>
      <c r="AB33" s="45">
        <f t="shared" si="10"/>
        <v>31467.546771868969</v>
      </c>
      <c r="AD33" s="43">
        <f t="shared" si="11"/>
        <v>117820740.85851634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0"/>
        <v>16335.321972362161</v>
      </c>
      <c r="P34" s="38">
        <f t="shared" si="1"/>
        <v>1699.3686963775583</v>
      </c>
      <c r="Q34" s="89"/>
      <c r="R34" s="31">
        <f t="shared" si="2"/>
        <v>1</v>
      </c>
      <c r="S34" s="36">
        <f t="shared" si="3"/>
        <v>1</v>
      </c>
      <c r="T34" s="89"/>
      <c r="U34" s="42">
        <f t="shared" si="4"/>
        <v>0.33549727740365348</v>
      </c>
      <c r="V34" s="36">
        <f t="shared" si="5"/>
        <v>0.33866666682633406</v>
      </c>
      <c r="W34" s="89"/>
      <c r="X34" s="78">
        <f t="shared" si="6"/>
        <v>4000</v>
      </c>
      <c r="Y34" s="44">
        <f t="shared" si="7"/>
        <v>119372783.62829767</v>
      </c>
      <c r="Z34" s="44">
        <f t="shared" si="8"/>
        <v>341337.21600521624</v>
      </c>
      <c r="AA34" s="44">
        <f t="shared" si="9"/>
        <v>-650617.88693916297</v>
      </c>
      <c r="AB34" s="45">
        <f t="shared" si="10"/>
        <v>31817.370553966859</v>
      </c>
      <c r="AD34" s="43">
        <f t="shared" si="11"/>
        <v>119099320.3279177</v>
      </c>
      <c r="AE34" s="114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0"/>
        <v>16515.002054543915</v>
      </c>
      <c r="P35" s="38">
        <f t="shared" si="1"/>
        <v>1718.0227066001394</v>
      </c>
      <c r="Q35" s="89"/>
      <c r="R35" s="31">
        <f t="shared" si="2"/>
        <v>1</v>
      </c>
      <c r="S35" s="36">
        <f t="shared" si="3"/>
        <v>1</v>
      </c>
      <c r="T35" s="89"/>
      <c r="U35" s="42">
        <f t="shared" si="4"/>
        <v>0.33549735710697642</v>
      </c>
      <c r="V35" s="36">
        <f t="shared" si="5"/>
        <v>0.33866666683346103</v>
      </c>
      <c r="W35" s="89"/>
      <c r="X35" s="78">
        <f t="shared" si="6"/>
        <v>4000</v>
      </c>
      <c r="Y35" s="44">
        <f t="shared" si="7"/>
        <v>120685684.21310101</v>
      </c>
      <c r="Z35" s="44">
        <f t="shared" si="8"/>
        <v>345091.58144978626</v>
      </c>
      <c r="AA35" s="44">
        <f t="shared" si="9"/>
        <v>-689739.35617234174</v>
      </c>
      <c r="AB35" s="45">
        <f t="shared" si="10"/>
        <v>32167.192434632041</v>
      </c>
      <c r="AD35" s="43">
        <f t="shared" si="11"/>
        <v>120377203.63081311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0"/>
        <v>16694.682136725674</v>
      </c>
      <c r="P36" s="38">
        <f t="shared" si="1"/>
        <v>1736.6762483284338</v>
      </c>
      <c r="Q36" s="89"/>
      <c r="R36" s="31">
        <f t="shared" si="2"/>
        <v>1</v>
      </c>
      <c r="S36" s="36">
        <f t="shared" si="3"/>
        <v>1</v>
      </c>
      <c r="T36" s="89"/>
      <c r="U36" s="42">
        <f t="shared" si="4"/>
        <v>0.33549743945466481</v>
      </c>
      <c r="V36" s="36">
        <f t="shared" si="5"/>
        <v>0.33866666684082375</v>
      </c>
      <c r="W36" s="89"/>
      <c r="X36" s="78">
        <f t="shared" si="6"/>
        <v>4000</v>
      </c>
      <c r="Y36" s="44">
        <f t="shared" si="7"/>
        <v>121998584.2587961</v>
      </c>
      <c r="Z36" s="44">
        <f t="shared" si="8"/>
        <v>348845.94484235125</v>
      </c>
      <c r="AA36" s="44">
        <f t="shared" si="9"/>
        <v>-729556.3718545927</v>
      </c>
      <c r="AB36" s="45">
        <f t="shared" si="10"/>
        <v>32517.012440623887</v>
      </c>
      <c r="AD36" s="43">
        <f t="shared" si="11"/>
        <v>121654390.84422448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0"/>
        <v>16874.36221890743</v>
      </c>
      <c r="P37" s="38">
        <f t="shared" si="1"/>
        <v>1755.3293281248968</v>
      </c>
      <c r="Q37" s="89"/>
      <c r="R37" s="31">
        <f t="shared" si="2"/>
        <v>1</v>
      </c>
      <c r="S37" s="36">
        <f t="shared" si="3"/>
        <v>1</v>
      </c>
      <c r="T37" s="89"/>
      <c r="U37" s="42">
        <f t="shared" si="4"/>
        <v>0.33549752450457088</v>
      </c>
      <c r="V37" s="36">
        <f t="shared" si="5"/>
        <v>0.33866666684842744</v>
      </c>
      <c r="W37" s="89"/>
      <c r="X37" s="78">
        <f t="shared" si="6"/>
        <v>4000</v>
      </c>
      <c r="Y37" s="44">
        <f t="shared" si="7"/>
        <v>123311483.84286489</v>
      </c>
      <c r="Z37" s="44">
        <f t="shared" si="8"/>
        <v>352600.30621165491</v>
      </c>
      <c r="AA37" s="44">
        <f t="shared" si="9"/>
        <v>-770068.9339859155</v>
      </c>
      <c r="AB37" s="45">
        <f t="shared" si="10"/>
        <v>32866.830598201952</v>
      </c>
      <c r="AD37" s="43">
        <f t="shared" si="11"/>
        <v>122930882.04568882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0"/>
        <v>17054.042301089186</v>
      </c>
      <c r="P38" s="38">
        <f t="shared" si="1"/>
        <v>1773.9819524299917</v>
      </c>
      <c r="Q38" s="89"/>
      <c r="R38" s="31">
        <f t="shared" si="2"/>
        <v>1</v>
      </c>
      <c r="S38" s="36">
        <f t="shared" si="3"/>
        <v>1</v>
      </c>
      <c r="T38" s="89"/>
      <c r="U38" s="42">
        <f t="shared" si="4"/>
        <v>0.33549761231517294</v>
      </c>
      <c r="V38" s="36">
        <f t="shared" si="5"/>
        <v>0.33866666685627722</v>
      </c>
      <c r="W38" s="89"/>
      <c r="X38" s="78">
        <f t="shared" si="6"/>
        <v>4000</v>
      </c>
      <c r="Y38" s="44">
        <f t="shared" si="7"/>
        <v>124624383.04332972</v>
      </c>
      <c r="Z38" s="44">
        <f t="shared" si="8"/>
        <v>356354.6655859063</v>
      </c>
      <c r="AA38" s="44">
        <f t="shared" si="9"/>
        <v>-811277.04256631015</v>
      </c>
      <c r="AB38" s="45">
        <f t="shared" si="10"/>
        <v>33216.646933137665</v>
      </c>
      <c r="AD38" s="43">
        <f t="shared" si="11"/>
        <v>124206677.31328245</v>
      </c>
      <c r="AE38" s="114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0"/>
        <v>17233.722383270942</v>
      </c>
      <c r="P39" s="38">
        <f t="shared" si="1"/>
        <v>1792.6341275650054</v>
      </c>
      <c r="Q39" s="89"/>
      <c r="R39" s="31">
        <f t="shared" si="2"/>
        <v>1</v>
      </c>
      <c r="S39" s="36">
        <f t="shared" si="3"/>
        <v>1</v>
      </c>
      <c r="T39" s="89"/>
      <c r="U39" s="42">
        <f t="shared" si="4"/>
        <v>0.33549770294557529</v>
      </c>
      <c r="V39" s="36">
        <f t="shared" si="5"/>
        <v>0.33866666686437835</v>
      </c>
      <c r="W39" s="89"/>
      <c r="X39" s="78">
        <f t="shared" si="6"/>
        <v>4000</v>
      </c>
      <c r="Y39" s="44">
        <f t="shared" si="7"/>
        <v>125937281.93877701</v>
      </c>
      <c r="Z39" s="44">
        <f t="shared" si="8"/>
        <v>360109.02299279277</v>
      </c>
      <c r="AA39" s="44">
        <f t="shared" si="9"/>
        <v>-853180.69759577687</v>
      </c>
      <c r="AB39" s="45">
        <f t="shared" si="10"/>
        <v>33566.461470725582</v>
      </c>
      <c r="AD39" s="43">
        <f t="shared" si="11"/>
        <v>125481776.72564475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0"/>
        <v>17413.402465452702</v>
      </c>
      <c r="P40" s="38">
        <f t="shared" si="1"/>
        <v>1811.2858597347958</v>
      </c>
      <c r="Q40" s="89"/>
      <c r="R40" s="31">
        <f t="shared" si="2"/>
        <v>1</v>
      </c>
      <c r="S40" s="36">
        <f t="shared" si="3"/>
        <v>1</v>
      </c>
      <c r="T40" s="89"/>
      <c r="U40" s="42">
        <f t="shared" si="4"/>
        <v>0.3354977964555082</v>
      </c>
      <c r="V40" s="36">
        <f t="shared" si="5"/>
        <v>0.33866666687273617</v>
      </c>
      <c r="W40" s="89"/>
      <c r="X40" s="78">
        <f t="shared" si="6"/>
        <v>4000</v>
      </c>
      <c r="Y40" s="44">
        <f t="shared" si="7"/>
        <v>127250180.60838045</v>
      </c>
      <c r="Z40" s="44">
        <f t="shared" si="8"/>
        <v>363863.37845949159</v>
      </c>
      <c r="AA40" s="44">
        <f t="shared" si="9"/>
        <v>-895779.89907431544</v>
      </c>
      <c r="AB40" s="45">
        <f t="shared" si="10"/>
        <v>33916.274235794343</v>
      </c>
      <c r="AD40" s="43">
        <f t="shared" si="11"/>
        <v>126756180.36200143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0"/>
        <v>17593.082547634458</v>
      </c>
      <c r="P41" s="38">
        <f t="shared" si="1"/>
        <v>1829.9371550304584</v>
      </c>
      <c r="Q41" s="89"/>
      <c r="R41" s="31">
        <f t="shared" si="2"/>
        <v>1</v>
      </c>
      <c r="S41" s="36">
        <f t="shared" si="3"/>
        <v>1</v>
      </c>
      <c r="T41" s="89"/>
      <c r="U41" s="42">
        <f t="shared" si="4"/>
        <v>0.335497892905328</v>
      </c>
      <c r="V41" s="36">
        <f t="shared" si="5"/>
        <v>0.33866666688135599</v>
      </c>
      <c r="W41" s="89"/>
      <c r="X41" s="78">
        <f t="shared" si="6"/>
        <v>4000</v>
      </c>
      <c r="Y41" s="44">
        <f t="shared" si="7"/>
        <v>128563079.1319242</v>
      </c>
      <c r="Z41" s="44">
        <f t="shared" si="8"/>
        <v>367617.73201268172</v>
      </c>
      <c r="AA41" s="44">
        <f t="shared" si="9"/>
        <v>-939074.64700192586</v>
      </c>
      <c r="AB41" s="45">
        <f t="shared" si="10"/>
        <v>34266.085252717385</v>
      </c>
      <c r="AD41" s="43">
        <f t="shared" si="11"/>
        <v>128029888.30218768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0"/>
        <v>17772.762629816214</v>
      </c>
      <c r="P42" s="38">
        <f t="shared" si="1"/>
        <v>1848.5880194319225</v>
      </c>
      <c r="Q42" s="89"/>
      <c r="R42" s="31">
        <f t="shared" si="2"/>
        <v>1</v>
      </c>
      <c r="S42" s="36">
        <f t="shared" si="3"/>
        <v>1</v>
      </c>
      <c r="T42" s="89"/>
      <c r="U42" s="42">
        <f t="shared" si="4"/>
        <v>0.33549799235601707</v>
      </c>
      <c r="V42" s="36">
        <f t="shared" si="5"/>
        <v>0.33866666689024322</v>
      </c>
      <c r="W42" s="89"/>
      <c r="X42" s="78">
        <f t="shared" si="6"/>
        <v>4000</v>
      </c>
      <c r="Y42" s="44">
        <f t="shared" si="7"/>
        <v>129875977.58982548</v>
      </c>
      <c r="Z42" s="44">
        <f t="shared" si="8"/>
        <v>371372.08367855515</v>
      </c>
      <c r="AA42" s="44">
        <f t="shared" si="9"/>
        <v>-983064.94137860823</v>
      </c>
      <c r="AB42" s="45">
        <f t="shared" si="10"/>
        <v>34615.894545423303</v>
      </c>
      <c r="AD42" s="43">
        <f t="shared" si="11"/>
        <v>129302900.62667085</v>
      </c>
      <c r="AE42" s="114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0"/>
        <v>17952.44271199797</v>
      </c>
      <c r="P43" s="38">
        <f t="shared" si="1"/>
        <v>1867.2384588104758</v>
      </c>
      <c r="Q43" s="89"/>
      <c r="R43" s="31">
        <f t="shared" si="2"/>
        <v>1</v>
      </c>
      <c r="S43" s="36">
        <f t="shared" si="3"/>
        <v>1</v>
      </c>
      <c r="T43" s="89"/>
      <c r="U43" s="42">
        <f t="shared" si="4"/>
        <v>0.33549809486918375</v>
      </c>
      <c r="V43" s="36">
        <f t="shared" si="5"/>
        <v>0.33866666689940339</v>
      </c>
      <c r="W43" s="89"/>
      <c r="X43" s="78">
        <f t="shared" si="6"/>
        <v>4000</v>
      </c>
      <c r="Y43" s="44">
        <f t="shared" si="7"/>
        <v>131188876.06315722</v>
      </c>
      <c r="Z43" s="44">
        <f t="shared" si="8"/>
        <v>375126.43348282838</v>
      </c>
      <c r="AA43" s="44">
        <f t="shared" si="9"/>
        <v>-1027750.7822043624</v>
      </c>
      <c r="AB43" s="45">
        <f t="shared" si="10"/>
        <v>34965.702137405977</v>
      </c>
      <c r="AD43" s="43">
        <f t="shared" si="11"/>
        <v>130575217.41657309</v>
      </c>
      <c r="AE43" s="114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0"/>
        <v>18132.12279417973</v>
      </c>
      <c r="P44" s="38">
        <f t="shared" si="1"/>
        <v>1885.8884789312201</v>
      </c>
      <c r="Q44" s="89"/>
      <c r="R44" s="31">
        <f t="shared" si="2"/>
        <v>1</v>
      </c>
      <c r="S44" s="36">
        <f t="shared" si="3"/>
        <v>1</v>
      </c>
      <c r="T44" s="89"/>
      <c r="U44" s="42">
        <f t="shared" si="4"/>
        <v>0.33549820050706236</v>
      </c>
      <c r="V44" s="36">
        <f t="shared" si="5"/>
        <v>0.33866666690884195</v>
      </c>
      <c r="W44" s="89"/>
      <c r="X44" s="78">
        <f t="shared" si="6"/>
        <v>4000</v>
      </c>
      <c r="Y44" s="44">
        <f t="shared" si="7"/>
        <v>132501774.63366987</v>
      </c>
      <c r="Z44" s="44">
        <f t="shared" si="8"/>
        <v>378880.78145075246</v>
      </c>
      <c r="AA44" s="44">
        <f t="shared" si="9"/>
        <v>-887159.80065468478</v>
      </c>
      <c r="AB44" s="45">
        <f t="shared" si="10"/>
        <v>35315.508051734403</v>
      </c>
      <c r="AD44" s="43">
        <f t="shared" si="11"/>
        <v>132032811.12251768</v>
      </c>
      <c r="AE44" s="114"/>
      <c r="AF44" s="136" t="s">
        <v>46</v>
      </c>
      <c r="AG44" s="137"/>
      <c r="AH44" s="138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0"/>
        <v>18311.802876361486</v>
      </c>
      <c r="P45" s="38">
        <f t="shared" si="1"/>
        <v>1904.5380854554598</v>
      </c>
      <c r="Q45" s="89"/>
      <c r="R45" s="31">
        <f t="shared" si="2"/>
        <v>1</v>
      </c>
      <c r="S45" s="36">
        <f t="shared" si="3"/>
        <v>1</v>
      </c>
      <c r="T45" s="89"/>
      <c r="U45" s="42">
        <f t="shared" si="4"/>
        <v>0.33549830933251334</v>
      </c>
      <c r="V45" s="36">
        <f t="shared" si="5"/>
        <v>0.33866666691856451</v>
      </c>
      <c r="W45" s="89"/>
      <c r="X45" s="78">
        <f t="shared" si="6"/>
        <v>4000</v>
      </c>
      <c r="Y45" s="44">
        <f t="shared" si="7"/>
        <v>133814673.38381343</v>
      </c>
      <c r="Z45" s="44">
        <f t="shared" si="8"/>
        <v>382635.12760712369</v>
      </c>
      <c r="AA45" s="44">
        <f t="shared" si="9"/>
        <v>-931393.84312457859</v>
      </c>
      <c r="AB45" s="45">
        <f t="shared" si="10"/>
        <v>35665.312311062167</v>
      </c>
      <c r="AD45" s="43">
        <f t="shared" si="11"/>
        <v>133305579.98060703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0"/>
        <v>18491.482958543242</v>
      </c>
      <c r="P46" s="38">
        <f t="shared" si="1"/>
        <v>1923.1872839430305</v>
      </c>
      <c r="Q46" s="89"/>
      <c r="R46" s="31">
        <f t="shared" si="2"/>
        <v>1</v>
      </c>
      <c r="S46" s="36">
        <f t="shared" si="3"/>
        <v>1</v>
      </c>
      <c r="T46" s="89"/>
      <c r="U46" s="42">
        <f t="shared" si="4"/>
        <v>0.33549842140902314</v>
      </c>
      <c r="V46" s="36">
        <f t="shared" si="5"/>
        <v>0.33866666692857667</v>
      </c>
      <c r="W46" s="89"/>
      <c r="X46" s="78">
        <f t="shared" si="6"/>
        <v>4000</v>
      </c>
      <c r="Y46" s="44">
        <f t="shared" si="7"/>
        <v>135127572.39675909</v>
      </c>
      <c r="Z46" s="44">
        <f t="shared" si="8"/>
        <v>386389.47197629436</v>
      </c>
      <c r="AA46" s="44">
        <f t="shared" si="9"/>
        <v>-976323.4320435446</v>
      </c>
      <c r="AB46" s="45">
        <f t="shared" si="10"/>
        <v>36015.114937636914</v>
      </c>
      <c r="AD46" s="43">
        <f t="shared" si="11"/>
        <v>134577653.55162945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0"/>
        <v>18671.163040724998</v>
      </c>
      <c r="P47" s="38">
        <f t="shared" si="1"/>
        <v>1941.8360798545596</v>
      </c>
      <c r="Q47" s="89"/>
      <c r="R47" s="31">
        <f t="shared" si="2"/>
        <v>1</v>
      </c>
      <c r="S47" s="36">
        <f t="shared" si="3"/>
        <v>1</v>
      </c>
      <c r="T47" s="89"/>
      <c r="U47" s="42">
        <f t="shared" si="4"/>
        <v>0.33549853680070407</v>
      </c>
      <c r="V47" s="36">
        <f t="shared" si="5"/>
        <v>0.33866666693888414</v>
      </c>
      <c r="W47" s="89"/>
      <c r="X47" s="78">
        <f t="shared" si="6"/>
        <v>4000</v>
      </c>
      <c r="Y47" s="44">
        <f t="shared" si="7"/>
        <v>136440471.7564202</v>
      </c>
      <c r="Z47" s="44">
        <f t="shared" si="8"/>
        <v>390143.81458218192</v>
      </c>
      <c r="AA47" s="44">
        <f t="shared" si="9"/>
        <v>-1021948.5674115823</v>
      </c>
      <c r="AB47" s="45">
        <f t="shared" si="10"/>
        <v>36364.915953309246</v>
      </c>
      <c r="AD47" s="43">
        <f t="shared" ref="AD47:AD54" si="15">SUM(X47:AB47)</f>
        <v>135849031.9195441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0"/>
        <v>18850.843122906754</v>
      </c>
      <c r="P48" s="38">
        <f t="shared" si="1"/>
        <v>1960.4844785536693</v>
      </c>
      <c r="Q48" s="89"/>
      <c r="R48" s="31">
        <f t="shared" si="2"/>
        <v>1</v>
      </c>
      <c r="S48" s="36">
        <f t="shared" si="3"/>
        <v>1</v>
      </c>
      <c r="T48" s="89"/>
      <c r="U48" s="42">
        <f t="shared" si="4"/>
        <v>0.33549865557229464</v>
      </c>
      <c r="V48" s="36">
        <f t="shared" si="5"/>
        <v>0.33866666694949271</v>
      </c>
      <c r="W48" s="89"/>
      <c r="X48" s="78">
        <f t="shared" si="6"/>
        <v>4000</v>
      </c>
      <c r="Y48" s="44">
        <f t="shared" si="7"/>
        <v>137753371.54747364</v>
      </c>
      <c r="Z48" s="44">
        <f t="shared" si="8"/>
        <v>393898.15544827911</v>
      </c>
      <c r="AA48" s="44">
        <f t="shared" si="9"/>
        <v>-1068269.2492286921</v>
      </c>
      <c r="AB48" s="45">
        <f t="shared" si="10"/>
        <v>36714.715379541638</v>
      </c>
      <c r="AD48" s="43">
        <f t="shared" si="15"/>
        <v>137119715.16907278</v>
      </c>
      <c r="AE48" s="114"/>
      <c r="AF48" s="136" t="s">
        <v>47</v>
      </c>
      <c r="AG48" s="137"/>
      <c r="AH48" s="138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0"/>
        <v>19030.52320508851</v>
      </c>
      <c r="P49" s="38">
        <f t="shared" si="1"/>
        <v>1979.1324853091237</v>
      </c>
      <c r="Q49" s="89"/>
      <c r="R49" s="31">
        <f t="shared" si="2"/>
        <v>1</v>
      </c>
      <c r="S49" s="36">
        <f t="shared" si="3"/>
        <v>1</v>
      </c>
      <c r="T49" s="89"/>
      <c r="U49" s="42">
        <f t="shared" si="4"/>
        <v>0.33549877778915926</v>
      </c>
      <c r="V49" s="36">
        <f t="shared" si="5"/>
        <v>0.33866666696040809</v>
      </c>
      <c r="W49" s="89"/>
      <c r="X49" s="78">
        <f t="shared" si="6"/>
        <v>4000</v>
      </c>
      <c r="Y49" s="44">
        <f t="shared" si="7"/>
        <v>139066271.85538045</v>
      </c>
      <c r="Z49" s="44">
        <f t="shared" si="8"/>
        <v>397652.49459766311</v>
      </c>
      <c r="AA49" s="44">
        <f t="shared" si="9"/>
        <v>-1115285.4774948738</v>
      </c>
      <c r="AB49" s="45">
        <f t="shared" si="10"/>
        <v>37064.513237416955</v>
      </c>
      <c r="AD49" s="43">
        <f t="shared" si="15"/>
        <v>138389703.38572067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0"/>
        <v>19210.203287270266</v>
      </c>
      <c r="P50" s="38">
        <f t="shared" si="1"/>
        <v>1997.780105296913</v>
      </c>
      <c r="Q50" s="89"/>
      <c r="R50" s="31">
        <f t="shared" si="2"/>
        <v>1</v>
      </c>
      <c r="S50" s="36">
        <f t="shared" si="3"/>
        <v>1</v>
      </c>
      <c r="T50" s="89"/>
      <c r="U50" s="42">
        <f t="shared" si="4"/>
        <v>0.33549890351728845</v>
      </c>
      <c r="V50" s="36">
        <f t="shared" si="5"/>
        <v>0.33866666697163622</v>
      </c>
      <c r="W50" s="89"/>
      <c r="X50" s="78">
        <f t="shared" si="6"/>
        <v>4000</v>
      </c>
      <c r="Y50" s="44">
        <f t="shared" si="7"/>
        <v>140379172.76640621</v>
      </c>
      <c r="Z50" s="44">
        <f t="shared" si="8"/>
        <v>401406.83205300476</v>
      </c>
      <c r="AA50" s="44">
        <f t="shared" si="9"/>
        <v>-1162997.2522101274</v>
      </c>
      <c r="AB50" s="45">
        <f t="shared" si="10"/>
        <v>37414.309547646873</v>
      </c>
      <c r="AD50" s="43">
        <f t="shared" si="15"/>
        <v>139658996.65579671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0"/>
        <v>19389.883369452022</v>
      </c>
      <c r="P51" s="38">
        <f t="shared" si="1"/>
        <v>2016.4273436022895</v>
      </c>
      <c r="Q51" s="89"/>
      <c r="R51" s="31">
        <f t="shared" si="2"/>
        <v>1</v>
      </c>
      <c r="S51" s="36">
        <f t="shared" si="3"/>
        <v>1</v>
      </c>
      <c r="T51" s="89"/>
      <c r="U51" s="42">
        <f t="shared" si="4"/>
        <v>0.33549903282329868</v>
      </c>
      <c r="V51" s="36">
        <f t="shared" si="5"/>
        <v>0.33866666698318298</v>
      </c>
      <c r="W51" s="89"/>
      <c r="X51" s="78">
        <f t="shared" si="6"/>
        <v>4000</v>
      </c>
      <c r="Y51" s="44">
        <f t="shared" si="7"/>
        <v>141692074.36764166</v>
      </c>
      <c r="Z51" s="44">
        <f t="shared" si="8"/>
        <v>405161.16783657734</v>
      </c>
      <c r="AA51" s="44">
        <f t="shared" si="9"/>
        <v>-1211404.5733744525</v>
      </c>
      <c r="AB51" s="45">
        <f t="shared" si="10"/>
        <v>37764.104330579939</v>
      </c>
      <c r="AD51" s="43">
        <f t="shared" si="15"/>
        <v>140927595.06643435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0"/>
        <v>19569.563451633778</v>
      </c>
      <c r="P52" s="38">
        <f t="shared" si="1"/>
        <v>2035.0742052217456</v>
      </c>
      <c r="Q52" s="89"/>
      <c r="R52" s="31">
        <f t="shared" si="2"/>
        <v>1</v>
      </c>
      <c r="S52" s="36">
        <f t="shared" si="3"/>
        <v>1</v>
      </c>
      <c r="T52" s="89"/>
      <c r="U52" s="42">
        <f t="shared" si="4"/>
        <v>0.33549916577443245</v>
      </c>
      <c r="V52" s="36">
        <f t="shared" si="5"/>
        <v>0.33866666699505427</v>
      </c>
      <c r="W52" s="89"/>
      <c r="X52" s="78">
        <f t="shared" si="6"/>
        <v>4000</v>
      </c>
      <c r="Y52" s="44">
        <f t="shared" si="7"/>
        <v>143004976.74702248</v>
      </c>
      <c r="Z52" s="44">
        <f t="shared" si="8"/>
        <v>408915.50197026564</v>
      </c>
      <c r="AA52" s="44">
        <f t="shared" si="9"/>
        <v>-1260507.4409878498</v>
      </c>
      <c r="AB52" s="45">
        <f t="shared" si="10"/>
        <v>38113.897606209553</v>
      </c>
      <c r="AD52" s="43">
        <f t="shared" si="15"/>
        <v>142195498.70561111</v>
      </c>
      <c r="AE52" s="114"/>
      <c r="AF52" s="136" t="s">
        <v>48</v>
      </c>
      <c r="AG52" s="137"/>
      <c r="AH52" s="138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0"/>
        <v>19749.243533815534</v>
      </c>
      <c r="P53" s="38">
        <f t="shared" si="1"/>
        <v>2053.720695064942</v>
      </c>
      <c r="Q53" s="89"/>
      <c r="R53" s="31">
        <f t="shared" si="2"/>
        <v>1</v>
      </c>
      <c r="S53" s="36">
        <f t="shared" si="3"/>
        <v>1</v>
      </c>
      <c r="T53" s="89"/>
      <c r="U53" s="42">
        <f t="shared" si="4"/>
        <v>0.33549930243855824</v>
      </c>
      <c r="V53" s="36">
        <f t="shared" si="5"/>
        <v>0.33866666700725617</v>
      </c>
      <c r="W53" s="89"/>
      <c r="X53" s="78">
        <f t="shared" si="6"/>
        <v>4000</v>
      </c>
      <c r="Y53" s="44">
        <f t="shared" si="7"/>
        <v>144317879.99334925</v>
      </c>
      <c r="Z53" s="44">
        <f t="shared" si="8"/>
        <v>412669.83447557385</v>
      </c>
      <c r="AA53" s="44">
        <f t="shared" si="9"/>
        <v>-1310305.8550503191</v>
      </c>
      <c r="AB53" s="45">
        <f t="shared" si="10"/>
        <v>38463.689394181667</v>
      </c>
      <c r="AD53" s="43">
        <f t="shared" si="15"/>
        <v>143462707.66216868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0"/>
        <v>19928.923615997293</v>
      </c>
      <c r="P54" s="38">
        <f t="shared" si="1"/>
        <v>2072.3668179565875</v>
      </c>
      <c r="Q54" s="90"/>
      <c r="R54" s="31">
        <f t="shared" si="2"/>
        <v>1</v>
      </c>
      <c r="S54" s="36">
        <f t="shared" si="3"/>
        <v>1</v>
      </c>
      <c r="T54" s="90"/>
      <c r="U54" s="42">
        <f t="shared" si="4"/>
        <v>0.33549944288417061</v>
      </c>
      <c r="V54" s="36">
        <f t="shared" si="5"/>
        <v>0.33866666701979475</v>
      </c>
      <c r="W54" s="90"/>
      <c r="X54" s="78">
        <f t="shared" si="6"/>
        <v>4000</v>
      </c>
      <c r="Y54" s="44">
        <f t="shared" si="7"/>
        <v>145630784.19630703</v>
      </c>
      <c r="Z54" s="44">
        <f t="shared" si="8"/>
        <v>416424.16537363449</v>
      </c>
      <c r="AA54" s="44">
        <f t="shared" si="9"/>
        <v>-1360799.8155618606</v>
      </c>
      <c r="AB54" s="45">
        <f t="shared" si="10"/>
        <v>38813.479713802277</v>
      </c>
      <c r="AD54" s="43">
        <f t="shared" si="15"/>
        <v>144729222.02583259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5330647893.6873121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5340161124.3426619</v>
      </c>
      <c r="Z56" s="70">
        <f>SUM(Z9:Z54)</f>
        <v>15269750.680273406</v>
      </c>
      <c r="AA56" s="70">
        <f>SUM(AA9:AA54)</f>
        <v>-26458342.432618272</v>
      </c>
      <c r="AB56" s="77">
        <f>SUM(AB9:AB54)</f>
        <v>1423361.0969959788</v>
      </c>
      <c r="AD56" s="71">
        <f>X56+Y56+Z56+AA56+AB56</f>
        <v>5330647893.6873131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40" workbookViewId="0">
      <selection activeCell="M58" sqref="M58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3"/>
      <c r="S1" s="3"/>
      <c r="T1" s="88"/>
      <c r="U1" s="27"/>
      <c r="V1" s="27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3"/>
      <c r="S2" s="3"/>
      <c r="T2" s="89"/>
      <c r="U2" s="27"/>
      <c r="V2" s="27"/>
      <c r="W2" s="89"/>
      <c r="Y2" s="147" t="s">
        <v>79</v>
      </c>
      <c r="Z2" s="148"/>
      <c r="AA2" s="149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78</v>
      </c>
      <c r="P3" s="157"/>
      <c r="Q3" s="89"/>
      <c r="R3" s="3"/>
      <c r="S3" s="3"/>
      <c r="T3" s="89"/>
      <c r="U3" s="27"/>
      <c r="V3" s="27"/>
      <c r="W3" s="89"/>
      <c r="Y3" s="150"/>
      <c r="Z3" s="151"/>
      <c r="AA3" s="152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3"/>
      <c r="S4" s="3"/>
      <c r="T4" s="89"/>
      <c r="U4" s="27"/>
      <c r="V4" s="27"/>
      <c r="W4" s="89"/>
      <c r="Y4" s="153"/>
      <c r="Z4" s="154"/>
      <c r="AA4" s="155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3"/>
      <c r="S7" s="3"/>
      <c r="T7" s="89"/>
      <c r="U7" s="27"/>
      <c r="V7" s="27"/>
      <c r="W7" s="89"/>
      <c r="X7" s="4" t="s">
        <v>9</v>
      </c>
      <c r="Y7" s="35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30"/>
      <c r="S8" s="35"/>
      <c r="T8" s="89"/>
      <c r="U8" s="30"/>
      <c r="V8" s="35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F9</f>
        <v>11843.319917818244</v>
      </c>
      <c r="P9" s="38">
        <f>G9+(G9*J9)</f>
        <v>1241.6030790565985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0.33549598783917128</v>
      </c>
      <c r="V9" s="36">
        <f>($AI$7/$AG$12)*(1+0.15*(P9/$AG$10)^4)+$AH$32</f>
        <v>0.33866666671216511</v>
      </c>
      <c r="W9" s="89"/>
      <c r="X9" s="27">
        <f>($AG$7*$AG$8*S9+$AG$15*$AG$16*R9)*$AG$24</f>
        <v>4000</v>
      </c>
      <c r="Y9" s="44">
        <f>(O9*U9*$AG$30+P9*V9*$AG$29)*365</f>
        <v>86587770.616620496</v>
      </c>
      <c r="Z9" s="44">
        <f>(O9*$AI$15*$AG$37+P9*$AI$7*$AG$36)*365</f>
        <v>247515.68060647286</v>
      </c>
      <c r="AA9" s="44">
        <f>O9*$AI$15*($AG$41+$AG$40*(1-M9))*365</f>
        <v>15067.419793053956</v>
      </c>
      <c r="AB9" s="45">
        <f>365*((P9*$AI$7*($AG$53*$AG$54+$AG$49*$AG$50+$AG$45*$AG$46))+(O9*$AI$15*($AG$53*$AG$55+$AG$49*$AG$51+$AG$45*$AG$47)))</f>
        <v>23106.174847371709</v>
      </c>
      <c r="AD9" s="43">
        <f>SUM(X9:AB9)</f>
        <v>86877459.891867384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 t="shared" ref="O10:O54" si="0">F10</f>
        <v>12023</v>
      </c>
      <c r="P10" s="38">
        <f t="shared" ref="P10:P54" si="1">G10+(G10*J10)</f>
        <v>1260.2474266019526</v>
      </c>
      <c r="Q10" s="89"/>
      <c r="R10" s="31">
        <f t="shared" ref="R10:R54" si="2">IF(O10&lt;$AG$18,1,2)</f>
        <v>1</v>
      </c>
      <c r="S10" s="36">
        <f t="shared" ref="S10:S54" si="3">IF(P10&lt;$AG$10,1,2)</f>
        <v>1</v>
      </c>
      <c r="T10" s="89"/>
      <c r="U10" s="42">
        <f t="shared" ref="U10:U54" si="4">($AI$15/$AG$20)*(1+0.15*(O10/$AG$18)^4)+$AH$33</f>
        <v>0.33549601840424526</v>
      </c>
      <c r="V10" s="36">
        <f t="shared" ref="V10:V54" si="5">($AI$7/$AG$12)*(1+0.15*(P10/$AG$10)^4)+$AH$32</f>
        <v>0.33866666671496021</v>
      </c>
      <c r="W10" s="89"/>
      <c r="X10" s="27">
        <f t="shared" ref="X10:X54" si="6">($AG$7*$AG$8*S10+$AG$15*$AG$16*R10)*$AG$24</f>
        <v>4000</v>
      </c>
      <c r="Y10" s="44">
        <f t="shared" ref="Y10:Y54" si="7">(O10*U10*$AG$30+P10*V10*$AG$29)*365</f>
        <v>87900605.266088769</v>
      </c>
      <c r="Z10" s="44">
        <f t="shared" ref="Z10:Z54" si="8">(O10*$AI$15*$AG$37+P10*$AI$7*$AG$36)*365</f>
        <v>251270.00372851655</v>
      </c>
      <c r="AA10" s="44">
        <f t="shared" ref="AA10:AA54" si="9">O10*$AI$15*($AG$41+$AG$40*(1-M10))*365</f>
        <v>14472.400102600001</v>
      </c>
      <c r="AB10" s="45">
        <f t="shared" ref="AB10:AB54" si="10">365*((P10*$AI$7*($AG$53*$AG$54+$AG$49*$AG$50+$AG$45*$AG$46))+(O10*$AI$15*($AG$53*$AG$55+$AG$49*$AG$51+$AG$45*$AG$47)))</f>
        <v>23455.958062968919</v>
      </c>
      <c r="AD10" s="43">
        <f t="shared" ref="AD10:AD46" si="11">SUM(X10:AB10)</f>
        <v>88193803.627982855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si="0"/>
        <v>12202.680082181758</v>
      </c>
      <c r="P11" s="38">
        <f t="shared" si="1"/>
        <v>1278.8907908122485</v>
      </c>
      <c r="Q11" s="89"/>
      <c r="R11" s="31">
        <f t="shared" si="2"/>
        <v>1</v>
      </c>
      <c r="S11" s="36">
        <f t="shared" si="3"/>
        <v>1</v>
      </c>
      <c r="T11" s="89"/>
      <c r="U11" s="42">
        <f t="shared" si="4"/>
        <v>0.33549605037083341</v>
      </c>
      <c r="V11" s="36">
        <f t="shared" si="5"/>
        <v>0.33866666671788193</v>
      </c>
      <c r="W11" s="89"/>
      <c r="X11" s="27">
        <f t="shared" si="6"/>
        <v>4000</v>
      </c>
      <c r="Y11" s="44">
        <f t="shared" si="7"/>
        <v>89213436.235274002</v>
      </c>
      <c r="Z11" s="44">
        <f t="shared" si="8"/>
        <v>255024.32254355276</v>
      </c>
      <c r="AA11" s="44">
        <f t="shared" si="9"/>
        <v>13692.954352042354</v>
      </c>
      <c r="AB11" s="45">
        <f t="shared" si="10"/>
        <v>23805.737343764631</v>
      </c>
      <c r="AD11" s="43">
        <f t="shared" si="11"/>
        <v>89509959.249513343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0"/>
        <v>12382.360164363514</v>
      </c>
      <c r="P12" s="38">
        <f t="shared" si="1"/>
        <v>1297.5332072688666</v>
      </c>
      <c r="Q12" s="89"/>
      <c r="R12" s="31">
        <f t="shared" si="2"/>
        <v>1</v>
      </c>
      <c r="S12" s="36">
        <f t="shared" si="3"/>
        <v>1</v>
      </c>
      <c r="T12" s="89"/>
      <c r="U12" s="42">
        <f t="shared" si="4"/>
        <v>0.3354960837811376</v>
      </c>
      <c r="V12" s="36">
        <f t="shared" si="5"/>
        <v>0.33866666672093415</v>
      </c>
      <c r="W12" s="89"/>
      <c r="X12" s="27">
        <f t="shared" si="6"/>
        <v>4000</v>
      </c>
      <c r="Y12" s="44">
        <f t="shared" si="7"/>
        <v>90526263.704240888</v>
      </c>
      <c r="Z12" s="44">
        <f t="shared" si="8"/>
        <v>258778.63720742788</v>
      </c>
      <c r="AA12" s="44">
        <f t="shared" si="9"/>
        <v>12659.653214356304</v>
      </c>
      <c r="AB12" s="45">
        <f t="shared" si="10"/>
        <v>24155.512832137239</v>
      </c>
      <c r="AD12" s="43">
        <f t="shared" si="11"/>
        <v>90825857.507494807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0"/>
        <v>12562.04024654527</v>
      </c>
      <c r="P13" s="38">
        <f t="shared" si="1"/>
        <v>1316.1747098569922</v>
      </c>
      <c r="Q13" s="89"/>
      <c r="R13" s="31">
        <f t="shared" si="2"/>
        <v>1</v>
      </c>
      <c r="S13" s="36">
        <f t="shared" si="3"/>
        <v>1</v>
      </c>
      <c r="T13" s="89"/>
      <c r="U13" s="42">
        <f t="shared" si="4"/>
        <v>0.33549611867798573</v>
      </c>
      <c r="V13" s="36">
        <f t="shared" si="5"/>
        <v>0.3386666667241206</v>
      </c>
      <c r="W13" s="89"/>
      <c r="X13" s="27">
        <f t="shared" si="6"/>
        <v>4000</v>
      </c>
      <c r="Y13" s="44">
        <f t="shared" si="7"/>
        <v>91839087.846496418</v>
      </c>
      <c r="Z13" s="44">
        <f t="shared" si="8"/>
        <v>262532.94786855893</v>
      </c>
      <c r="AA13" s="44">
        <f t="shared" si="9"/>
        <v>10261.737221983034</v>
      </c>
      <c r="AB13" s="45">
        <f t="shared" si="10"/>
        <v>24505.284663677838</v>
      </c>
      <c r="AD13" s="43">
        <f t="shared" si="11"/>
        <v>92140387.816250637</v>
      </c>
      <c r="AE13" s="114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0"/>
        <v>12741.720328727028</v>
      </c>
      <c r="P14" s="38">
        <f t="shared" si="1"/>
        <v>1334.8153308654994</v>
      </c>
      <c r="Q14" s="89"/>
      <c r="R14" s="31">
        <f t="shared" si="2"/>
        <v>1</v>
      </c>
      <c r="S14" s="36">
        <f t="shared" si="3"/>
        <v>1</v>
      </c>
      <c r="T14" s="89"/>
      <c r="U14" s="42">
        <f t="shared" si="4"/>
        <v>0.33549615510483166</v>
      </c>
      <c r="V14" s="36">
        <f t="shared" si="5"/>
        <v>0.33866666672744522</v>
      </c>
      <c r="W14" s="89"/>
      <c r="X14" s="27">
        <f>($AG$7*$AG$8*S14+$AG$15*$AG$16*R14)*$AG$24+(AG26*AG7)</f>
        <v>72000</v>
      </c>
      <c r="Y14" s="44">
        <f t="shared" si="7"/>
        <v>93151908.829433382</v>
      </c>
      <c r="Z14" s="44">
        <f t="shared" si="8"/>
        <v>266287.25466837129</v>
      </c>
      <c r="AA14" s="44">
        <f t="shared" si="9"/>
        <v>-14253.256580685713</v>
      </c>
      <c r="AB14" s="45">
        <f t="shared" si="10"/>
        <v>24855.052967589905</v>
      </c>
      <c r="AD14" s="43">
        <f t="shared" si="11"/>
        <v>93500797.880488664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0"/>
        <v>12921.400410908785</v>
      </c>
      <c r="P15" s="38">
        <f t="shared" si="1"/>
        <v>1353.4551010798561</v>
      </c>
      <c r="Q15" s="89"/>
      <c r="R15" s="31">
        <f t="shared" si="2"/>
        <v>1</v>
      </c>
      <c r="S15" s="36">
        <f t="shared" si="3"/>
        <v>1</v>
      </c>
      <c r="T15" s="89"/>
      <c r="U15" s="42">
        <f t="shared" si="4"/>
        <v>0.33549619310575535</v>
      </c>
      <c r="V15" s="36">
        <f t="shared" si="5"/>
        <v>0.33866666673091195</v>
      </c>
      <c r="W15" s="89"/>
      <c r="X15" s="27">
        <f t="shared" si="6"/>
        <v>4000</v>
      </c>
      <c r="Y15" s="44">
        <f t="shared" si="7"/>
        <v>94464726.814743802</v>
      </c>
      <c r="Z15" s="44">
        <f t="shared" si="8"/>
        <v>270041.55774170533</v>
      </c>
      <c r="AA15" s="44">
        <f t="shared" si="9"/>
        <v>-39463.796832426371</v>
      </c>
      <c r="AB15" s="45">
        <f t="shared" si="10"/>
        <v>25204.817867061069</v>
      </c>
      <c r="AD15" s="43">
        <f t="shared" si="11"/>
        <v>94724509.393520132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0"/>
        <v>13101.080493090543</v>
      </c>
      <c r="P16" s="38">
        <f t="shared" si="1"/>
        <v>1372.0940498686207</v>
      </c>
      <c r="Q16" s="89"/>
      <c r="R16" s="31">
        <f t="shared" si="2"/>
        <v>1</v>
      </c>
      <c r="S16" s="36">
        <f t="shared" si="3"/>
        <v>1</v>
      </c>
      <c r="T16" s="89"/>
      <c r="U16" s="42">
        <f t="shared" si="4"/>
        <v>0.3354962327254627</v>
      </c>
      <c r="V16" s="36">
        <f t="shared" si="5"/>
        <v>0.33866666673452467</v>
      </c>
      <c r="W16" s="89"/>
      <c r="X16" s="27">
        <f t="shared" si="6"/>
        <v>4000</v>
      </c>
      <c r="Y16" s="44">
        <f t="shared" si="7"/>
        <v>95777541.958804771</v>
      </c>
      <c r="Z16" s="44">
        <f t="shared" si="8"/>
        <v>273795.85721719527</v>
      </c>
      <c r="AA16" s="44">
        <f t="shared" si="9"/>
        <v>-65369.883533238957</v>
      </c>
      <c r="AB16" s="45">
        <f t="shared" si="10"/>
        <v>25554.579479609194</v>
      </c>
      <c r="AD16" s="43">
        <f t="shared" si="11"/>
        <v>96015522.51196833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0"/>
        <v>13280.760575272299</v>
      </c>
      <c r="P17" s="38">
        <f t="shared" si="1"/>
        <v>1390.7322052640286</v>
      </c>
      <c r="Q17" s="89"/>
      <c r="R17" s="31">
        <f t="shared" si="2"/>
        <v>1</v>
      </c>
      <c r="S17" s="36">
        <f t="shared" si="3"/>
        <v>1</v>
      </c>
      <c r="T17" s="89"/>
      <c r="U17" s="42">
        <f t="shared" si="4"/>
        <v>0.33549627400928556</v>
      </c>
      <c r="V17" s="36">
        <f t="shared" si="5"/>
        <v>0.33866666673828755</v>
      </c>
      <c r="W17" s="89"/>
      <c r="X17" s="27">
        <f t="shared" si="6"/>
        <v>4000</v>
      </c>
      <c r="Y17" s="44">
        <f t="shared" si="7"/>
        <v>97090354.413038388</v>
      </c>
      <c r="Z17" s="44">
        <f t="shared" si="8"/>
        <v>277550.1532176222</v>
      </c>
      <c r="AA17" s="44">
        <f t="shared" si="9"/>
        <v>-91971.516683123453</v>
      </c>
      <c r="AB17" s="45">
        <f t="shared" si="10"/>
        <v>25904.337917404879</v>
      </c>
      <c r="AD17" s="43">
        <f t="shared" si="11"/>
        <v>97305837.387490302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0"/>
        <v>13460.440657454055</v>
      </c>
      <c r="P18" s="38">
        <f t="shared" si="1"/>
        <v>1409.369594037147</v>
      </c>
      <c r="Q18" s="89"/>
      <c r="R18" s="31">
        <f t="shared" si="2"/>
        <v>1</v>
      </c>
      <c r="S18" s="36">
        <f t="shared" si="3"/>
        <v>1</v>
      </c>
      <c r="T18" s="89"/>
      <c r="U18" s="42">
        <f t="shared" si="4"/>
        <v>0.335496317003182</v>
      </c>
      <c r="V18" s="36">
        <f t="shared" si="5"/>
        <v>0.33866666674220464</v>
      </c>
      <c r="W18" s="89"/>
      <c r="X18" s="27">
        <f t="shared" si="6"/>
        <v>4000</v>
      </c>
      <c r="Y18" s="44">
        <f t="shared" si="7"/>
        <v>98403164.324248716</v>
      </c>
      <c r="Z18" s="44">
        <f t="shared" si="8"/>
        <v>281304.44586024358</v>
      </c>
      <c r="AA18" s="44">
        <f t="shared" si="9"/>
        <v>-119268.69628207982</v>
      </c>
      <c r="AB18" s="45">
        <f t="shared" si="10"/>
        <v>26254.093287572177</v>
      </c>
      <c r="AD18" s="43">
        <f t="shared" si="11"/>
        <v>98595454.167114452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0"/>
        <v>13640.120739635813</v>
      </c>
      <c r="P19" s="38">
        <f t="shared" si="1"/>
        <v>1428.0062417680085</v>
      </c>
      <c r="Q19" s="89"/>
      <c r="R19" s="31">
        <f t="shared" si="2"/>
        <v>1</v>
      </c>
      <c r="S19" s="36">
        <f t="shared" si="3"/>
        <v>1</v>
      </c>
      <c r="T19" s="89"/>
      <c r="U19" s="42">
        <f t="shared" si="4"/>
        <v>0.33549636175373593</v>
      </c>
      <c r="V19" s="36">
        <f t="shared" si="5"/>
        <v>0.33866666674628004</v>
      </c>
      <c r="W19" s="89"/>
      <c r="X19" s="27">
        <f t="shared" si="6"/>
        <v>4000</v>
      </c>
      <c r="Y19" s="44">
        <f t="shared" si="7"/>
        <v>99715971.834936425</v>
      </c>
      <c r="Z19" s="44">
        <f t="shared" si="8"/>
        <v>285058.73525709991</v>
      </c>
      <c r="AA19" s="44">
        <f t="shared" si="9"/>
        <v>-147261.42233010815</v>
      </c>
      <c r="AB19" s="45">
        <f t="shared" si="10"/>
        <v>26603.84569246924</v>
      </c>
      <c r="AD19" s="43">
        <f t="shared" si="11"/>
        <v>99884372.993555889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0"/>
        <v>13819.800821817569</v>
      </c>
      <c r="P20" s="38">
        <f t="shared" si="1"/>
        <v>1446.6421729111189</v>
      </c>
      <c r="Q20" s="89"/>
      <c r="R20" s="31">
        <f t="shared" si="2"/>
        <v>1</v>
      </c>
      <c r="S20" s="36">
        <f t="shared" si="3"/>
        <v>1</v>
      </c>
      <c r="T20" s="89"/>
      <c r="U20" s="42">
        <f t="shared" si="4"/>
        <v>0.33549640830815736</v>
      </c>
      <c r="V20" s="36">
        <f t="shared" si="5"/>
        <v>0.33866666675051804</v>
      </c>
      <c r="W20" s="89"/>
      <c r="X20" s="27">
        <f t="shared" si="6"/>
        <v>4000</v>
      </c>
      <c r="Y20" s="44">
        <f t="shared" si="7"/>
        <v>101028777.08359388</v>
      </c>
      <c r="Z20" s="44">
        <f t="shared" si="8"/>
        <v>288813.02151530178</v>
      </c>
      <c r="AA20" s="44">
        <f t="shared" si="9"/>
        <v>-175949.69482720838</v>
      </c>
      <c r="AB20" s="45">
        <f t="shared" si="10"/>
        <v>26953.595229950424</v>
      </c>
      <c r="AD20" s="43">
        <f t="shared" si="11"/>
        <v>101172594.00551191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0"/>
        <v>13999.480903999325</v>
      </c>
      <c r="P21" s="38">
        <f t="shared" si="1"/>
        <v>1465.2774108566889</v>
      </c>
      <c r="Q21" s="89"/>
      <c r="R21" s="31">
        <f t="shared" si="2"/>
        <v>1</v>
      </c>
      <c r="S21" s="36">
        <f t="shared" si="3"/>
        <v>1</v>
      </c>
      <c r="T21" s="89"/>
      <c r="U21" s="42">
        <f t="shared" si="4"/>
        <v>0.33549645671428224</v>
      </c>
      <c r="V21" s="36">
        <f t="shared" si="5"/>
        <v>0.33866666675492285</v>
      </c>
      <c r="W21" s="89"/>
      <c r="X21" s="27">
        <f t="shared" si="6"/>
        <v>4000</v>
      </c>
      <c r="Y21" s="44">
        <f t="shared" si="7"/>
        <v>102341580.20498142</v>
      </c>
      <c r="Z21" s="44">
        <f t="shared" si="8"/>
        <v>292567.30473729846</v>
      </c>
      <c r="AA21" s="44">
        <f t="shared" si="9"/>
        <v>-205333.51377338049</v>
      </c>
      <c r="AB21" s="45">
        <f t="shared" si="10"/>
        <v>27303.341993611328</v>
      </c>
      <c r="AD21" s="43">
        <f t="shared" si="11"/>
        <v>102460117.33793895</v>
      </c>
      <c r="AE21" s="114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0"/>
        <v>14179.160986181081</v>
      </c>
      <c r="P22" s="38">
        <f t="shared" si="1"/>
        <v>1483.9119779879088</v>
      </c>
      <c r="Q22" s="89"/>
      <c r="R22" s="31">
        <f t="shared" si="2"/>
        <v>1</v>
      </c>
      <c r="S22" s="36">
        <f t="shared" si="3"/>
        <v>1</v>
      </c>
      <c r="T22" s="89"/>
      <c r="U22" s="42">
        <f t="shared" si="4"/>
        <v>0.33549650702057265</v>
      </c>
      <c r="V22" s="36">
        <f t="shared" si="5"/>
        <v>0.3386666667594988</v>
      </c>
      <c r="W22" s="89"/>
      <c r="X22" s="27">
        <f t="shared" si="6"/>
        <v>4000</v>
      </c>
      <c r="Y22" s="44">
        <f t="shared" si="7"/>
        <v>103654381.33038683</v>
      </c>
      <c r="Z22" s="44">
        <f t="shared" si="8"/>
        <v>296321.58502112835</v>
      </c>
      <c r="AA22" s="44">
        <f t="shared" si="9"/>
        <v>-235412.87916862467</v>
      </c>
      <c r="AB22" s="45">
        <f t="shared" si="10"/>
        <v>27653.086073017985</v>
      </c>
      <c r="AD22" s="43">
        <f t="shared" si="11"/>
        <v>103746943.12231234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0"/>
        <v>14358.841068362839</v>
      </c>
      <c r="P23" s="38">
        <f t="shared" si="1"/>
        <v>1502.5458957345679</v>
      </c>
      <c r="Q23" s="89"/>
      <c r="R23" s="31">
        <f t="shared" si="2"/>
        <v>1</v>
      </c>
      <c r="S23" s="36">
        <f t="shared" si="3"/>
        <v>1</v>
      </c>
      <c r="T23" s="89"/>
      <c r="U23" s="42">
        <f t="shared" si="4"/>
        <v>0.3354965592761166</v>
      </c>
      <c r="V23" s="36">
        <f t="shared" si="5"/>
        <v>0.33866666676425022</v>
      </c>
      <c r="W23" s="89"/>
      <c r="X23" s="27">
        <f t="shared" si="6"/>
        <v>4000</v>
      </c>
      <c r="Y23" s="44">
        <f t="shared" si="7"/>
        <v>104967180.58786863</v>
      </c>
      <c r="Z23" s="44">
        <f t="shared" si="8"/>
        <v>300075.86246065382</v>
      </c>
      <c r="AA23" s="44">
        <f t="shared" si="9"/>
        <v>-266187.79101294064</v>
      </c>
      <c r="AB23" s="45">
        <f t="shared" si="10"/>
        <v>28002.827553921386</v>
      </c>
      <c r="AD23" s="43">
        <f t="shared" si="11"/>
        <v>105033071.48687027</v>
      </c>
      <c r="AE23" s="114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0"/>
        <v>14538.521150544595</v>
      </c>
      <c r="P24" s="38">
        <f t="shared" si="1"/>
        <v>1521.1791846232784</v>
      </c>
      <c r="Q24" s="89"/>
      <c r="R24" s="31">
        <f t="shared" si="2"/>
        <v>1</v>
      </c>
      <c r="S24" s="36">
        <f t="shared" si="3"/>
        <v>1</v>
      </c>
      <c r="T24" s="89"/>
      <c r="U24" s="42">
        <f t="shared" si="4"/>
        <v>0.33549661353062815</v>
      </c>
      <c r="V24" s="36">
        <f t="shared" si="5"/>
        <v>0.33866666676918161</v>
      </c>
      <c r="W24" s="89"/>
      <c r="X24" s="27">
        <f t="shared" si="6"/>
        <v>4000</v>
      </c>
      <c r="Y24" s="44">
        <f t="shared" si="7"/>
        <v>106279978.10248494</v>
      </c>
      <c r="Z24" s="44">
        <f t="shared" si="8"/>
        <v>303830.13714578148</v>
      </c>
      <c r="AA24" s="44">
        <f t="shared" si="9"/>
        <v>-297658.24930632854</v>
      </c>
      <c r="AB24" s="45">
        <f t="shared" si="10"/>
        <v>28352.566518458498</v>
      </c>
      <c r="AD24" s="43">
        <f t="shared" si="11"/>
        <v>106318502.55684286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0"/>
        <v>14718.201232726351</v>
      </c>
      <c r="P25" s="38">
        <f t="shared" si="1"/>
        <v>1539.8118643245643</v>
      </c>
      <c r="Q25" s="89"/>
      <c r="R25" s="31">
        <f t="shared" si="2"/>
        <v>1</v>
      </c>
      <c r="S25" s="36">
        <f t="shared" si="3"/>
        <v>1</v>
      </c>
      <c r="T25" s="89"/>
      <c r="U25" s="42">
        <f t="shared" si="4"/>
        <v>0.33549666983444731</v>
      </c>
      <c r="V25" s="36">
        <f t="shared" si="5"/>
        <v>0.33866666677429741</v>
      </c>
      <c r="W25" s="89"/>
      <c r="X25" s="27">
        <f t="shared" si="6"/>
        <v>4000</v>
      </c>
      <c r="Y25" s="44">
        <f t="shared" si="7"/>
        <v>107592773.99650876</v>
      </c>
      <c r="Z25" s="44">
        <f t="shared" si="8"/>
        <v>307584.40916266822</v>
      </c>
      <c r="AA25" s="44">
        <f t="shared" si="9"/>
        <v>-329824.25404878828</v>
      </c>
      <c r="AB25" s="45">
        <f t="shared" si="10"/>
        <v>28702.303045340628</v>
      </c>
      <c r="AD25" s="43">
        <f t="shared" si="11"/>
        <v>107603236.45466799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0"/>
        <v>14897.881314908107</v>
      </c>
      <c r="P26" s="38">
        <f t="shared" si="1"/>
        <v>1558.4439536970285</v>
      </c>
      <c r="Q26" s="89"/>
      <c r="R26" s="31">
        <f t="shared" si="2"/>
        <v>1</v>
      </c>
      <c r="S26" s="36">
        <f t="shared" si="3"/>
        <v>1</v>
      </c>
      <c r="T26" s="89"/>
      <c r="U26" s="42">
        <f t="shared" si="4"/>
        <v>0.33549672823854026</v>
      </c>
      <c r="V26" s="36">
        <f t="shared" si="5"/>
        <v>0.33866666677960217</v>
      </c>
      <c r="W26" s="89"/>
      <c r="X26" s="27">
        <f t="shared" si="6"/>
        <v>4000</v>
      </c>
      <c r="Y26" s="44">
        <f t="shared" si="7"/>
        <v>108905568.38963051</v>
      </c>
      <c r="Z26" s="44">
        <f t="shared" si="8"/>
        <v>311338.67859391466</v>
      </c>
      <c r="AA26" s="44">
        <f t="shared" si="9"/>
        <v>-362685.80524032004</v>
      </c>
      <c r="AB26" s="45">
        <f t="shared" si="10"/>
        <v>29052.037210030223</v>
      </c>
      <c r="AD26" s="43">
        <f t="shared" si="11"/>
        <v>108887273.30019414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0"/>
        <v>15077.561397089865</v>
      </c>
      <c r="P27" s="38">
        <f t="shared" si="1"/>
        <v>1577.0754708288182</v>
      </c>
      <c r="Q27" s="89"/>
      <c r="R27" s="31">
        <f t="shared" si="2"/>
        <v>1</v>
      </c>
      <c r="S27" s="36">
        <f t="shared" si="3"/>
        <v>1</v>
      </c>
      <c r="T27" s="89"/>
      <c r="U27" s="42">
        <f t="shared" si="4"/>
        <v>0.33549678879449901</v>
      </c>
      <c r="V27" s="36">
        <f t="shared" si="5"/>
        <v>0.33866666678510043</v>
      </c>
      <c r="W27" s="89"/>
      <c r="X27" s="27">
        <f t="shared" si="6"/>
        <v>4000</v>
      </c>
      <c r="Y27" s="44">
        <f t="shared" si="7"/>
        <v>110218361.39914885</v>
      </c>
      <c r="Z27" s="44">
        <f t="shared" si="8"/>
        <v>315092.94551874709</v>
      </c>
      <c r="AA27" s="44">
        <f t="shared" si="9"/>
        <v>-396242.90288092376</v>
      </c>
      <c r="AB27" s="45">
        <f t="shared" si="10"/>
        <v>29401.769084906755</v>
      </c>
      <c r="AD27" s="43">
        <f t="shared" si="11"/>
        <v>110170613.21087158</v>
      </c>
      <c r="AE27" s="114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0"/>
        <v>15257.241479271621</v>
      </c>
      <c r="P28" s="38">
        <f t="shared" si="1"/>
        <v>1595.70643307657</v>
      </c>
      <c r="Q28" s="89"/>
      <c r="R28" s="31">
        <f t="shared" si="2"/>
        <v>1</v>
      </c>
      <c r="S28" s="36">
        <f t="shared" si="3"/>
        <v>1</v>
      </c>
      <c r="T28" s="89"/>
      <c r="U28" s="42">
        <f t="shared" si="4"/>
        <v>0.33549685155454179</v>
      </c>
      <c r="V28" s="36">
        <f t="shared" si="5"/>
        <v>0.33866666679079693</v>
      </c>
      <c r="W28" s="89"/>
      <c r="X28" s="27">
        <f t="shared" si="6"/>
        <v>4000</v>
      </c>
      <c r="Y28" s="44">
        <f t="shared" si="7"/>
        <v>111531153.14015083</v>
      </c>
      <c r="Z28" s="44">
        <f t="shared" si="8"/>
        <v>318847.21001318732</v>
      </c>
      <c r="AA28" s="44">
        <f t="shared" si="9"/>
        <v>-430495.54697059927</v>
      </c>
      <c r="AB28" s="45">
        <f t="shared" si="10"/>
        <v>29751.498739422565</v>
      </c>
      <c r="AD28" s="43">
        <f t="shared" si="11"/>
        <v>111453256.30193283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0"/>
        <v>15436.921561453377</v>
      </c>
      <c r="P29" s="38">
        <f t="shared" si="1"/>
        <v>1614.3368571020214</v>
      </c>
      <c r="Q29" s="89"/>
      <c r="R29" s="31">
        <f t="shared" si="2"/>
        <v>1</v>
      </c>
      <c r="S29" s="36">
        <f t="shared" si="3"/>
        <v>1</v>
      </c>
      <c r="T29" s="89"/>
      <c r="U29" s="42">
        <f t="shared" si="4"/>
        <v>0.33549691657151254</v>
      </c>
      <c r="V29" s="36">
        <f t="shared" si="5"/>
        <v>0.33866666679669633</v>
      </c>
      <c r="W29" s="89"/>
      <c r="X29" s="27">
        <f t="shared" si="6"/>
        <v>4000</v>
      </c>
      <c r="Y29" s="44">
        <f t="shared" si="7"/>
        <v>112843943.72568157</v>
      </c>
      <c r="Z29" s="44">
        <f t="shared" si="8"/>
        <v>322601.47215021384</v>
      </c>
      <c r="AA29" s="44">
        <f t="shared" si="9"/>
        <v>-465443.73750934668</v>
      </c>
      <c r="AB29" s="45">
        <f t="shared" si="10"/>
        <v>30101.226240249347</v>
      </c>
      <c r="AD29" s="43">
        <f t="shared" si="11"/>
        <v>112735202.68656269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0"/>
        <v>15616.601643635135</v>
      </c>
      <c r="P30" s="38">
        <f t="shared" si="1"/>
        <v>1632.9667589064422</v>
      </c>
      <c r="Q30" s="89"/>
      <c r="R30" s="31">
        <f t="shared" si="2"/>
        <v>1</v>
      </c>
      <c r="S30" s="36">
        <f t="shared" si="3"/>
        <v>1</v>
      </c>
      <c r="T30" s="89"/>
      <c r="U30" s="42">
        <f t="shared" si="4"/>
        <v>0.33549698389888161</v>
      </c>
      <c r="V30" s="36">
        <f t="shared" si="5"/>
        <v>0.33866666680280333</v>
      </c>
      <c r="W30" s="89"/>
      <c r="X30" s="27">
        <f t="shared" si="6"/>
        <v>4000</v>
      </c>
      <c r="Y30" s="44">
        <f t="shared" si="7"/>
        <v>114156733.26690504</v>
      </c>
      <c r="Z30" s="44">
        <f t="shared" si="8"/>
        <v>326355.73199991242</v>
      </c>
      <c r="AA30" s="44">
        <f t="shared" si="9"/>
        <v>-501087.47449716617</v>
      </c>
      <c r="AB30" s="45">
        <f t="shared" si="10"/>
        <v>30450.951651415977</v>
      </c>
      <c r="AD30" s="43">
        <f t="shared" si="11"/>
        <v>114016452.4760592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0"/>
        <v>15796.281725816891</v>
      </c>
      <c r="P31" s="38">
        <f t="shared" si="1"/>
        <v>1651.5961538630381</v>
      </c>
      <c r="Q31" s="89"/>
      <c r="R31" s="31">
        <f t="shared" si="2"/>
        <v>1</v>
      </c>
      <c r="S31" s="36">
        <f t="shared" si="3"/>
        <v>1</v>
      </c>
      <c r="T31" s="89"/>
      <c r="U31" s="42">
        <f t="shared" si="4"/>
        <v>0.335497053590745</v>
      </c>
      <c r="V31" s="36">
        <f t="shared" si="5"/>
        <v>0.33866666680912283</v>
      </c>
      <c r="W31" s="89"/>
      <c r="X31" s="27">
        <f t="shared" si="6"/>
        <v>4000</v>
      </c>
      <c r="Y31" s="44">
        <f t="shared" si="7"/>
        <v>115469521.87325531</v>
      </c>
      <c r="Z31" s="44">
        <f t="shared" si="8"/>
        <v>330109.98962961737</v>
      </c>
      <c r="AA31" s="44">
        <f t="shared" si="9"/>
        <v>-537426.7579340575</v>
      </c>
      <c r="AB31" s="45">
        <f t="shared" si="10"/>
        <v>30800.6750344381</v>
      </c>
      <c r="AD31" s="43">
        <f t="shared" si="11"/>
        <v>115297005.77998529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0"/>
        <v>15975.961807998649</v>
      </c>
      <c r="P32" s="38">
        <f t="shared" si="1"/>
        <v>1670.2250567474684</v>
      </c>
      <c r="Q32" s="89"/>
      <c r="R32" s="31">
        <f t="shared" si="2"/>
        <v>1</v>
      </c>
      <c r="S32" s="36">
        <f t="shared" si="3"/>
        <v>1</v>
      </c>
      <c r="T32" s="89"/>
      <c r="U32" s="42">
        <f t="shared" si="4"/>
        <v>0.33549712570182499</v>
      </c>
      <c r="V32" s="36">
        <f t="shared" si="5"/>
        <v>0.3386666668156596</v>
      </c>
      <c r="W32" s="89"/>
      <c r="X32" s="27">
        <f t="shared" si="6"/>
        <v>4000</v>
      </c>
      <c r="Y32" s="44">
        <f t="shared" si="7"/>
        <v>116782309.65258048</v>
      </c>
      <c r="Z32" s="44">
        <f t="shared" si="8"/>
        <v>333864.24510404625</v>
      </c>
      <c r="AA32" s="44">
        <f t="shared" si="9"/>
        <v>-574461.58782002074</v>
      </c>
      <c r="AB32" s="45">
        <f t="shared" si="10"/>
        <v>31150.396448440344</v>
      </c>
      <c r="AD32" s="43">
        <f t="shared" si="11"/>
        <v>116576862.70631294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0"/>
        <v>16155.641890180405</v>
      </c>
      <c r="P33" s="38">
        <f t="shared" si="1"/>
        <v>1688.853481766597</v>
      </c>
      <c r="Q33" s="89"/>
      <c r="R33" s="31">
        <f t="shared" si="2"/>
        <v>1</v>
      </c>
      <c r="S33" s="36">
        <f t="shared" si="3"/>
        <v>1</v>
      </c>
      <c r="T33" s="89"/>
      <c r="U33" s="42">
        <f t="shared" si="4"/>
        <v>0.33549720028746977</v>
      </c>
      <c r="V33" s="36">
        <f t="shared" si="5"/>
        <v>0.33866666682241869</v>
      </c>
      <c r="W33" s="89"/>
      <c r="X33" s="27">
        <f t="shared" si="6"/>
        <v>4000</v>
      </c>
      <c r="Y33" s="44">
        <f t="shared" si="7"/>
        <v>118095096.71127841</v>
      </c>
      <c r="Z33" s="44">
        <f t="shared" si="8"/>
        <v>337618.49848542514</v>
      </c>
      <c r="AA33" s="44">
        <f t="shared" si="9"/>
        <v>-612191.96415505582</v>
      </c>
      <c r="AB33" s="45">
        <f t="shared" si="10"/>
        <v>31500.115950271243</v>
      </c>
      <c r="AD33" s="43">
        <f t="shared" si="11"/>
        <v>117856023.36155905</v>
      </c>
      <c r="AE33" s="114"/>
      <c r="AF33" s="64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0"/>
        <v>16335.321972362161</v>
      </c>
      <c r="P34" s="38">
        <f t="shared" si="1"/>
        <v>1707.4814425856043</v>
      </c>
      <c r="Q34" s="89"/>
      <c r="R34" s="31">
        <f t="shared" si="2"/>
        <v>1</v>
      </c>
      <c r="S34" s="36">
        <f t="shared" si="3"/>
        <v>1</v>
      </c>
      <c r="T34" s="89"/>
      <c r="U34" s="42">
        <f t="shared" si="4"/>
        <v>0.33549727740365348</v>
      </c>
      <c r="V34" s="36">
        <f t="shared" si="5"/>
        <v>0.33866666682940494</v>
      </c>
      <c r="W34" s="89"/>
      <c r="X34" s="27">
        <f t="shared" si="6"/>
        <v>4000</v>
      </c>
      <c r="Y34" s="44">
        <f t="shared" si="7"/>
        <v>119407883.15442544</v>
      </c>
      <c r="Z34" s="44">
        <f t="shared" si="8"/>
        <v>341372.74983360752</v>
      </c>
      <c r="AA34" s="44">
        <f t="shared" si="9"/>
        <v>-650617.88693916297</v>
      </c>
      <c r="AB34" s="45">
        <f t="shared" si="10"/>
        <v>31849.833594611842</v>
      </c>
      <c r="AD34" s="43">
        <f t="shared" si="11"/>
        <v>119134487.85091449</v>
      </c>
      <c r="AE34" s="114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0"/>
        <v>16515.002054543915</v>
      </c>
      <c r="P35" s="38">
        <f t="shared" si="1"/>
        <v>1726.1089523535575</v>
      </c>
      <c r="Q35" s="89"/>
      <c r="R35" s="31">
        <f t="shared" si="2"/>
        <v>1</v>
      </c>
      <c r="S35" s="36">
        <f t="shared" si="3"/>
        <v>1</v>
      </c>
      <c r="T35" s="89"/>
      <c r="U35" s="42">
        <f t="shared" si="4"/>
        <v>0.33549735710697642</v>
      </c>
      <c r="V35" s="36">
        <f t="shared" si="5"/>
        <v>0.3386666668366235</v>
      </c>
      <c r="W35" s="89"/>
      <c r="X35" s="27">
        <f t="shared" si="6"/>
        <v>4000</v>
      </c>
      <c r="Y35" s="44">
        <f t="shared" si="7"/>
        <v>120720669.08589864</v>
      </c>
      <c r="Z35" s="44">
        <f t="shared" si="8"/>
        <v>345126.99920618621</v>
      </c>
      <c r="AA35" s="44">
        <f t="shared" si="9"/>
        <v>-689739.35617234174</v>
      </c>
      <c r="AB35" s="45">
        <f t="shared" si="10"/>
        <v>32199.549434077955</v>
      </c>
      <c r="AD35" s="43">
        <f t="shared" si="11"/>
        <v>120412256.27836657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0"/>
        <v>16694.682136725674</v>
      </c>
      <c r="P36" s="38">
        <f t="shared" si="1"/>
        <v>1744.7360237275518</v>
      </c>
      <c r="Q36" s="89"/>
      <c r="R36" s="31">
        <f t="shared" si="2"/>
        <v>1</v>
      </c>
      <c r="S36" s="36">
        <f t="shared" si="3"/>
        <v>1</v>
      </c>
      <c r="T36" s="89"/>
      <c r="U36" s="42">
        <f t="shared" si="4"/>
        <v>0.33549743945466481</v>
      </c>
      <c r="V36" s="36">
        <f t="shared" si="5"/>
        <v>0.33866666684407937</v>
      </c>
      <c r="W36" s="89"/>
      <c r="X36" s="27">
        <f t="shared" si="6"/>
        <v>4000</v>
      </c>
      <c r="Y36" s="44">
        <f t="shared" si="7"/>
        <v>122033454.60849169</v>
      </c>
      <c r="Z36" s="44">
        <f t="shared" si="8"/>
        <v>348881.24665859941</v>
      </c>
      <c r="AA36" s="44">
        <f t="shared" si="9"/>
        <v>-729556.3718545927</v>
      </c>
      <c r="AB36" s="45">
        <f t="shared" si="10"/>
        <v>32549.263519316759</v>
      </c>
      <c r="AD36" s="43">
        <f t="shared" si="11"/>
        <v>121689328.74681501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0"/>
        <v>16874.36221890743</v>
      </c>
      <c r="P37" s="38">
        <f t="shared" si="1"/>
        <v>1763.3626688955019</v>
      </c>
      <c r="Q37" s="89"/>
      <c r="R37" s="31">
        <f t="shared" si="2"/>
        <v>1</v>
      </c>
      <c r="S37" s="36">
        <f t="shared" si="3"/>
        <v>1</v>
      </c>
      <c r="T37" s="89"/>
      <c r="U37" s="42">
        <f t="shared" si="4"/>
        <v>0.33549752450457088</v>
      </c>
      <c r="V37" s="36">
        <f t="shared" si="5"/>
        <v>0.33866666685177771</v>
      </c>
      <c r="W37" s="89"/>
      <c r="X37" s="27">
        <f t="shared" si="6"/>
        <v>4000</v>
      </c>
      <c r="Y37" s="44">
        <f t="shared" si="7"/>
        <v>123346239.82402499</v>
      </c>
      <c r="Z37" s="44">
        <f t="shared" si="8"/>
        <v>352635.49224423018</v>
      </c>
      <c r="AA37" s="44">
        <f t="shared" si="9"/>
        <v>-770068.9339859155</v>
      </c>
      <c r="AB37" s="45">
        <f t="shared" si="10"/>
        <v>32898.975899098026</v>
      </c>
      <c r="AD37" s="43">
        <f t="shared" si="11"/>
        <v>122965705.3581824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0"/>
        <v>17054.042301089186</v>
      </c>
      <c r="P38" s="38">
        <f t="shared" si="1"/>
        <v>1781.9888995976862</v>
      </c>
      <c r="Q38" s="89"/>
      <c r="R38" s="31">
        <f t="shared" si="2"/>
        <v>1</v>
      </c>
      <c r="S38" s="36">
        <f t="shared" si="3"/>
        <v>1</v>
      </c>
      <c r="T38" s="89"/>
      <c r="U38" s="42">
        <f t="shared" si="4"/>
        <v>0.33549761231517294</v>
      </c>
      <c r="V38" s="36">
        <f t="shared" si="5"/>
        <v>0.33866666685972374</v>
      </c>
      <c r="W38" s="89"/>
      <c r="X38" s="27">
        <f t="shared" si="6"/>
        <v>4000</v>
      </c>
      <c r="Y38" s="44">
        <f t="shared" si="7"/>
        <v>124659024.83345036</v>
      </c>
      <c r="Z38" s="44">
        <f t="shared" si="8"/>
        <v>356389.73601450078</v>
      </c>
      <c r="AA38" s="44">
        <f t="shared" si="9"/>
        <v>-811277.04256631015</v>
      </c>
      <c r="AB38" s="45">
        <f t="shared" si="10"/>
        <v>33248.686620400331</v>
      </c>
      <c r="AD38" s="43">
        <f t="shared" si="11"/>
        <v>124241386.21351895</v>
      </c>
      <c r="AE38" s="114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0"/>
        <v>17233.722383270942</v>
      </c>
      <c r="P39" s="38">
        <f t="shared" si="1"/>
        <v>1800.6147271471093</v>
      </c>
      <c r="Q39" s="89"/>
      <c r="R39" s="31">
        <f t="shared" si="2"/>
        <v>1</v>
      </c>
      <c r="S39" s="36">
        <f t="shared" si="3"/>
        <v>1</v>
      </c>
      <c r="T39" s="89"/>
      <c r="U39" s="42">
        <f t="shared" si="4"/>
        <v>0.33549770294557529</v>
      </c>
      <c r="V39" s="36">
        <f t="shared" si="5"/>
        <v>0.33866666686792274</v>
      </c>
      <c r="W39" s="89"/>
      <c r="X39" s="27">
        <f t="shared" si="6"/>
        <v>4000</v>
      </c>
      <c r="Y39" s="44">
        <f t="shared" si="7"/>
        <v>125971809.73695068</v>
      </c>
      <c r="Z39" s="44">
        <f t="shared" si="8"/>
        <v>360143.97801896243</v>
      </c>
      <c r="AA39" s="44">
        <f t="shared" si="9"/>
        <v>-853180.69759577687</v>
      </c>
      <c r="AB39" s="45">
        <f t="shared" si="10"/>
        <v>33598.395728492484</v>
      </c>
      <c r="AD39" s="43">
        <f t="shared" si="11"/>
        <v>125516371.41310237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0"/>
        <v>17413.402465452702</v>
      </c>
      <c r="P40" s="38">
        <f t="shared" si="1"/>
        <v>1819.2401624487634</v>
      </c>
      <c r="Q40" s="89"/>
      <c r="R40" s="31">
        <f t="shared" si="2"/>
        <v>1</v>
      </c>
      <c r="S40" s="36">
        <f t="shared" si="3"/>
        <v>1</v>
      </c>
      <c r="T40" s="89"/>
      <c r="U40" s="42">
        <f t="shared" si="4"/>
        <v>0.3354977964555082</v>
      </c>
      <c r="V40" s="36">
        <f t="shared" si="5"/>
        <v>0.33866666687637992</v>
      </c>
      <c r="W40" s="89"/>
      <c r="X40" s="27">
        <f t="shared" si="6"/>
        <v>4000</v>
      </c>
      <c r="Y40" s="44">
        <f t="shared" si="7"/>
        <v>127284594.63403465</v>
      </c>
      <c r="Z40" s="44">
        <f t="shared" si="8"/>
        <v>363898.2183053788</v>
      </c>
      <c r="AA40" s="44">
        <f t="shared" si="9"/>
        <v>-895779.89907431544</v>
      </c>
      <c r="AB40" s="45">
        <f t="shared" si="10"/>
        <v>33948.103267010672</v>
      </c>
      <c r="AD40" s="43">
        <f t="shared" si="11"/>
        <v>126790661.05653273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0"/>
        <v>17593.082547634458</v>
      </c>
      <c r="P41" s="38">
        <f t="shared" si="1"/>
        <v>1837.8652160178588</v>
      </c>
      <c r="Q41" s="89"/>
      <c r="R41" s="31">
        <f t="shared" si="2"/>
        <v>1</v>
      </c>
      <c r="S41" s="36">
        <f t="shared" si="3"/>
        <v>1</v>
      </c>
      <c r="T41" s="89"/>
      <c r="U41" s="42">
        <f t="shared" si="4"/>
        <v>0.335497892905328</v>
      </c>
      <c r="V41" s="36">
        <f t="shared" si="5"/>
        <v>0.33866666688510072</v>
      </c>
      <c r="W41" s="89"/>
      <c r="X41" s="27">
        <f t="shared" si="6"/>
        <v>4000</v>
      </c>
      <c r="Y41" s="44">
        <f t="shared" si="7"/>
        <v>128597379.62362714</v>
      </c>
      <c r="Z41" s="44">
        <f t="shared" si="8"/>
        <v>367652.45691980654</v>
      </c>
      <c r="AA41" s="44">
        <f t="shared" si="9"/>
        <v>-939074.64700192586</v>
      </c>
      <c r="AB41" s="45">
        <f t="shared" si="10"/>
        <v>34297.80927803136</v>
      </c>
      <c r="AD41" s="43">
        <f t="shared" si="11"/>
        <v>128064255.24282305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0"/>
        <v>17772.762629816214</v>
      </c>
      <c r="P42" s="38">
        <f t="shared" si="1"/>
        <v>1856.489897997086</v>
      </c>
      <c r="Q42" s="89"/>
      <c r="R42" s="31">
        <f t="shared" si="2"/>
        <v>1</v>
      </c>
      <c r="S42" s="36">
        <f t="shared" si="3"/>
        <v>1</v>
      </c>
      <c r="T42" s="89"/>
      <c r="U42" s="42">
        <f t="shared" si="4"/>
        <v>0.33549799235601707</v>
      </c>
      <c r="V42" s="36">
        <f t="shared" si="5"/>
        <v>0.33866666689409058</v>
      </c>
      <c r="W42" s="89"/>
      <c r="X42" s="27">
        <f t="shared" si="6"/>
        <v>4000</v>
      </c>
      <c r="Y42" s="44">
        <f t="shared" si="7"/>
        <v>129910164.80415553</v>
      </c>
      <c r="Z42" s="44">
        <f t="shared" si="8"/>
        <v>371406.69390667061</v>
      </c>
      <c r="AA42" s="44">
        <f t="shared" si="9"/>
        <v>-983064.94137860823</v>
      </c>
      <c r="AB42" s="45">
        <f t="shared" si="10"/>
        <v>34647.513802140369</v>
      </c>
      <c r="AD42" s="43">
        <f t="shared" si="11"/>
        <v>129337154.07048573</v>
      </c>
      <c r="AE42" s="114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0"/>
        <v>17952.44271199797</v>
      </c>
      <c r="P43" s="38">
        <f t="shared" si="1"/>
        <v>1875.1142181729651</v>
      </c>
      <c r="Q43" s="89"/>
      <c r="R43" s="31">
        <f t="shared" si="2"/>
        <v>1</v>
      </c>
      <c r="S43" s="36">
        <f t="shared" si="3"/>
        <v>1</v>
      </c>
      <c r="T43" s="89"/>
      <c r="U43" s="42">
        <f t="shared" si="4"/>
        <v>0.33549809486918375</v>
      </c>
      <c r="V43" s="36">
        <f t="shared" si="5"/>
        <v>0.3386666669033549</v>
      </c>
      <c r="W43" s="89"/>
      <c r="X43" s="27">
        <f t="shared" si="6"/>
        <v>4000</v>
      </c>
      <c r="Y43" s="44">
        <f t="shared" si="7"/>
        <v>131222950.27363178</v>
      </c>
      <c r="Z43" s="44">
        <f t="shared" si="8"/>
        <v>375160.92930883606</v>
      </c>
      <c r="AA43" s="44">
        <f t="shared" si="9"/>
        <v>-1027750.7822043624</v>
      </c>
      <c r="AB43" s="45">
        <f t="shared" si="10"/>
        <v>34997.216878498344</v>
      </c>
      <c r="AD43" s="43">
        <f t="shared" si="11"/>
        <v>130609357.63761476</v>
      </c>
      <c r="AE43" s="114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0"/>
        <v>18132.12279417973</v>
      </c>
      <c r="P44" s="38">
        <f t="shared" si="1"/>
        <v>1893.7381859913462</v>
      </c>
      <c r="Q44" s="89"/>
      <c r="R44" s="31">
        <f t="shared" si="2"/>
        <v>1</v>
      </c>
      <c r="S44" s="36">
        <f t="shared" si="3"/>
        <v>1</v>
      </c>
      <c r="T44" s="89"/>
      <c r="U44" s="42">
        <f t="shared" si="4"/>
        <v>0.33549820050706236</v>
      </c>
      <c r="V44" s="36">
        <f t="shared" si="5"/>
        <v>0.33866666691289926</v>
      </c>
      <c r="W44" s="89"/>
      <c r="X44" s="27">
        <f t="shared" si="6"/>
        <v>4000</v>
      </c>
      <c r="Y44" s="44">
        <f t="shared" si="7"/>
        <v>132535736.12973104</v>
      </c>
      <c r="Z44" s="44">
        <f t="shared" si="8"/>
        <v>378915.16316767572</v>
      </c>
      <c r="AA44" s="44">
        <f t="shared" si="9"/>
        <v>-887159.80065468478</v>
      </c>
      <c r="AB44" s="45">
        <f t="shared" si="10"/>
        <v>35346.918544902714</v>
      </c>
      <c r="AD44" s="43">
        <f t="shared" si="11"/>
        <v>132066838.41078894</v>
      </c>
      <c r="AE44" s="114"/>
      <c r="AF44" s="136" t="s">
        <v>46</v>
      </c>
      <c r="AG44" s="137"/>
      <c r="AH44" s="138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0"/>
        <v>18311.802876361486</v>
      </c>
      <c r="P45" s="38">
        <f t="shared" si="1"/>
        <v>1912.3618105721021</v>
      </c>
      <c r="Q45" s="89"/>
      <c r="R45" s="31">
        <f t="shared" si="2"/>
        <v>1</v>
      </c>
      <c r="S45" s="36">
        <f t="shared" si="3"/>
        <v>1</v>
      </c>
      <c r="T45" s="89"/>
      <c r="U45" s="42">
        <f t="shared" si="4"/>
        <v>0.33549830933251334</v>
      </c>
      <c r="V45" s="36">
        <f t="shared" si="5"/>
        <v>0.33866666692272918</v>
      </c>
      <c r="W45" s="89"/>
      <c r="X45" s="27">
        <f t="shared" si="6"/>
        <v>4000</v>
      </c>
      <c r="Y45" s="44">
        <f t="shared" si="7"/>
        <v>133848522.46986666</v>
      </c>
      <c r="Z45" s="44">
        <f t="shared" si="8"/>
        <v>382669.39552313456</v>
      </c>
      <c r="AA45" s="44">
        <f t="shared" si="9"/>
        <v>-931393.84312457859</v>
      </c>
      <c r="AB45" s="45">
        <f t="shared" si="10"/>
        <v>35696.618837846516</v>
      </c>
      <c r="AD45" s="43">
        <f t="shared" si="11"/>
        <v>133339494.64110306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0"/>
        <v>18491.482958543242</v>
      </c>
      <c r="P46" s="38">
        <f t="shared" si="1"/>
        <v>1930.9851007230729</v>
      </c>
      <c r="Q46" s="89"/>
      <c r="R46" s="31">
        <f t="shared" si="2"/>
        <v>1</v>
      </c>
      <c r="S46" s="36">
        <f t="shared" si="3"/>
        <v>1</v>
      </c>
      <c r="T46" s="89"/>
      <c r="U46" s="42">
        <f t="shared" si="4"/>
        <v>0.33549842140902314</v>
      </c>
      <c r="V46" s="36">
        <f t="shared" si="5"/>
        <v>0.33866666693285036</v>
      </c>
      <c r="W46" s="89"/>
      <c r="X46" s="27">
        <f t="shared" si="6"/>
        <v>4000</v>
      </c>
      <c r="Y46" s="44">
        <f t="shared" si="7"/>
        <v>135161309.39126223</v>
      </c>
      <c r="Z46" s="44">
        <f t="shared" si="8"/>
        <v>386423.62641379092</v>
      </c>
      <c r="AA46" s="44">
        <f t="shared" si="9"/>
        <v>-976323.4320435446</v>
      </c>
      <c r="AB46" s="45">
        <f t="shared" si="10"/>
        <v>36046.317792574198</v>
      </c>
      <c r="AD46" s="43">
        <f t="shared" si="11"/>
        <v>134611455.90342504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0"/>
        <v>18671.163040724998</v>
      </c>
      <c r="P47" s="38">
        <f t="shared" si="1"/>
        <v>1949.6080649532967</v>
      </c>
      <c r="Q47" s="89"/>
      <c r="R47" s="31">
        <f t="shared" si="2"/>
        <v>1</v>
      </c>
      <c r="S47" s="36">
        <f t="shared" si="3"/>
        <v>1</v>
      </c>
      <c r="T47" s="89"/>
      <c r="U47" s="42">
        <f t="shared" si="4"/>
        <v>0.33549853680070407</v>
      </c>
      <c r="V47" s="36">
        <f t="shared" si="5"/>
        <v>0.33866666694326847</v>
      </c>
      <c r="W47" s="89"/>
      <c r="X47" s="27">
        <f t="shared" si="6"/>
        <v>4000</v>
      </c>
      <c r="Y47" s="44">
        <f t="shared" si="7"/>
        <v>136474096.99101996</v>
      </c>
      <c r="Z47" s="44">
        <f t="shared" si="8"/>
        <v>390177.85587691434</v>
      </c>
      <c r="AA47" s="44">
        <f t="shared" si="9"/>
        <v>-1021948.5674115823</v>
      </c>
      <c r="AB47" s="45">
        <f t="shared" si="10"/>
        <v>36396.015443134565</v>
      </c>
      <c r="AD47" s="43">
        <f t="shared" ref="AD47:AD54" si="15">SUM(X47:AB47)</f>
        <v>135882722.29492846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0"/>
        <v>18850.843122906754</v>
      </c>
      <c r="P48" s="38">
        <f t="shared" si="1"/>
        <v>1968.2307114855723</v>
      </c>
      <c r="Q48" s="89"/>
      <c r="R48" s="31">
        <f t="shared" si="2"/>
        <v>1</v>
      </c>
      <c r="S48" s="36">
        <f t="shared" si="3"/>
        <v>1</v>
      </c>
      <c r="T48" s="89"/>
      <c r="U48" s="42">
        <f t="shared" si="4"/>
        <v>0.33549865557229464</v>
      </c>
      <c r="V48" s="36">
        <f t="shared" si="5"/>
        <v>0.33866666695398928</v>
      </c>
      <c r="W48" s="89"/>
      <c r="X48" s="27">
        <f t="shared" si="6"/>
        <v>4000</v>
      </c>
      <c r="Y48" s="44">
        <f t="shared" si="7"/>
        <v>137786885.36618683</v>
      </c>
      <c r="Z48" s="44">
        <f t="shared" si="8"/>
        <v>393932.08394852077</v>
      </c>
      <c r="AA48" s="44">
        <f t="shared" si="9"/>
        <v>-1068269.2492286921</v>
      </c>
      <c r="AB48" s="45">
        <f t="shared" si="10"/>
        <v>36745.71182243104</v>
      </c>
      <c r="AD48" s="43">
        <f t="shared" si="15"/>
        <v>137153293.91272908</v>
      </c>
      <c r="AE48" s="114"/>
      <c r="AF48" s="136" t="s">
        <v>47</v>
      </c>
      <c r="AG48" s="137"/>
      <c r="AH48" s="138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0"/>
        <v>19030.52320508851</v>
      </c>
      <c r="P49" s="38">
        <f t="shared" si="1"/>
        <v>1986.8530482683987</v>
      </c>
      <c r="Q49" s="89"/>
      <c r="R49" s="31">
        <f t="shared" si="2"/>
        <v>1</v>
      </c>
      <c r="S49" s="36">
        <f t="shared" si="3"/>
        <v>1</v>
      </c>
      <c r="T49" s="89"/>
      <c r="U49" s="42">
        <f t="shared" si="4"/>
        <v>0.33549877778915926</v>
      </c>
      <c r="V49" s="36">
        <f t="shared" si="5"/>
        <v>0.33866666696501851</v>
      </c>
      <c r="W49" s="89"/>
      <c r="X49" s="27">
        <f t="shared" si="6"/>
        <v>4000</v>
      </c>
      <c r="Y49" s="44">
        <f t="shared" si="7"/>
        <v>139099674.61381766</v>
      </c>
      <c r="Z49" s="44">
        <f t="shared" si="8"/>
        <v>397686.31066342472</v>
      </c>
      <c r="AA49" s="44">
        <f t="shared" si="9"/>
        <v>-1115285.4774948738</v>
      </c>
      <c r="AB49" s="45">
        <f t="shared" si="10"/>
        <v>37095.406962269401</v>
      </c>
      <c r="AD49" s="43">
        <f t="shared" si="15"/>
        <v>138423170.8539485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0"/>
        <v>19210.203287270266</v>
      </c>
      <c r="P50" s="38">
        <f t="shared" si="1"/>
        <v>2005.475082987314</v>
      </c>
      <c r="Q50" s="89"/>
      <c r="R50" s="31">
        <f t="shared" si="2"/>
        <v>1</v>
      </c>
      <c r="S50" s="36">
        <f t="shared" si="3"/>
        <v>1</v>
      </c>
      <c r="T50" s="89"/>
      <c r="U50" s="42">
        <f t="shared" si="4"/>
        <v>0.33549890351728845</v>
      </c>
      <c r="V50" s="36">
        <f t="shared" si="5"/>
        <v>0.33866666697636211</v>
      </c>
      <c r="W50" s="89"/>
      <c r="X50" s="27">
        <f t="shared" si="6"/>
        <v>4000</v>
      </c>
      <c r="Y50" s="44">
        <f t="shared" si="7"/>
        <v>140412464.83103552</v>
      </c>
      <c r="Z50" s="44">
        <f t="shared" si="8"/>
        <v>401440.53605528869</v>
      </c>
      <c r="AA50" s="44">
        <f t="shared" si="9"/>
        <v>-1162997.2522101274</v>
      </c>
      <c r="AB50" s="45">
        <f t="shared" si="10"/>
        <v>37445.100893403258</v>
      </c>
      <c r="AD50" s="43">
        <f t="shared" si="15"/>
        <v>139692353.21577409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0"/>
        <v>19389.883369452022</v>
      </c>
      <c r="P51" s="38">
        <f t="shared" si="1"/>
        <v>2024.0968230756841</v>
      </c>
      <c r="Q51" s="89"/>
      <c r="R51" s="31">
        <f t="shared" si="2"/>
        <v>1</v>
      </c>
      <c r="S51" s="36">
        <f t="shared" si="3"/>
        <v>1</v>
      </c>
      <c r="T51" s="89"/>
      <c r="U51" s="42">
        <f t="shared" si="4"/>
        <v>0.33549903282329868</v>
      </c>
      <c r="V51" s="36">
        <f t="shared" si="5"/>
        <v>0.338666666988026</v>
      </c>
      <c r="W51" s="89"/>
      <c r="X51" s="27">
        <f t="shared" si="6"/>
        <v>4000</v>
      </c>
      <c r="Y51" s="44">
        <f t="shared" si="7"/>
        <v>141725256.11509022</v>
      </c>
      <c r="Z51" s="44">
        <f t="shared" si="8"/>
        <v>405194.76015667076</v>
      </c>
      <c r="AA51" s="44">
        <f t="shared" si="9"/>
        <v>-1211404.5733744525</v>
      </c>
      <c r="AB51" s="45">
        <f t="shared" si="10"/>
        <v>37794.793645577098</v>
      </c>
      <c r="AD51" s="43">
        <f t="shared" si="15"/>
        <v>140960841.09551802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0"/>
        <v>19569.563451633778</v>
      </c>
      <c r="P52" s="38">
        <f t="shared" si="1"/>
        <v>2042.7182757249593</v>
      </c>
      <c r="Q52" s="89"/>
      <c r="R52" s="31">
        <f t="shared" si="2"/>
        <v>1</v>
      </c>
      <c r="S52" s="36">
        <f t="shared" si="3"/>
        <v>1</v>
      </c>
      <c r="T52" s="89"/>
      <c r="U52" s="42">
        <f t="shared" si="4"/>
        <v>0.33549916577443245</v>
      </c>
      <c r="V52" s="36">
        <f t="shared" si="5"/>
        <v>0.33866666700001608</v>
      </c>
      <c r="W52" s="89"/>
      <c r="X52" s="27">
        <f t="shared" si="6"/>
        <v>4000</v>
      </c>
      <c r="Y52" s="44">
        <f t="shared" si="7"/>
        <v>143038048.56341386</v>
      </c>
      <c r="Z52" s="44">
        <f t="shared" si="8"/>
        <v>408948.98299906967</v>
      </c>
      <c r="AA52" s="44">
        <f t="shared" si="9"/>
        <v>-1260507.4409878498</v>
      </c>
      <c r="AB52" s="45">
        <f t="shared" si="10"/>
        <v>38144.485247567405</v>
      </c>
      <c r="AD52" s="43">
        <f t="shared" si="15"/>
        <v>142228634.59067264</v>
      </c>
      <c r="AE52" s="114"/>
      <c r="AF52" s="136" t="s">
        <v>48</v>
      </c>
      <c r="AG52" s="137"/>
      <c r="AH52" s="138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0"/>
        <v>19749.243533815534</v>
      </c>
      <c r="P53" s="38">
        <f t="shared" si="1"/>
        <v>2061.339447894436</v>
      </c>
      <c r="Q53" s="89"/>
      <c r="R53" s="31">
        <f t="shared" si="2"/>
        <v>1</v>
      </c>
      <c r="S53" s="36">
        <f t="shared" si="3"/>
        <v>1</v>
      </c>
      <c r="T53" s="89"/>
      <c r="U53" s="42">
        <f t="shared" si="4"/>
        <v>0.33549930243855824</v>
      </c>
      <c r="V53" s="36">
        <f t="shared" si="5"/>
        <v>0.33866666701233838</v>
      </c>
      <c r="W53" s="89"/>
      <c r="X53" s="27">
        <f t="shared" si="6"/>
        <v>4000</v>
      </c>
      <c r="Y53" s="44">
        <f t="shared" si="7"/>
        <v>144350842.27367461</v>
      </c>
      <c r="Z53" s="44">
        <f t="shared" si="8"/>
        <v>412703.20461296709</v>
      </c>
      <c r="AA53" s="44">
        <f t="shared" si="9"/>
        <v>-1310305.8550503191</v>
      </c>
      <c r="AB53" s="45">
        <f t="shared" si="10"/>
        <v>38494.175727221722</v>
      </c>
      <c r="AD53" s="43">
        <f t="shared" si="15"/>
        <v>143495733.79896447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0"/>
        <v>19928.923615997293</v>
      </c>
      <c r="P54" s="38">
        <f t="shared" si="1"/>
        <v>2079.9603463205526</v>
      </c>
      <c r="Q54" s="90"/>
      <c r="R54" s="31">
        <f t="shared" si="2"/>
        <v>1</v>
      </c>
      <c r="S54" s="36">
        <f t="shared" si="3"/>
        <v>1</v>
      </c>
      <c r="T54" s="90"/>
      <c r="U54" s="42">
        <f t="shared" si="4"/>
        <v>0.33549944288417061</v>
      </c>
      <c r="V54" s="36">
        <f t="shared" si="5"/>
        <v>0.33866666702499898</v>
      </c>
      <c r="W54" s="90"/>
      <c r="X54" s="27">
        <f t="shared" si="6"/>
        <v>4000</v>
      </c>
      <c r="Y54" s="44">
        <f t="shared" si="7"/>
        <v>145663637.34382865</v>
      </c>
      <c r="Z54" s="44">
        <f t="shared" si="8"/>
        <v>416457.42502786865</v>
      </c>
      <c r="AA54" s="44">
        <f t="shared" si="9"/>
        <v>-1360799.8155618606</v>
      </c>
      <c r="AB54" s="45">
        <f t="shared" si="10"/>
        <v>38843.865111495819</v>
      </c>
      <c r="AD54" s="43">
        <f t="shared" si="15"/>
        <v>144762138.81840616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5332278758.6194849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5341788835.9759989</v>
      </c>
      <c r="Z56" s="70">
        <f>SUM(Z9:Z54)</f>
        <v>15271398.532316765</v>
      </c>
      <c r="AA56" s="70">
        <f>SUM(AA9:AA54)</f>
        <v>-26458342.432618272</v>
      </c>
      <c r="AB56" s="77">
        <f>SUM(AB9:AB54)</f>
        <v>1424866.5437852032</v>
      </c>
      <c r="AD56" s="71">
        <f>X56+Y56+Z56+AA56+AB56</f>
        <v>5332278758.619483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G54" sqref="AG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47" t="s">
        <v>81</v>
      </c>
      <c r="Z2" s="148"/>
      <c r="AA2" s="149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80</v>
      </c>
      <c r="P3" s="157"/>
      <c r="Q3" s="89"/>
      <c r="R3" s="78"/>
      <c r="S3" s="78"/>
      <c r="T3" s="89"/>
      <c r="U3" s="78"/>
      <c r="V3" s="78"/>
      <c r="W3" s="89"/>
      <c r="Y3" s="150"/>
      <c r="Z3" s="151"/>
      <c r="AA3" s="152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78"/>
      <c r="S4" s="78"/>
      <c r="T4" s="89"/>
      <c r="U4" s="78"/>
      <c r="V4" s="78"/>
      <c r="W4" s="89"/>
      <c r="Y4" s="153"/>
      <c r="Z4" s="154"/>
      <c r="AA4" s="155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F9</f>
        <v>11843.319917818244</v>
      </c>
      <c r="P9" s="38">
        <f>G9+(G9*K9)</f>
        <v>1247.2788987644592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0.33549598783917128</v>
      </c>
      <c r="V9" s="36">
        <f>($AI$7/$AG$12)*(1+0.15*(P9/$AG$10)^4)+$AH$32</f>
        <v>0.33866666671300283</v>
      </c>
      <c r="W9" s="89"/>
      <c r="X9" s="78">
        <f>($AG$7*$AG$8*S9+$AG$15*$AG$16*R9)*$AG$24</f>
        <v>4000</v>
      </c>
      <c r="Y9" s="44">
        <f>(O9*U9*$AG$30+P9*V9*$AG$29)*365</f>
        <v>86612326.861409217</v>
      </c>
      <c r="Z9" s="44">
        <f>(O9*$AI$15*$AG$37+P9*$AI$7*$AG$36)*365</f>
        <v>247540.54069679326</v>
      </c>
      <c r="AA9" s="44">
        <f>O9*$AI$15*($AG$41+$AG$40*(1-M9))*365</f>
        <v>15067.419793053956</v>
      </c>
      <c r="AB9" s="45">
        <f>365*((P9*$AI$7*($AG$53*$AG$54+$AG$49*$AG$50+$AG$45*$AG$46))+(O9*$AI$15*($AG$53*$AG$55+$AG$49*$AG$51+$AG$45*$AG$47)))</f>
        <v>23128.886560661485</v>
      </c>
      <c r="AD9" s="43">
        <f>SUM(X9:AB9)</f>
        <v>86902063.708459735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 t="shared" ref="O10:O54" si="0">F10</f>
        <v>12023</v>
      </c>
      <c r="P10" s="38">
        <f t="shared" ref="P10:P54" si="1">G10+(G10*K10)</f>
        <v>1265.8422304494381</v>
      </c>
      <c r="Q10" s="89"/>
      <c r="R10" s="31">
        <f t="shared" ref="R10:R54" si="2">IF(O10&lt;$AG$18,1,2)</f>
        <v>1</v>
      </c>
      <c r="S10" s="36">
        <f t="shared" ref="S10:S54" si="3">IF(P10&lt;$AG$10,1,2)</f>
        <v>1</v>
      </c>
      <c r="T10" s="89"/>
      <c r="U10" s="42">
        <f t="shared" ref="U10:U54" si="4">($AI$15/$AG$20)*(1+0.15*(O10/$AG$18)^4)+$AH$33</f>
        <v>0.33549601840424526</v>
      </c>
      <c r="V10" s="36">
        <f t="shared" ref="V10:V54" si="5">($AI$7/$AG$12)*(1+0.15*(P10/$AG$10)^4)+$AH$32</f>
        <v>0.33866666671582352</v>
      </c>
      <c r="W10" s="89"/>
      <c r="X10" s="78">
        <f t="shared" ref="X10:X54" si="6">($AG$7*$AG$8*S10+$AG$15*$AG$16*R10)*$AG$24</f>
        <v>4000</v>
      </c>
      <c r="Y10" s="44">
        <f t="shared" ref="Y10:Y54" si="7">(O10*U10*$AG$30+P10*V10*$AG$29)*365</f>
        <v>87924810.998458877</v>
      </c>
      <c r="Z10" s="44">
        <f t="shared" ref="Z10:Z54" si="8">(O10*$AI$15*$AG$37+P10*$AI$7*$AG$36)*365</f>
        <v>251294.50896936853</v>
      </c>
      <c r="AA10" s="44">
        <f t="shared" ref="AA10:AA54" si="9">O10*$AI$15*($AG$41+$AG$40*(1-M10))*365</f>
        <v>14472.400102600001</v>
      </c>
      <c r="AB10" s="45">
        <f t="shared" ref="AB10:AB54" si="10">365*((P10*$AI$7*($AG$53*$AG$54+$AG$49*$AG$50+$AG$45*$AG$46))+(O10*$AI$15*($AG$53*$AG$55+$AG$49*$AG$51+$AG$45*$AG$47)))</f>
        <v>23478.345592424914</v>
      </c>
      <c r="AD10" s="43">
        <f t="shared" ref="AD10:AD46" si="11">SUM(X10:AB10)</f>
        <v>88218056.253123268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si="0"/>
        <v>12202.680082181758</v>
      </c>
      <c r="P11" s="38">
        <f t="shared" si="1"/>
        <v>1284.4069127650509</v>
      </c>
      <c r="Q11" s="89"/>
      <c r="R11" s="31">
        <f t="shared" si="2"/>
        <v>1</v>
      </c>
      <c r="S11" s="36">
        <f t="shared" si="3"/>
        <v>1</v>
      </c>
      <c r="T11" s="89"/>
      <c r="U11" s="42">
        <f t="shared" si="4"/>
        <v>0.33549605037083341</v>
      </c>
      <c r="V11" s="36">
        <f t="shared" si="5"/>
        <v>0.33866666671877127</v>
      </c>
      <c r="W11" s="89"/>
      <c r="X11" s="78">
        <f t="shared" si="6"/>
        <v>4000</v>
      </c>
      <c r="Y11" s="44">
        <f t="shared" si="7"/>
        <v>89237301.553050265</v>
      </c>
      <c r="Z11" s="44">
        <f t="shared" si="8"/>
        <v>255048.48315770607</v>
      </c>
      <c r="AA11" s="44">
        <f t="shared" si="9"/>
        <v>13692.954352042354</v>
      </c>
      <c r="AB11" s="45">
        <f t="shared" si="10"/>
        <v>23827.810028717966</v>
      </c>
      <c r="AD11" s="43">
        <f t="shared" si="11"/>
        <v>89533870.800588727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0"/>
        <v>12382.360164363514</v>
      </c>
      <c r="P12" s="38">
        <f t="shared" si="1"/>
        <v>1302.9728796478428</v>
      </c>
      <c r="Q12" s="89"/>
      <c r="R12" s="31">
        <f t="shared" si="2"/>
        <v>1</v>
      </c>
      <c r="S12" s="36">
        <f t="shared" si="3"/>
        <v>1</v>
      </c>
      <c r="T12" s="89"/>
      <c r="U12" s="42">
        <f t="shared" si="4"/>
        <v>0.3354960837811376</v>
      </c>
      <c r="V12" s="36">
        <f t="shared" si="5"/>
        <v>0.33866666672184992</v>
      </c>
      <c r="W12" s="89"/>
      <c r="X12" s="78">
        <f t="shared" si="6"/>
        <v>4000</v>
      </c>
      <c r="Y12" s="44">
        <f t="shared" si="7"/>
        <v>90549798.265485138</v>
      </c>
      <c r="Z12" s="44">
        <f t="shared" si="8"/>
        <v>258802.4629724478</v>
      </c>
      <c r="AA12" s="44">
        <f t="shared" si="9"/>
        <v>12659.653214356304</v>
      </c>
      <c r="AB12" s="45">
        <f t="shared" si="10"/>
        <v>24177.279605188636</v>
      </c>
      <c r="AD12" s="43">
        <f t="shared" si="11"/>
        <v>90849437.66127713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0"/>
        <v>12562.04024654527</v>
      </c>
      <c r="P13" s="38">
        <f t="shared" si="1"/>
        <v>1321.5400692737244</v>
      </c>
      <c r="Q13" s="89"/>
      <c r="R13" s="31">
        <f t="shared" si="2"/>
        <v>1</v>
      </c>
      <c r="S13" s="36">
        <f t="shared" si="3"/>
        <v>1</v>
      </c>
      <c r="T13" s="89"/>
      <c r="U13" s="42">
        <f t="shared" si="4"/>
        <v>0.33549611867798573</v>
      </c>
      <c r="V13" s="36">
        <f t="shared" si="5"/>
        <v>0.33866666672506318</v>
      </c>
      <c r="W13" s="89"/>
      <c r="X13" s="78">
        <f t="shared" si="6"/>
        <v>4000</v>
      </c>
      <c r="Y13" s="44">
        <f t="shared" si="7"/>
        <v>91862300.895187452</v>
      </c>
      <c r="Z13" s="44">
        <f t="shared" si="8"/>
        <v>262556.44814280426</v>
      </c>
      <c r="AA13" s="44">
        <f t="shared" si="9"/>
        <v>10261.737221983034</v>
      </c>
      <c r="AB13" s="45">
        <f t="shared" si="10"/>
        <v>24526.754074448705</v>
      </c>
      <c r="AD13" s="43">
        <f t="shared" si="11"/>
        <v>92163645.834626704</v>
      </c>
      <c r="AE13" s="114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0"/>
        <v>12741.720328727028</v>
      </c>
      <c r="P14" s="38">
        <f t="shared" si="1"/>
        <v>1340.1084237232869</v>
      </c>
      <c r="Q14" s="89"/>
      <c r="R14" s="31">
        <f t="shared" si="2"/>
        <v>1</v>
      </c>
      <c r="S14" s="36">
        <f t="shared" si="3"/>
        <v>1</v>
      </c>
      <c r="T14" s="89"/>
      <c r="U14" s="42">
        <f t="shared" si="4"/>
        <v>0.33549615510483166</v>
      </c>
      <c r="V14" s="36">
        <f t="shared" si="5"/>
        <v>0.338666666728415</v>
      </c>
      <c r="W14" s="89"/>
      <c r="X14" s="78">
        <f>($AG$7*$AG$8*S14+$AG$15*$AG$16*R14)*$AG$24+(AG26*AG7)</f>
        <v>72000</v>
      </c>
      <c r="Y14" s="44">
        <f t="shared" si="7"/>
        <v>93174809.219266891</v>
      </c>
      <c r="Z14" s="44">
        <f t="shared" si="8"/>
        <v>266310.43841508846</v>
      </c>
      <c r="AA14" s="44">
        <f t="shared" si="9"/>
        <v>-14253.256580685713</v>
      </c>
      <c r="AB14" s="45">
        <f t="shared" si="10"/>
        <v>24876.233204734468</v>
      </c>
      <c r="AD14" s="43">
        <f t="shared" si="11"/>
        <v>93523742.634306043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0"/>
        <v>12921.400410908785</v>
      </c>
      <c r="P15" s="38">
        <f t="shared" si="1"/>
        <v>1358.677888678327</v>
      </c>
      <c r="Q15" s="89"/>
      <c r="R15" s="31">
        <f t="shared" si="2"/>
        <v>1</v>
      </c>
      <c r="S15" s="36">
        <f t="shared" si="3"/>
        <v>1</v>
      </c>
      <c r="T15" s="89"/>
      <c r="U15" s="42">
        <f t="shared" si="4"/>
        <v>0.33549619310575535</v>
      </c>
      <c r="V15" s="36">
        <f t="shared" si="5"/>
        <v>0.33866666673190932</v>
      </c>
      <c r="W15" s="89"/>
      <c r="X15" s="78">
        <f t="shared" si="6"/>
        <v>4000</v>
      </c>
      <c r="Y15" s="44">
        <f t="shared" si="7"/>
        <v>94487323.031217262</v>
      </c>
      <c r="Z15" s="44">
        <f t="shared" si="8"/>
        <v>270064.43355138664</v>
      </c>
      <c r="AA15" s="44">
        <f t="shared" si="9"/>
        <v>-39463.796832426371</v>
      </c>
      <c r="AB15" s="45">
        <f t="shared" si="10"/>
        <v>25225.716778692389</v>
      </c>
      <c r="AD15" s="43">
        <f t="shared" si="11"/>
        <v>94747149.384714916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0"/>
        <v>13101.080493090543</v>
      </c>
      <c r="P16" s="38">
        <f t="shared" si="1"/>
        <v>1377.2484131462468</v>
      </c>
      <c r="Q16" s="89"/>
      <c r="R16" s="31">
        <f t="shared" si="2"/>
        <v>1</v>
      </c>
      <c r="S16" s="36">
        <f t="shared" si="3"/>
        <v>1</v>
      </c>
      <c r="T16" s="89"/>
      <c r="U16" s="42">
        <f t="shared" si="4"/>
        <v>0.3354962327254627</v>
      </c>
      <c r="V16" s="36">
        <f t="shared" si="5"/>
        <v>0.33866666673555013</v>
      </c>
      <c r="W16" s="89"/>
      <c r="X16" s="78">
        <f t="shared" si="6"/>
        <v>4000</v>
      </c>
      <c r="Y16" s="44">
        <f t="shared" si="7"/>
        <v>95799842.139735818</v>
      </c>
      <c r="Z16" s="44">
        <f t="shared" si="8"/>
        <v>273818.4333283513</v>
      </c>
      <c r="AA16" s="44">
        <f t="shared" si="9"/>
        <v>-65369.883533238957</v>
      </c>
      <c r="AB16" s="45">
        <f t="shared" si="10"/>
        <v>25575.204592276299</v>
      </c>
      <c r="AD16" s="43">
        <f t="shared" si="11"/>
        <v>96037865.894123197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0"/>
        <v>13280.760575272299</v>
      </c>
      <c r="P17" s="38">
        <f t="shared" si="1"/>
        <v>1395.8199492093775</v>
      </c>
      <c r="Q17" s="89"/>
      <c r="R17" s="31">
        <f t="shared" si="2"/>
        <v>1</v>
      </c>
      <c r="S17" s="36">
        <f t="shared" si="3"/>
        <v>1</v>
      </c>
      <c r="T17" s="89"/>
      <c r="U17" s="42">
        <f t="shared" si="4"/>
        <v>0.33549627400928556</v>
      </c>
      <c r="V17" s="36">
        <f t="shared" si="5"/>
        <v>0.33866666673934137</v>
      </c>
      <c r="W17" s="89"/>
      <c r="X17" s="78">
        <f t="shared" si="6"/>
        <v>4000</v>
      </c>
      <c r="Y17" s="44">
        <f t="shared" si="7"/>
        <v>97112366.367649928</v>
      </c>
      <c r="Z17" s="44">
        <f t="shared" si="8"/>
        <v>277572.43753610284</v>
      </c>
      <c r="AA17" s="44">
        <f t="shared" si="9"/>
        <v>-91971.516683123453</v>
      </c>
      <c r="AB17" s="45">
        <f t="shared" si="10"/>
        <v>25924.696453744313</v>
      </c>
      <c r="AD17" s="43">
        <f t="shared" si="11"/>
        <v>97327891.984956667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0"/>
        <v>13460.440657454055</v>
      </c>
      <c r="P18" s="38">
        <f t="shared" si="1"/>
        <v>1414.3924517966461</v>
      </c>
      <c r="Q18" s="89"/>
      <c r="R18" s="31">
        <f t="shared" si="2"/>
        <v>1</v>
      </c>
      <c r="S18" s="36">
        <f t="shared" si="3"/>
        <v>1</v>
      </c>
      <c r="T18" s="89"/>
      <c r="U18" s="42">
        <f t="shared" si="4"/>
        <v>0.335496317003182</v>
      </c>
      <c r="V18" s="36">
        <f t="shared" si="5"/>
        <v>0.33866666674328721</v>
      </c>
      <c r="W18" s="89"/>
      <c r="X18" s="78">
        <f t="shared" si="6"/>
        <v>4000</v>
      </c>
      <c r="Y18" s="44">
        <f t="shared" si="7"/>
        <v>98424895.550941005</v>
      </c>
      <c r="Z18" s="44">
        <f t="shared" si="8"/>
        <v>281326.44597723015</v>
      </c>
      <c r="AA18" s="44">
        <f t="shared" si="9"/>
        <v>-119268.69628207982</v>
      </c>
      <c r="AB18" s="45">
        <f t="shared" si="10"/>
        <v>26274.19218274517</v>
      </c>
      <c r="AD18" s="43">
        <f t="shared" si="11"/>
        <v>98617227.492818907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0"/>
        <v>13640.120739635813</v>
      </c>
      <c r="P19" s="38">
        <f t="shared" si="1"/>
        <v>1432.9658784752855</v>
      </c>
      <c r="Q19" s="89"/>
      <c r="R19" s="31">
        <f t="shared" si="2"/>
        <v>1</v>
      </c>
      <c r="S19" s="36">
        <f t="shared" si="3"/>
        <v>1</v>
      </c>
      <c r="T19" s="89"/>
      <c r="U19" s="42">
        <f t="shared" si="4"/>
        <v>0.33549636175373593</v>
      </c>
      <c r="V19" s="36">
        <f t="shared" si="5"/>
        <v>0.33866666674739188</v>
      </c>
      <c r="W19" s="89"/>
      <c r="X19" s="78">
        <f t="shared" si="6"/>
        <v>4000</v>
      </c>
      <c r="Y19" s="44">
        <f t="shared" si="7"/>
        <v>99737429.537854627</v>
      </c>
      <c r="Z19" s="44">
        <f t="shared" si="8"/>
        <v>285080.45846587775</v>
      </c>
      <c r="AA19" s="44">
        <f t="shared" si="9"/>
        <v>-147261.42233010815</v>
      </c>
      <c r="AB19" s="45">
        <f t="shared" si="10"/>
        <v>26623.69160948474</v>
      </c>
      <c r="AD19" s="43">
        <f t="shared" si="11"/>
        <v>99905872.265599877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0"/>
        <v>13819.800821817569</v>
      </c>
      <c r="P20" s="38">
        <f t="shared" si="1"/>
        <v>1451.5401892605726</v>
      </c>
      <c r="Q20" s="89"/>
      <c r="R20" s="31">
        <f t="shared" si="2"/>
        <v>1</v>
      </c>
      <c r="S20" s="36">
        <f t="shared" si="3"/>
        <v>1</v>
      </c>
      <c r="T20" s="89"/>
      <c r="U20" s="42">
        <f t="shared" si="4"/>
        <v>0.33549640830815736</v>
      </c>
      <c r="V20" s="36">
        <f t="shared" si="5"/>
        <v>0.33866666675165941</v>
      </c>
      <c r="W20" s="89"/>
      <c r="X20" s="78">
        <f t="shared" si="6"/>
        <v>4000</v>
      </c>
      <c r="Y20" s="44">
        <f t="shared" si="7"/>
        <v>101049968.18808898</v>
      </c>
      <c r="Z20" s="44">
        <f t="shared" si="8"/>
        <v>288834.4748269124</v>
      </c>
      <c r="AA20" s="44">
        <f t="shared" si="9"/>
        <v>-175949.69482720838</v>
      </c>
      <c r="AB20" s="45">
        <f t="shared" si="10"/>
        <v>26973.194573964713</v>
      </c>
      <c r="AD20" s="43">
        <f t="shared" si="11"/>
        <v>101193826.16266266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0"/>
        <v>13999.480903999325</v>
      </c>
      <c r="P21" s="38">
        <f t="shared" si="1"/>
        <v>1470.1153464417976</v>
      </c>
      <c r="Q21" s="89"/>
      <c r="R21" s="31">
        <f t="shared" si="2"/>
        <v>1</v>
      </c>
      <c r="S21" s="36">
        <f t="shared" si="3"/>
        <v>1</v>
      </c>
      <c r="T21" s="89"/>
      <c r="U21" s="42">
        <f t="shared" si="4"/>
        <v>0.33549645671428224</v>
      </c>
      <c r="V21" s="36">
        <f t="shared" si="5"/>
        <v>0.33866666675609425</v>
      </c>
      <c r="W21" s="89"/>
      <c r="X21" s="78">
        <f t="shared" si="6"/>
        <v>4000</v>
      </c>
      <c r="Y21" s="44">
        <f t="shared" si="7"/>
        <v>102362511.37205334</v>
      </c>
      <c r="Z21" s="44">
        <f t="shared" si="8"/>
        <v>292588.49489516125</v>
      </c>
      <c r="AA21" s="44">
        <f t="shared" si="9"/>
        <v>-205333.51377338049</v>
      </c>
      <c r="AB21" s="45">
        <f t="shared" si="10"/>
        <v>27322.700925286208</v>
      </c>
      <c r="AD21" s="43">
        <f t="shared" si="11"/>
        <v>102481089.05410041</v>
      </c>
      <c r="AE21" s="114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0"/>
        <v>14179.160986181081</v>
      </c>
      <c r="P22" s="38">
        <f t="shared" si="1"/>
        <v>1488.6913144228693</v>
      </c>
      <c r="Q22" s="89"/>
      <c r="R22" s="31">
        <f t="shared" si="2"/>
        <v>1</v>
      </c>
      <c r="S22" s="36">
        <f t="shared" si="3"/>
        <v>1</v>
      </c>
      <c r="T22" s="89"/>
      <c r="U22" s="42">
        <f t="shared" si="4"/>
        <v>0.33549650702057265</v>
      </c>
      <c r="V22" s="36">
        <f t="shared" si="5"/>
        <v>0.33866666676070056</v>
      </c>
      <c r="W22" s="89"/>
      <c r="X22" s="78">
        <f t="shared" si="6"/>
        <v>4000</v>
      </c>
      <c r="Y22" s="44">
        <f t="shared" si="7"/>
        <v>103675058.97018999</v>
      </c>
      <c r="Z22" s="44">
        <f t="shared" si="8"/>
        <v>296342.51851471351</v>
      </c>
      <c r="AA22" s="44">
        <f t="shared" si="9"/>
        <v>-235412.87916862467</v>
      </c>
      <c r="AB22" s="45">
        <f t="shared" si="10"/>
        <v>27672.21052101197</v>
      </c>
      <c r="AD22" s="43">
        <f t="shared" si="11"/>
        <v>103767660.82005708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0"/>
        <v>14358.841068362839</v>
      </c>
      <c r="P23" s="38">
        <f t="shared" si="1"/>
        <v>1507.2680595761449</v>
      </c>
      <c r="Q23" s="89"/>
      <c r="R23" s="31">
        <f t="shared" si="2"/>
        <v>1</v>
      </c>
      <c r="S23" s="36">
        <f t="shared" si="3"/>
        <v>1</v>
      </c>
      <c r="T23" s="89"/>
      <c r="U23" s="42">
        <f t="shared" si="4"/>
        <v>0.3354965592761166</v>
      </c>
      <c r="V23" s="36">
        <f t="shared" si="5"/>
        <v>0.33866666676548274</v>
      </c>
      <c r="W23" s="89"/>
      <c r="X23" s="78">
        <f t="shared" si="6"/>
        <v>4000</v>
      </c>
      <c r="Y23" s="44">
        <f t="shared" si="7"/>
        <v>104987610.87235336</v>
      </c>
      <c r="Z23" s="44">
        <f t="shared" si="8"/>
        <v>300096.54553827993</v>
      </c>
      <c r="AA23" s="44">
        <f t="shared" si="9"/>
        <v>-266187.79101294064</v>
      </c>
      <c r="AB23" s="45">
        <f t="shared" si="10"/>
        <v>28021.723226581445</v>
      </c>
      <c r="AD23" s="43">
        <f t="shared" si="11"/>
        <v>105053541.35010527</v>
      </c>
      <c r="AE23" s="114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0"/>
        <v>14538.521150544595</v>
      </c>
      <c r="P24" s="38">
        <f t="shared" si="1"/>
        <v>1525.8455501082153</v>
      </c>
      <c r="Q24" s="89"/>
      <c r="R24" s="31">
        <f t="shared" si="2"/>
        <v>1</v>
      </c>
      <c r="S24" s="36">
        <f t="shared" si="3"/>
        <v>1</v>
      </c>
      <c r="T24" s="89"/>
      <c r="U24" s="42">
        <f t="shared" si="4"/>
        <v>0.33549661353062815</v>
      </c>
      <c r="V24" s="36">
        <f t="shared" si="5"/>
        <v>0.33866666677044532</v>
      </c>
      <c r="W24" s="89"/>
      <c r="X24" s="78">
        <f t="shared" si="6"/>
        <v>4000</v>
      </c>
      <c r="Y24" s="44">
        <f t="shared" si="7"/>
        <v>106300166.97724074</v>
      </c>
      <c r="Z24" s="44">
        <f t="shared" si="8"/>
        <v>303850.57582660555</v>
      </c>
      <c r="AA24" s="44">
        <f t="shared" si="9"/>
        <v>-297658.24930632854</v>
      </c>
      <c r="AB24" s="45">
        <f t="shared" si="10"/>
        <v>28371.238914773767</v>
      </c>
      <c r="AD24" s="43">
        <f t="shared" si="11"/>
        <v>106338730.54267579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0"/>
        <v>14718.201232726351</v>
      </c>
      <c r="P25" s="38">
        <f t="shared" si="1"/>
        <v>1544.4237559365288</v>
      </c>
      <c r="Q25" s="89"/>
      <c r="R25" s="31">
        <f t="shared" si="2"/>
        <v>1</v>
      </c>
      <c r="S25" s="36">
        <f t="shared" si="3"/>
        <v>1</v>
      </c>
      <c r="T25" s="89"/>
      <c r="U25" s="42">
        <f t="shared" si="4"/>
        <v>0.33549666983444731</v>
      </c>
      <c r="V25" s="36">
        <f t="shared" si="5"/>
        <v>0.33866666677559271</v>
      </c>
      <c r="W25" s="89"/>
      <c r="X25" s="78">
        <f t="shared" si="6"/>
        <v>4000</v>
      </c>
      <c r="Y25" s="44">
        <f t="shared" si="7"/>
        <v>107612727.19187009</v>
      </c>
      <c r="Z25" s="44">
        <f t="shared" si="8"/>
        <v>307604.60924792866</v>
      </c>
      <c r="AA25" s="44">
        <f t="shared" si="9"/>
        <v>-329824.25404878828</v>
      </c>
      <c r="AB25" s="45">
        <f t="shared" si="10"/>
        <v>28720.757465214007</v>
      </c>
      <c r="AD25" s="43">
        <f t="shared" si="11"/>
        <v>107623228.30453444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0"/>
        <v>14897.881314908107</v>
      </c>
      <c r="P26" s="38">
        <f t="shared" si="1"/>
        <v>1563.0026485758362</v>
      </c>
      <c r="Q26" s="89"/>
      <c r="R26" s="31">
        <f t="shared" si="2"/>
        <v>1</v>
      </c>
      <c r="S26" s="36">
        <f t="shared" si="3"/>
        <v>1</v>
      </c>
      <c r="T26" s="89"/>
      <c r="U26" s="42">
        <f t="shared" si="4"/>
        <v>0.33549672823854026</v>
      </c>
      <c r="V26" s="36">
        <f t="shared" si="5"/>
        <v>0.33866666678092938</v>
      </c>
      <c r="W26" s="89"/>
      <c r="X26" s="78">
        <f t="shared" si="6"/>
        <v>4000</v>
      </c>
      <c r="Y26" s="44">
        <f t="shared" si="7"/>
        <v>108925291.43110026</v>
      </c>
      <c r="Z26" s="44">
        <f t="shared" si="8"/>
        <v>311358.64567748387</v>
      </c>
      <c r="AA26" s="44">
        <f t="shared" si="9"/>
        <v>-362685.80524032004</v>
      </c>
      <c r="AB26" s="45">
        <f t="shared" si="10"/>
        <v>29070.278763918846</v>
      </c>
      <c r="AD26" s="43">
        <f t="shared" si="11"/>
        <v>108907034.55030134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0"/>
        <v>15077.561397089865</v>
      </c>
      <c r="P27" s="38">
        <f t="shared" si="1"/>
        <v>1581.5822010335669</v>
      </c>
      <c r="Q27" s="89"/>
      <c r="R27" s="31">
        <f t="shared" si="2"/>
        <v>1</v>
      </c>
      <c r="S27" s="36">
        <f t="shared" si="3"/>
        <v>1</v>
      </c>
      <c r="T27" s="89"/>
      <c r="U27" s="42">
        <f t="shared" si="4"/>
        <v>0.33549678879449901</v>
      </c>
      <c r="V27" s="36">
        <f t="shared" si="5"/>
        <v>0.33866666678646007</v>
      </c>
      <c r="W27" s="89"/>
      <c r="X27" s="78">
        <f t="shared" si="6"/>
        <v>4000</v>
      </c>
      <c r="Y27" s="44">
        <f t="shared" si="7"/>
        <v>110237859.61718965</v>
      </c>
      <c r="Z27" s="44">
        <f t="shared" si="8"/>
        <v>315112.68499704392</v>
      </c>
      <c r="AA27" s="44">
        <f t="shared" si="9"/>
        <v>-396242.90288092376</v>
      </c>
      <c r="AB27" s="45">
        <f t="shared" si="10"/>
        <v>29419.8027028779</v>
      </c>
      <c r="AD27" s="43">
        <f t="shared" si="11"/>
        <v>110190149.20200863</v>
      </c>
      <c r="AE27" s="114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0"/>
        <v>15257.241479271621</v>
      </c>
      <c r="P28" s="38">
        <f t="shared" si="1"/>
        <v>1600.1623877133152</v>
      </c>
      <c r="Q28" s="89"/>
      <c r="R28" s="31">
        <f t="shared" si="2"/>
        <v>1</v>
      </c>
      <c r="S28" s="36">
        <f t="shared" si="3"/>
        <v>1</v>
      </c>
      <c r="T28" s="89"/>
      <c r="U28" s="42">
        <f t="shared" si="4"/>
        <v>0.33549685155454179</v>
      </c>
      <c r="V28" s="36">
        <f t="shared" si="5"/>
        <v>0.33866666679218926</v>
      </c>
      <c r="W28" s="89"/>
      <c r="X28" s="78">
        <f t="shared" si="6"/>
        <v>4000</v>
      </c>
      <c r="Y28" s="44">
        <f t="shared" si="7"/>
        <v>111550431.67939042</v>
      </c>
      <c r="Z28" s="44">
        <f t="shared" si="8"/>
        <v>318866.72709449625</v>
      </c>
      <c r="AA28" s="44">
        <f t="shared" si="9"/>
        <v>-430495.54697059927</v>
      </c>
      <c r="AB28" s="45">
        <f t="shared" si="10"/>
        <v>29769.329179667497</v>
      </c>
      <c r="AD28" s="43">
        <f t="shared" si="11"/>
        <v>111472572.18869399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0"/>
        <v>15436.921561453377</v>
      </c>
      <c r="P29" s="38">
        <f t="shared" si="1"/>
        <v>1618.7431843257277</v>
      </c>
      <c r="Q29" s="89"/>
      <c r="R29" s="31">
        <f t="shared" si="2"/>
        <v>1</v>
      </c>
      <c r="S29" s="36">
        <f t="shared" si="3"/>
        <v>1</v>
      </c>
      <c r="T29" s="89"/>
      <c r="U29" s="42">
        <f t="shared" si="4"/>
        <v>0.33549691657151254</v>
      </c>
      <c r="V29" s="36">
        <f t="shared" si="5"/>
        <v>0.3386666667981218</v>
      </c>
      <c r="W29" s="89"/>
      <c r="X29" s="78">
        <f t="shared" si="6"/>
        <v>4000</v>
      </c>
      <c r="Y29" s="44">
        <f t="shared" si="7"/>
        <v>112863007.55357416</v>
      </c>
      <c r="Z29" s="44">
        <f t="shared" si="8"/>
        <v>322620.77186345373</v>
      </c>
      <c r="AA29" s="44">
        <f t="shared" si="9"/>
        <v>-465443.73750934668</v>
      </c>
      <c r="AB29" s="45">
        <f t="shared" si="10"/>
        <v>30118.858097094126</v>
      </c>
      <c r="AD29" s="43">
        <f t="shared" si="11"/>
        <v>112754303.44602537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0"/>
        <v>15616.601643635135</v>
      </c>
      <c r="P30" s="38">
        <f t="shared" si="1"/>
        <v>1637.3245678061242</v>
      </c>
      <c r="Q30" s="89"/>
      <c r="R30" s="31">
        <f t="shared" si="2"/>
        <v>1</v>
      </c>
      <c r="S30" s="36">
        <f t="shared" si="3"/>
        <v>1</v>
      </c>
      <c r="T30" s="89"/>
      <c r="U30" s="42">
        <f t="shared" si="4"/>
        <v>0.33549698389888161</v>
      </c>
      <c r="V30" s="36">
        <f t="shared" si="5"/>
        <v>0.33866666680426238</v>
      </c>
      <c r="W30" s="89"/>
      <c r="X30" s="78">
        <f t="shared" si="6"/>
        <v>4000</v>
      </c>
      <c r="Y30" s="44">
        <f t="shared" si="7"/>
        <v>114175587.18188733</v>
      </c>
      <c r="Z30" s="44">
        <f t="shared" si="8"/>
        <v>326374.81920289301</v>
      </c>
      <c r="AA30" s="44">
        <f t="shared" si="9"/>
        <v>-501087.47449716617</v>
      </c>
      <c r="AB30" s="45">
        <f t="shared" si="10"/>
        <v>30468.3893628648</v>
      </c>
      <c r="AD30" s="43">
        <f t="shared" si="11"/>
        <v>114035342.91595593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0"/>
        <v>15796.281725816891</v>
      </c>
      <c r="P31" s="38">
        <f t="shared" si="1"/>
        <v>1655.9065162382726</v>
      </c>
      <c r="Q31" s="89"/>
      <c r="R31" s="31">
        <f t="shared" si="2"/>
        <v>1</v>
      </c>
      <c r="S31" s="36">
        <f t="shared" si="3"/>
        <v>1</v>
      </c>
      <c r="T31" s="89"/>
      <c r="U31" s="42">
        <f t="shared" si="4"/>
        <v>0.335497053590745</v>
      </c>
      <c r="V31" s="36">
        <f t="shared" si="5"/>
        <v>0.3386666668106158</v>
      </c>
      <c r="W31" s="89"/>
      <c r="X31" s="78">
        <f t="shared" si="6"/>
        <v>4000</v>
      </c>
      <c r="Y31" s="44">
        <f t="shared" si="7"/>
        <v>115488170.51243244</v>
      </c>
      <c r="Z31" s="44">
        <f t="shared" si="8"/>
        <v>330128.86901682091</v>
      </c>
      <c r="AA31" s="44">
        <f t="shared" si="9"/>
        <v>-537426.7579340575</v>
      </c>
      <c r="AB31" s="45">
        <f t="shared" si="10"/>
        <v>30817.922889282014</v>
      </c>
      <c r="AD31" s="43">
        <f t="shared" si="11"/>
        <v>115315690.54640448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0"/>
        <v>15975.961807998649</v>
      </c>
      <c r="P32" s="38">
        <f t="shared" si="1"/>
        <v>1674.4890087837889</v>
      </c>
      <c r="Q32" s="89"/>
      <c r="R32" s="31">
        <f t="shared" si="2"/>
        <v>1</v>
      </c>
      <c r="S32" s="36">
        <f t="shared" si="3"/>
        <v>1</v>
      </c>
      <c r="T32" s="89"/>
      <c r="U32" s="42">
        <f t="shared" si="4"/>
        <v>0.33549712570182499</v>
      </c>
      <c r="V32" s="36">
        <f t="shared" si="5"/>
        <v>0.33866666681718693</v>
      </c>
      <c r="W32" s="89"/>
      <c r="X32" s="78">
        <f t="shared" si="6"/>
        <v>4000</v>
      </c>
      <c r="Y32" s="44">
        <f t="shared" si="7"/>
        <v>116800757.49897468</v>
      </c>
      <c r="Z32" s="44">
        <f t="shared" si="8"/>
        <v>333882.92121396534</v>
      </c>
      <c r="AA32" s="44">
        <f t="shared" si="9"/>
        <v>-574461.58782002074</v>
      </c>
      <c r="AB32" s="45">
        <f t="shared" si="10"/>
        <v>31167.458592961277</v>
      </c>
      <c r="AD32" s="43">
        <f t="shared" si="11"/>
        <v>116595346.29096159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0"/>
        <v>16155.641890180405</v>
      </c>
      <c r="P33" s="38">
        <f t="shared" si="1"/>
        <v>1693.0720256166792</v>
      </c>
      <c r="Q33" s="89"/>
      <c r="R33" s="31">
        <f t="shared" si="2"/>
        <v>1</v>
      </c>
      <c r="S33" s="36">
        <f t="shared" si="3"/>
        <v>1</v>
      </c>
      <c r="T33" s="89"/>
      <c r="U33" s="42">
        <f t="shared" si="4"/>
        <v>0.33549720028746977</v>
      </c>
      <c r="V33" s="36">
        <f t="shared" si="5"/>
        <v>0.33866666682398072</v>
      </c>
      <c r="W33" s="89"/>
      <c r="X33" s="78">
        <f t="shared" si="6"/>
        <v>4000</v>
      </c>
      <c r="Y33" s="44">
        <f t="shared" si="7"/>
        <v>118113348.10066983</v>
      </c>
      <c r="Z33" s="44">
        <f t="shared" si="8"/>
        <v>337636.97570748848</v>
      </c>
      <c r="AA33" s="44">
        <f t="shared" si="9"/>
        <v>-612191.96415505582</v>
      </c>
      <c r="AB33" s="45">
        <f t="shared" si="10"/>
        <v>31516.996394569138</v>
      </c>
      <c r="AD33" s="43">
        <f t="shared" si="11"/>
        <v>117874310.10861683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0"/>
        <v>16335.321972362161</v>
      </c>
      <c r="P34" s="38">
        <f t="shared" si="1"/>
        <v>1711.6555478625985</v>
      </c>
      <c r="Q34" s="89"/>
      <c r="R34" s="31">
        <f t="shared" si="2"/>
        <v>1</v>
      </c>
      <c r="S34" s="36">
        <f t="shared" si="3"/>
        <v>1</v>
      </c>
      <c r="T34" s="89"/>
      <c r="U34" s="42">
        <f t="shared" si="4"/>
        <v>0.33549727740365348</v>
      </c>
      <c r="V34" s="36">
        <f t="shared" si="5"/>
        <v>0.33866666683100211</v>
      </c>
      <c r="W34" s="89"/>
      <c r="X34" s="78">
        <f t="shared" si="6"/>
        <v>4000</v>
      </c>
      <c r="Y34" s="44">
        <f t="shared" si="7"/>
        <v>119425942.28181311</v>
      </c>
      <c r="Z34" s="44">
        <f t="shared" si="8"/>
        <v>341391.03241472074</v>
      </c>
      <c r="AA34" s="44">
        <f t="shared" si="9"/>
        <v>-650617.88693916297</v>
      </c>
      <c r="AB34" s="45">
        <f t="shared" si="10"/>
        <v>31866.536218580179</v>
      </c>
      <c r="AD34" s="43">
        <f t="shared" si="11"/>
        <v>119152581.96350725</v>
      </c>
      <c r="AE34" s="114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0"/>
        <v>16515.002054543915</v>
      </c>
      <c r="P35" s="38">
        <f t="shared" si="1"/>
        <v>1730.2395575424271</v>
      </c>
      <c r="Q35" s="89"/>
      <c r="R35" s="31">
        <f t="shared" si="2"/>
        <v>1</v>
      </c>
      <c r="S35" s="36">
        <f t="shared" si="3"/>
        <v>1</v>
      </c>
      <c r="T35" s="89"/>
      <c r="U35" s="42">
        <f t="shared" si="4"/>
        <v>0.33549735710697642</v>
      </c>
      <c r="V35" s="36">
        <f t="shared" si="5"/>
        <v>0.33866666683825614</v>
      </c>
      <c r="W35" s="89"/>
      <c r="X35" s="78">
        <f t="shared" si="6"/>
        <v>4000</v>
      </c>
      <c r="Y35" s="44">
        <f t="shared" si="7"/>
        <v>120738540.0116065</v>
      </c>
      <c r="Z35" s="44">
        <f t="shared" si="8"/>
        <v>345145.09125691344</v>
      </c>
      <c r="AA35" s="44">
        <f t="shared" si="9"/>
        <v>-689739.35617234174</v>
      </c>
      <c r="AB35" s="45">
        <f t="shared" si="10"/>
        <v>32216.0779930512</v>
      </c>
      <c r="AD35" s="43">
        <f t="shared" si="11"/>
        <v>120430161.82468413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0"/>
        <v>16694.682136725674</v>
      </c>
      <c r="P36" s="38">
        <f t="shared" si="1"/>
        <v>1748.8240375198175</v>
      </c>
      <c r="Q36" s="89"/>
      <c r="R36" s="31">
        <f t="shared" si="2"/>
        <v>1</v>
      </c>
      <c r="S36" s="36">
        <f t="shared" si="3"/>
        <v>1</v>
      </c>
      <c r="T36" s="89"/>
      <c r="U36" s="42">
        <f t="shared" si="4"/>
        <v>0.33549743945466481</v>
      </c>
      <c r="V36" s="36">
        <f t="shared" si="5"/>
        <v>0.33866666684574798</v>
      </c>
      <c r="W36" s="89"/>
      <c r="X36" s="78">
        <f t="shared" si="6"/>
        <v>4000</v>
      </c>
      <c r="Y36" s="44">
        <f t="shared" si="7"/>
        <v>122051141.26394336</v>
      </c>
      <c r="Z36" s="44">
        <f t="shared" si="8"/>
        <v>348899.15215900954</v>
      </c>
      <c r="AA36" s="44">
        <f t="shared" si="9"/>
        <v>-729556.3718545927</v>
      </c>
      <c r="AB36" s="45">
        <f t="shared" si="10"/>
        <v>32565.621649411347</v>
      </c>
      <c r="AD36" s="43">
        <f t="shared" si="11"/>
        <v>121707049.66589719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0"/>
        <v>16874.36221890743</v>
      </c>
      <c r="P37" s="38">
        <f t="shared" si="1"/>
        <v>1767.4089714523818</v>
      </c>
      <c r="Q37" s="89"/>
      <c r="R37" s="31">
        <f t="shared" si="2"/>
        <v>1</v>
      </c>
      <c r="S37" s="36">
        <f t="shared" si="3"/>
        <v>1</v>
      </c>
      <c r="T37" s="89"/>
      <c r="U37" s="42">
        <f t="shared" si="4"/>
        <v>0.33549752450457088</v>
      </c>
      <c r="V37" s="36">
        <f t="shared" si="5"/>
        <v>0.33866666685348262</v>
      </c>
      <c r="W37" s="89"/>
      <c r="X37" s="78">
        <f t="shared" si="6"/>
        <v>4000</v>
      </c>
      <c r="Y37" s="44">
        <f t="shared" si="7"/>
        <v>123363746.01720865</v>
      </c>
      <c r="Z37" s="44">
        <f t="shared" si="8"/>
        <v>352653.21504942927</v>
      </c>
      <c r="AA37" s="44">
        <f t="shared" si="9"/>
        <v>-770068.9339859155</v>
      </c>
      <c r="AB37" s="45">
        <f t="shared" si="10"/>
        <v>32915.167122266779</v>
      </c>
      <c r="AD37" s="43">
        <f t="shared" si="11"/>
        <v>122983245.46539442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0"/>
        <v>17054.042301089186</v>
      </c>
      <c r="P38" s="38">
        <f t="shared" si="1"/>
        <v>1785.9943437462412</v>
      </c>
      <c r="Q38" s="89"/>
      <c r="R38" s="31">
        <f t="shared" si="2"/>
        <v>1</v>
      </c>
      <c r="S38" s="36">
        <f t="shared" si="3"/>
        <v>1</v>
      </c>
      <c r="T38" s="89"/>
      <c r="U38" s="42">
        <f t="shared" si="4"/>
        <v>0.33549761231517294</v>
      </c>
      <c r="V38" s="36">
        <f t="shared" si="5"/>
        <v>0.33866666686146535</v>
      </c>
      <c r="W38" s="89"/>
      <c r="X38" s="78">
        <f t="shared" si="6"/>
        <v>4000</v>
      </c>
      <c r="Y38" s="44">
        <f t="shared" si="7"/>
        <v>124676354.2540939</v>
      </c>
      <c r="Z38" s="44">
        <f t="shared" si="8"/>
        <v>356407.27985987149</v>
      </c>
      <c r="AA38" s="44">
        <f t="shared" si="9"/>
        <v>-811277.04256631015</v>
      </c>
      <c r="AB38" s="45">
        <f t="shared" si="10"/>
        <v>33264.714349218812</v>
      </c>
      <c r="AD38" s="43">
        <f t="shared" si="11"/>
        <v>124258749.20573668</v>
      </c>
      <c r="AE38" s="114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0"/>
        <v>17233.722383270942</v>
      </c>
      <c r="P39" s="38">
        <f t="shared" si="1"/>
        <v>1804.580139513653</v>
      </c>
      <c r="Q39" s="89"/>
      <c r="R39" s="31">
        <f t="shared" si="2"/>
        <v>1</v>
      </c>
      <c r="S39" s="36">
        <f t="shared" si="3"/>
        <v>1</v>
      </c>
      <c r="T39" s="89"/>
      <c r="U39" s="42">
        <f t="shared" si="4"/>
        <v>0.33549770294557529</v>
      </c>
      <c r="V39" s="36">
        <f t="shared" si="5"/>
        <v>0.33866666686970143</v>
      </c>
      <c r="W39" s="89"/>
      <c r="X39" s="78">
        <f t="shared" si="6"/>
        <v>4000</v>
      </c>
      <c r="Y39" s="44">
        <f t="shared" si="7"/>
        <v>125988965.96142533</v>
      </c>
      <c r="Z39" s="44">
        <f t="shared" si="8"/>
        <v>360161.34652512782</v>
      </c>
      <c r="AA39" s="44">
        <f t="shared" si="9"/>
        <v>-853180.69759577687</v>
      </c>
      <c r="AB39" s="45">
        <f t="shared" si="10"/>
        <v>33614.263270694355</v>
      </c>
      <c r="AD39" s="43">
        <f t="shared" si="11"/>
        <v>125533560.87362538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0"/>
        <v>17413.402465452702</v>
      </c>
      <c r="P40" s="38">
        <f t="shared" si="1"/>
        <v>1823.1663445334912</v>
      </c>
      <c r="Q40" s="89"/>
      <c r="R40" s="31">
        <f t="shared" si="2"/>
        <v>1</v>
      </c>
      <c r="S40" s="36">
        <f t="shared" si="3"/>
        <v>1</v>
      </c>
      <c r="T40" s="89"/>
      <c r="U40" s="42">
        <f t="shared" si="4"/>
        <v>0.3354977964555082</v>
      </c>
      <c r="V40" s="36">
        <f t="shared" si="5"/>
        <v>0.33866666687819619</v>
      </c>
      <c r="W40" s="89"/>
      <c r="X40" s="78">
        <f t="shared" si="6"/>
        <v>4000</v>
      </c>
      <c r="Y40" s="44">
        <f t="shared" si="7"/>
        <v>127301581.13000432</v>
      </c>
      <c r="Z40" s="44">
        <f t="shared" si="8"/>
        <v>363915.41498290992</v>
      </c>
      <c r="AA40" s="44">
        <f t="shared" si="9"/>
        <v>-895779.89907431544</v>
      </c>
      <c r="AB40" s="45">
        <f t="shared" si="10"/>
        <v>33963.813829787767</v>
      </c>
      <c r="AD40" s="43">
        <f t="shared" si="11"/>
        <v>126807680.45974271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0"/>
        <v>17593.082547634458</v>
      </c>
      <c r="P41" s="38">
        <f t="shared" si="1"/>
        <v>1841.7529452143453</v>
      </c>
      <c r="Q41" s="89"/>
      <c r="R41" s="31">
        <f t="shared" si="2"/>
        <v>1</v>
      </c>
      <c r="S41" s="36">
        <f t="shared" si="3"/>
        <v>1</v>
      </c>
      <c r="T41" s="89"/>
      <c r="U41" s="42">
        <f t="shared" si="4"/>
        <v>0.335497892905328</v>
      </c>
      <c r="V41" s="36">
        <f t="shared" si="5"/>
        <v>0.33866666688695485</v>
      </c>
      <c r="W41" s="89"/>
      <c r="X41" s="78">
        <f t="shared" si="6"/>
        <v>4000</v>
      </c>
      <c r="Y41" s="44">
        <f t="shared" si="7"/>
        <v>128614199.75445925</v>
      </c>
      <c r="Z41" s="44">
        <f t="shared" si="8"/>
        <v>367669.48517368711</v>
      </c>
      <c r="AA41" s="44">
        <f t="shared" si="9"/>
        <v>-939074.64700192586</v>
      </c>
      <c r="AB41" s="45">
        <f t="shared" si="10"/>
        <v>34313.365972113206</v>
      </c>
      <c r="AD41" s="43">
        <f t="shared" si="11"/>
        <v>128081107.95860313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0"/>
        <v>17772.762629816214</v>
      </c>
      <c r="P42" s="38">
        <f t="shared" si="1"/>
        <v>1860.3399285600522</v>
      </c>
      <c r="Q42" s="89"/>
      <c r="R42" s="31">
        <f t="shared" si="2"/>
        <v>1</v>
      </c>
      <c r="S42" s="36">
        <f t="shared" si="3"/>
        <v>1</v>
      </c>
      <c r="T42" s="89"/>
      <c r="U42" s="42">
        <f t="shared" si="4"/>
        <v>0.33549799235601707</v>
      </c>
      <c r="V42" s="36">
        <f t="shared" si="5"/>
        <v>0.33866666689598302</v>
      </c>
      <c r="W42" s="89"/>
      <c r="X42" s="78">
        <f t="shared" si="6"/>
        <v>4000</v>
      </c>
      <c r="Y42" s="44">
        <f t="shared" si="7"/>
        <v>129926821.83310801</v>
      </c>
      <c r="Z42" s="44">
        <f t="shared" si="8"/>
        <v>371423.55704053637</v>
      </c>
      <c r="AA42" s="44">
        <f t="shared" si="9"/>
        <v>-983064.94137860823</v>
      </c>
      <c r="AB42" s="45">
        <f t="shared" si="10"/>
        <v>34662.919645666705</v>
      </c>
      <c r="AD42" s="43">
        <f t="shared" si="11"/>
        <v>129353843.36841561</v>
      </c>
      <c r="AE42" s="114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0"/>
        <v>17952.44271199797</v>
      </c>
      <c r="P43" s="38">
        <f t="shared" si="1"/>
        <v>1878.9272821374568</v>
      </c>
      <c r="Q43" s="89"/>
      <c r="R43" s="31">
        <f t="shared" si="2"/>
        <v>1</v>
      </c>
      <c r="S43" s="36">
        <f t="shared" si="3"/>
        <v>1</v>
      </c>
      <c r="T43" s="89"/>
      <c r="U43" s="42">
        <f t="shared" si="4"/>
        <v>0.33549809486918375</v>
      </c>
      <c r="V43" s="36">
        <f t="shared" si="5"/>
        <v>0.33866666690528602</v>
      </c>
      <c r="W43" s="89"/>
      <c r="X43" s="78">
        <f t="shared" si="6"/>
        <v>4000</v>
      </c>
      <c r="Y43" s="44">
        <f t="shared" si="7"/>
        <v>131239447.3678299</v>
      </c>
      <c r="Z43" s="44">
        <f t="shared" si="8"/>
        <v>375177.6305290006</v>
      </c>
      <c r="AA43" s="44">
        <f t="shared" si="9"/>
        <v>-1027750.7822043624</v>
      </c>
      <c r="AB43" s="45">
        <f t="shared" si="10"/>
        <v>35012.474800697164</v>
      </c>
      <c r="AD43" s="43">
        <f t="shared" si="11"/>
        <v>130625886.69095524</v>
      </c>
      <c r="AE43" s="114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0"/>
        <v>18132.12279417973</v>
      </c>
      <c r="P44" s="38">
        <f t="shared" si="1"/>
        <v>1897.5149940462552</v>
      </c>
      <c r="Q44" s="89"/>
      <c r="R44" s="31">
        <f t="shared" si="2"/>
        <v>1</v>
      </c>
      <c r="S44" s="36">
        <f t="shared" si="3"/>
        <v>1</v>
      </c>
      <c r="T44" s="89"/>
      <c r="U44" s="42">
        <f t="shared" si="4"/>
        <v>0.33549820050706236</v>
      </c>
      <c r="V44" s="36">
        <f t="shared" si="5"/>
        <v>0.33866666691486946</v>
      </c>
      <c r="W44" s="89"/>
      <c r="X44" s="78">
        <f t="shared" si="6"/>
        <v>4000</v>
      </c>
      <c r="Y44" s="44">
        <f t="shared" si="7"/>
        <v>132552076.36394665</v>
      </c>
      <c r="Z44" s="44">
        <f t="shared" si="8"/>
        <v>378931.70558695623</v>
      </c>
      <c r="AA44" s="44">
        <f t="shared" si="9"/>
        <v>-887159.80065468478</v>
      </c>
      <c r="AB44" s="45">
        <f t="shared" si="10"/>
        <v>35362.031389585718</v>
      </c>
      <c r="AD44" s="43">
        <f t="shared" si="11"/>
        <v>132083210.3002685</v>
      </c>
      <c r="AE44" s="114"/>
      <c r="AF44" s="136" t="s">
        <v>46</v>
      </c>
      <c r="AG44" s="137"/>
      <c r="AH44" s="138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0"/>
        <v>18311.802876361486</v>
      </c>
      <c r="P45" s="38">
        <f t="shared" si="1"/>
        <v>1916.1030528907486</v>
      </c>
      <c r="Q45" s="89"/>
      <c r="R45" s="31">
        <f t="shared" si="2"/>
        <v>1</v>
      </c>
      <c r="S45" s="36">
        <f t="shared" si="3"/>
        <v>1</v>
      </c>
      <c r="T45" s="89"/>
      <c r="U45" s="42">
        <f t="shared" si="4"/>
        <v>0.33549830933251334</v>
      </c>
      <c r="V45" s="36">
        <f t="shared" si="5"/>
        <v>0.33866666692473885</v>
      </c>
      <c r="W45" s="89"/>
      <c r="X45" s="78">
        <f t="shared" si="6"/>
        <v>4000</v>
      </c>
      <c r="Y45" s="44">
        <f t="shared" si="7"/>
        <v>133864708.83011165</v>
      </c>
      <c r="Z45" s="44">
        <f t="shared" si="8"/>
        <v>382685.78216449026</v>
      </c>
      <c r="AA45" s="44">
        <f t="shared" si="9"/>
        <v>-931393.84312457859</v>
      </c>
      <c r="AB45" s="45">
        <f t="shared" si="10"/>
        <v>35711.589366732587</v>
      </c>
      <c r="AD45" s="43">
        <f t="shared" si="11"/>
        <v>133355712.35851829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0"/>
        <v>18491.482958543242</v>
      </c>
      <c r="P46" s="38">
        <f t="shared" si="1"/>
        <v>1934.6914477533808</v>
      </c>
      <c r="Q46" s="89"/>
      <c r="R46" s="31">
        <f t="shared" si="2"/>
        <v>1</v>
      </c>
      <c r="S46" s="36">
        <f t="shared" si="3"/>
        <v>1</v>
      </c>
      <c r="T46" s="89"/>
      <c r="U46" s="42">
        <f t="shared" si="4"/>
        <v>0.33549842140902314</v>
      </c>
      <c r="V46" s="36">
        <f t="shared" si="5"/>
        <v>0.33866666693489994</v>
      </c>
      <c r="W46" s="89"/>
      <c r="X46" s="78">
        <f t="shared" si="6"/>
        <v>4000</v>
      </c>
      <c r="Y46" s="44">
        <f t="shared" si="7"/>
        <v>135177344.77820724</v>
      </c>
      <c r="Z46" s="44">
        <f t="shared" si="8"/>
        <v>386439.86021378369</v>
      </c>
      <c r="AA46" s="44">
        <f t="shared" si="9"/>
        <v>-976323.4320435446</v>
      </c>
      <c r="AB46" s="45">
        <f t="shared" si="10"/>
        <v>36061.148688451343</v>
      </c>
      <c r="AD46" s="43">
        <f t="shared" si="11"/>
        <v>134627522.35506594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0"/>
        <v>18671.163040724998</v>
      </c>
      <c r="P47" s="38">
        <f t="shared" si="1"/>
        <v>1953.2801681699189</v>
      </c>
      <c r="Q47" s="89"/>
      <c r="R47" s="31">
        <f t="shared" si="2"/>
        <v>1</v>
      </c>
      <c r="S47" s="36">
        <f t="shared" si="3"/>
        <v>1</v>
      </c>
      <c r="T47" s="89"/>
      <c r="U47" s="42">
        <f t="shared" si="4"/>
        <v>0.33549853680070407</v>
      </c>
      <c r="V47" s="36">
        <f t="shared" si="5"/>
        <v>0.3386666669453583</v>
      </c>
      <c r="W47" s="89"/>
      <c r="X47" s="78">
        <f t="shared" si="6"/>
        <v>4000</v>
      </c>
      <c r="Y47" s="44">
        <f t="shared" si="7"/>
        <v>136489984.22324833</v>
      </c>
      <c r="Z47" s="44">
        <f t="shared" si="8"/>
        <v>390193.93968900316</v>
      </c>
      <c r="AA47" s="44">
        <f t="shared" si="9"/>
        <v>-1021948.5674115823</v>
      </c>
      <c r="AB47" s="45">
        <f t="shared" si="10"/>
        <v>36410.709312869527</v>
      </c>
      <c r="AD47" s="43">
        <f t="shared" ref="AD47:AD54" si="15">SUM(X47:AB47)</f>
        <v>135898640.30483863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0"/>
        <v>18850.843122906754</v>
      </c>
      <c r="P48" s="38">
        <f t="shared" si="1"/>
        <v>1971.8692041061668</v>
      </c>
      <c r="Q48" s="89"/>
      <c r="R48" s="31">
        <f t="shared" si="2"/>
        <v>1</v>
      </c>
      <c r="S48" s="36">
        <f t="shared" si="3"/>
        <v>1</v>
      </c>
      <c r="T48" s="89"/>
      <c r="U48" s="42">
        <f t="shared" si="4"/>
        <v>0.33549865557229464</v>
      </c>
      <c r="V48" s="36">
        <f t="shared" si="5"/>
        <v>0.33866666695611974</v>
      </c>
      <c r="W48" s="89"/>
      <c r="X48" s="78">
        <f t="shared" si="6"/>
        <v>4000</v>
      </c>
      <c r="Y48" s="44">
        <f t="shared" si="7"/>
        <v>137802627.18329376</v>
      </c>
      <c r="Z48" s="44">
        <f t="shared" si="8"/>
        <v>393948.02054619906</v>
      </c>
      <c r="AA48" s="44">
        <f t="shared" si="9"/>
        <v>-1068269.2492286921</v>
      </c>
      <c r="AB48" s="45">
        <f t="shared" si="10"/>
        <v>36760.271199835406</v>
      </c>
      <c r="AD48" s="43">
        <f t="shared" si="15"/>
        <v>137169066.22581109</v>
      </c>
      <c r="AE48" s="114"/>
      <c r="AF48" s="136" t="s">
        <v>47</v>
      </c>
      <c r="AG48" s="137"/>
      <c r="AH48" s="138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0"/>
        <v>19030.52320508851</v>
      </c>
      <c r="P49" s="38">
        <f t="shared" si="1"/>
        <v>1990.4585459361001</v>
      </c>
      <c r="Q49" s="89"/>
      <c r="R49" s="31">
        <f t="shared" si="2"/>
        <v>1</v>
      </c>
      <c r="S49" s="36">
        <f t="shared" si="3"/>
        <v>1</v>
      </c>
      <c r="T49" s="89"/>
      <c r="U49" s="42">
        <f t="shared" si="4"/>
        <v>0.33549877778915926</v>
      </c>
      <c r="V49" s="36">
        <f t="shared" si="5"/>
        <v>0.33866666696719006</v>
      </c>
      <c r="W49" s="89"/>
      <c r="X49" s="78">
        <f t="shared" si="6"/>
        <v>4000</v>
      </c>
      <c r="Y49" s="44">
        <f t="shared" si="7"/>
        <v>139115273.67936265</v>
      </c>
      <c r="Z49" s="44">
        <f t="shared" si="8"/>
        <v>397702.10274320928</v>
      </c>
      <c r="AA49" s="44">
        <f t="shared" si="9"/>
        <v>-1115285.4774948738</v>
      </c>
      <c r="AB49" s="45">
        <f t="shared" si="10"/>
        <v>37109.8343108306</v>
      </c>
      <c r="AD49" s="43">
        <f t="shared" si="15"/>
        <v>138438800.13892183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0"/>
        <v>19210.203287270266</v>
      </c>
      <c r="P50" s="38">
        <f t="shared" si="1"/>
        <v>2009.0481844213184</v>
      </c>
      <c r="Q50" s="89"/>
      <c r="R50" s="31">
        <f t="shared" si="2"/>
        <v>1</v>
      </c>
      <c r="S50" s="36">
        <f t="shared" si="3"/>
        <v>1</v>
      </c>
      <c r="T50" s="89"/>
      <c r="U50" s="42">
        <f t="shared" si="4"/>
        <v>0.33549890351728845</v>
      </c>
      <c r="V50" s="36">
        <f t="shared" si="5"/>
        <v>0.33866666697857517</v>
      </c>
      <c r="W50" s="89"/>
      <c r="X50" s="78">
        <f t="shared" si="6"/>
        <v>4000</v>
      </c>
      <c r="Y50" s="44">
        <f t="shared" si="7"/>
        <v>140427923.73535728</v>
      </c>
      <c r="Z50" s="44">
        <f t="shared" si="8"/>
        <v>401456.18623956962</v>
      </c>
      <c r="AA50" s="44">
        <f t="shared" si="9"/>
        <v>-1162997.2522101274</v>
      </c>
      <c r="AB50" s="45">
        <f t="shared" si="10"/>
        <v>37459.398608887779</v>
      </c>
      <c r="AD50" s="43">
        <f t="shared" si="15"/>
        <v>139707842.06799561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0"/>
        <v>19389.883369452022</v>
      </c>
      <c r="P51" s="38">
        <f t="shared" si="1"/>
        <v>2027.6381106917306</v>
      </c>
      <c r="Q51" s="89"/>
      <c r="R51" s="31">
        <f t="shared" si="2"/>
        <v>1</v>
      </c>
      <c r="S51" s="36">
        <f t="shared" si="3"/>
        <v>1</v>
      </c>
      <c r="T51" s="89"/>
      <c r="U51" s="42">
        <f t="shared" si="4"/>
        <v>0.33549903282329868</v>
      </c>
      <c r="V51" s="36">
        <f t="shared" si="5"/>
        <v>0.33866666699028086</v>
      </c>
      <c r="W51" s="89"/>
      <c r="X51" s="78">
        <f t="shared" si="6"/>
        <v>4000</v>
      </c>
      <c r="Y51" s="44">
        <f t="shared" si="7"/>
        <v>141740577.37799108</v>
      </c>
      <c r="Z51" s="44">
        <f t="shared" si="8"/>
        <v>405210.27099642903</v>
      </c>
      <c r="AA51" s="44">
        <f t="shared" si="9"/>
        <v>-1211404.5733744525</v>
      </c>
      <c r="AB51" s="45">
        <f t="shared" si="10"/>
        <v>37808.964058513382</v>
      </c>
      <c r="AD51" s="43">
        <f t="shared" si="15"/>
        <v>140976192.03967157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0"/>
        <v>19569.563451633778</v>
      </c>
      <c r="P52" s="38">
        <f t="shared" si="1"/>
        <v>2046.22831622738</v>
      </c>
      <c r="Q52" s="89"/>
      <c r="R52" s="31">
        <f t="shared" si="2"/>
        <v>1</v>
      </c>
      <c r="S52" s="36">
        <f t="shared" si="3"/>
        <v>1</v>
      </c>
      <c r="T52" s="89"/>
      <c r="U52" s="42">
        <f t="shared" si="4"/>
        <v>0.33549916577443245</v>
      </c>
      <c r="V52" s="36">
        <f t="shared" si="5"/>
        <v>0.33866666700231318</v>
      </c>
      <c r="W52" s="89"/>
      <c r="X52" s="78">
        <f t="shared" si="6"/>
        <v>4000</v>
      </c>
      <c r="Y52" s="44">
        <f t="shared" si="7"/>
        <v>143053234.63672122</v>
      </c>
      <c r="Z52" s="44">
        <f t="shared" si="8"/>
        <v>408964.35697647027</v>
      </c>
      <c r="AA52" s="44">
        <f t="shared" si="9"/>
        <v>-1260507.4409878498</v>
      </c>
      <c r="AB52" s="45">
        <f t="shared" si="10"/>
        <v>38158.530625614927</v>
      </c>
      <c r="AD52" s="43">
        <f t="shared" si="15"/>
        <v>142243850.08333546</v>
      </c>
      <c r="AE52" s="114"/>
      <c r="AF52" s="136" t="s">
        <v>48</v>
      </c>
      <c r="AG52" s="137"/>
      <c r="AH52" s="138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0"/>
        <v>19749.243533815534</v>
      </c>
      <c r="P53" s="38">
        <f t="shared" si="1"/>
        <v>2064.8187928413377</v>
      </c>
      <c r="Q53" s="89"/>
      <c r="R53" s="31">
        <f t="shared" si="2"/>
        <v>1</v>
      </c>
      <c r="S53" s="36">
        <f t="shared" si="3"/>
        <v>1</v>
      </c>
      <c r="T53" s="89"/>
      <c r="U53" s="42">
        <f t="shared" si="4"/>
        <v>0.33549930243855824</v>
      </c>
      <c r="V53" s="36">
        <f t="shared" si="5"/>
        <v>0.33866666701467812</v>
      </c>
      <c r="W53" s="89"/>
      <c r="X53" s="78">
        <f t="shared" si="6"/>
        <v>4000</v>
      </c>
      <c r="Y53" s="44">
        <f t="shared" si="7"/>
        <v>144365895.5436863</v>
      </c>
      <c r="Z53" s="44">
        <f t="shared" si="8"/>
        <v>412718.44414383452</v>
      </c>
      <c r="AA53" s="44">
        <f t="shared" si="9"/>
        <v>-1310305.8550503191</v>
      </c>
      <c r="AB53" s="45">
        <f t="shared" si="10"/>
        <v>38508.098277432546</v>
      </c>
      <c r="AD53" s="43">
        <f t="shared" si="15"/>
        <v>143510816.23105723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0"/>
        <v>19928.923615997293</v>
      </c>
      <c r="P54" s="38">
        <f t="shared" si="1"/>
        <v>2083.4095326635888</v>
      </c>
      <c r="Q54" s="90"/>
      <c r="R54" s="31">
        <f t="shared" si="2"/>
        <v>1</v>
      </c>
      <c r="S54" s="36">
        <f t="shared" si="3"/>
        <v>1</v>
      </c>
      <c r="T54" s="90"/>
      <c r="U54" s="42">
        <f t="shared" si="4"/>
        <v>0.33549944288417061</v>
      </c>
      <c r="V54" s="36">
        <f t="shared" si="5"/>
        <v>0.3386666670273818</v>
      </c>
      <c r="W54" s="90"/>
      <c r="X54" s="78">
        <f t="shared" si="6"/>
        <v>4000</v>
      </c>
      <c r="Y54" s="44">
        <f t="shared" si="7"/>
        <v>145678560.13364813</v>
      </c>
      <c r="Z54" s="44">
        <f t="shared" si="8"/>
        <v>416472.53246405115</v>
      </c>
      <c r="AA54" s="44">
        <f t="shared" si="9"/>
        <v>-1360799.8155618606</v>
      </c>
      <c r="AB54" s="45">
        <f t="shared" si="10"/>
        <v>38857.666982474489</v>
      </c>
      <c r="AD54" s="43">
        <f t="shared" si="15"/>
        <v>144777090.5175328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5333152259.4972782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5342660647.9283371</v>
      </c>
      <c r="Z56" s="70">
        <f>SUM(Z9:Z54)</f>
        <v>15272281.131591605</v>
      </c>
      <c r="AA56" s="70">
        <f>SUM(AA9:AA54)</f>
        <v>-26458342.432618272</v>
      </c>
      <c r="AB56" s="77">
        <f>SUM(AB9:AB54)</f>
        <v>1425672.869965903</v>
      </c>
      <c r="AD56" s="71">
        <f>X56+Y56+Z56+AA56+AB56</f>
        <v>5333152259.4972763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2020-05-07T13:59:54Z</dcterms:modified>
</cp:coreProperties>
</file>