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2688" yWindow="2688" windowWidth="17136" windowHeight="7152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6" i="2" l="1"/>
  <c r="C9" i="2"/>
  <c r="I9" i="2"/>
  <c r="P9" i="2"/>
  <c r="S9" i="2"/>
  <c r="B9" i="2"/>
  <c r="O9" i="2"/>
  <c r="R9" i="2"/>
  <c r="X9" i="2"/>
  <c r="C10" i="2"/>
  <c r="I10" i="2"/>
  <c r="P10" i="2"/>
  <c r="S10" i="2"/>
  <c r="B10" i="2"/>
  <c r="O10" i="2"/>
  <c r="R10" i="2"/>
  <c r="X10" i="2"/>
  <c r="C11" i="2"/>
  <c r="I11" i="2"/>
  <c r="P11" i="2"/>
  <c r="S11" i="2"/>
  <c r="B11" i="2"/>
  <c r="O11" i="2"/>
  <c r="R11" i="2"/>
  <c r="X11" i="2"/>
  <c r="C12" i="2"/>
  <c r="I12" i="2"/>
  <c r="P12" i="2"/>
  <c r="S12" i="2"/>
  <c r="B12" i="2"/>
  <c r="O12" i="2"/>
  <c r="R12" i="2"/>
  <c r="X12" i="2"/>
  <c r="C13" i="2"/>
  <c r="I13" i="2"/>
  <c r="P13" i="2"/>
  <c r="S13" i="2"/>
  <c r="B13" i="2"/>
  <c r="O13" i="2"/>
  <c r="R13" i="2"/>
  <c r="X13" i="2"/>
  <c r="C14" i="2"/>
  <c r="I14" i="2"/>
  <c r="P14" i="2"/>
  <c r="S14" i="2"/>
  <c r="B14" i="2"/>
  <c r="O14" i="2"/>
  <c r="R14" i="2"/>
  <c r="X14" i="2"/>
  <c r="C15" i="2"/>
  <c r="I15" i="2"/>
  <c r="P15" i="2"/>
  <c r="S15" i="2"/>
  <c r="B15" i="2"/>
  <c r="O15" i="2"/>
  <c r="R15" i="2"/>
  <c r="X15" i="2"/>
  <c r="C16" i="2"/>
  <c r="I16" i="2"/>
  <c r="P16" i="2"/>
  <c r="S16" i="2"/>
  <c r="B16" i="2"/>
  <c r="O16" i="2"/>
  <c r="R16" i="2"/>
  <c r="X16" i="2"/>
  <c r="C17" i="2"/>
  <c r="I17" i="2"/>
  <c r="P17" i="2"/>
  <c r="S17" i="2"/>
  <c r="B17" i="2"/>
  <c r="O17" i="2"/>
  <c r="R17" i="2"/>
  <c r="X17" i="2"/>
  <c r="C18" i="2"/>
  <c r="I18" i="2"/>
  <c r="P18" i="2"/>
  <c r="S18" i="2"/>
  <c r="B18" i="2"/>
  <c r="O18" i="2"/>
  <c r="R18" i="2"/>
  <c r="X18" i="2"/>
  <c r="C19" i="2"/>
  <c r="I19" i="2"/>
  <c r="P19" i="2"/>
  <c r="S19" i="2"/>
  <c r="B19" i="2"/>
  <c r="O19" i="2"/>
  <c r="R19" i="2"/>
  <c r="X19" i="2"/>
  <c r="C20" i="2"/>
  <c r="I20" i="2"/>
  <c r="P20" i="2"/>
  <c r="S20" i="2"/>
  <c r="B20" i="2"/>
  <c r="O20" i="2"/>
  <c r="R20" i="2"/>
  <c r="X20" i="2"/>
  <c r="C21" i="2"/>
  <c r="I21" i="2"/>
  <c r="P21" i="2"/>
  <c r="S21" i="2"/>
  <c r="B21" i="2"/>
  <c r="O21" i="2"/>
  <c r="R21" i="2"/>
  <c r="X21" i="2"/>
  <c r="C22" i="2"/>
  <c r="I22" i="2"/>
  <c r="P22" i="2"/>
  <c r="S22" i="2"/>
  <c r="B22" i="2"/>
  <c r="O22" i="2"/>
  <c r="R22" i="2"/>
  <c r="X22" i="2"/>
  <c r="C23" i="2"/>
  <c r="I23" i="2"/>
  <c r="P23" i="2"/>
  <c r="S23" i="2"/>
  <c r="B23" i="2"/>
  <c r="O23" i="2"/>
  <c r="R23" i="2"/>
  <c r="X23" i="2"/>
  <c r="C24" i="2"/>
  <c r="I24" i="2"/>
  <c r="P24" i="2"/>
  <c r="S24" i="2"/>
  <c r="B24" i="2"/>
  <c r="O24" i="2"/>
  <c r="R24" i="2"/>
  <c r="X24" i="2"/>
  <c r="C25" i="2"/>
  <c r="I25" i="2"/>
  <c r="P25" i="2"/>
  <c r="S25" i="2"/>
  <c r="B25" i="2"/>
  <c r="O25" i="2"/>
  <c r="R25" i="2"/>
  <c r="X25" i="2"/>
  <c r="C26" i="2"/>
  <c r="I26" i="2"/>
  <c r="P26" i="2"/>
  <c r="S26" i="2"/>
  <c r="B26" i="2"/>
  <c r="O26" i="2"/>
  <c r="R26" i="2"/>
  <c r="X26" i="2"/>
  <c r="C27" i="2"/>
  <c r="I27" i="2"/>
  <c r="P27" i="2"/>
  <c r="S27" i="2"/>
  <c r="B27" i="2"/>
  <c r="O27" i="2"/>
  <c r="R27" i="2"/>
  <c r="X27" i="2"/>
  <c r="C28" i="2"/>
  <c r="I28" i="2"/>
  <c r="P28" i="2"/>
  <c r="S28" i="2"/>
  <c r="B28" i="2"/>
  <c r="O28" i="2"/>
  <c r="R28" i="2"/>
  <c r="X28" i="2"/>
  <c r="C29" i="2"/>
  <c r="I29" i="2"/>
  <c r="P29" i="2"/>
  <c r="S29" i="2"/>
  <c r="B29" i="2"/>
  <c r="O29" i="2"/>
  <c r="R29" i="2"/>
  <c r="X29" i="2"/>
  <c r="C30" i="2"/>
  <c r="I30" i="2"/>
  <c r="P30" i="2"/>
  <c r="S30" i="2"/>
  <c r="B30" i="2"/>
  <c r="O30" i="2"/>
  <c r="R30" i="2"/>
  <c r="X30" i="2"/>
  <c r="C31" i="2"/>
  <c r="I31" i="2"/>
  <c r="P31" i="2"/>
  <c r="S31" i="2"/>
  <c r="B31" i="2"/>
  <c r="O31" i="2"/>
  <c r="R31" i="2"/>
  <c r="X31" i="2"/>
  <c r="C32" i="2"/>
  <c r="I32" i="2"/>
  <c r="P32" i="2"/>
  <c r="S32" i="2"/>
  <c r="B32" i="2"/>
  <c r="O32" i="2"/>
  <c r="R32" i="2"/>
  <c r="X32" i="2"/>
  <c r="C33" i="2"/>
  <c r="I33" i="2"/>
  <c r="P33" i="2"/>
  <c r="S33" i="2"/>
  <c r="B33" i="2"/>
  <c r="O33" i="2"/>
  <c r="R33" i="2"/>
  <c r="X33" i="2"/>
  <c r="C34" i="2"/>
  <c r="I34" i="2"/>
  <c r="P34" i="2"/>
  <c r="S34" i="2"/>
  <c r="B34" i="2"/>
  <c r="O34" i="2"/>
  <c r="R34" i="2"/>
  <c r="X34" i="2"/>
  <c r="C35" i="2"/>
  <c r="I35" i="2"/>
  <c r="P35" i="2"/>
  <c r="S35" i="2"/>
  <c r="B35" i="2"/>
  <c r="O35" i="2"/>
  <c r="R35" i="2"/>
  <c r="X35" i="2"/>
  <c r="C36" i="2"/>
  <c r="I36" i="2"/>
  <c r="P36" i="2"/>
  <c r="S36" i="2"/>
  <c r="B36" i="2"/>
  <c r="O36" i="2"/>
  <c r="R36" i="2"/>
  <c r="X36" i="2"/>
  <c r="C37" i="2"/>
  <c r="I37" i="2"/>
  <c r="P37" i="2"/>
  <c r="S37" i="2"/>
  <c r="B37" i="2"/>
  <c r="O37" i="2"/>
  <c r="R37" i="2"/>
  <c r="X37" i="2"/>
  <c r="C38" i="2"/>
  <c r="I38" i="2"/>
  <c r="P38" i="2"/>
  <c r="S38" i="2"/>
  <c r="B38" i="2"/>
  <c r="O38" i="2"/>
  <c r="R38" i="2"/>
  <c r="X38" i="2"/>
  <c r="C39" i="2"/>
  <c r="I39" i="2"/>
  <c r="P39" i="2"/>
  <c r="S39" i="2"/>
  <c r="B39" i="2"/>
  <c r="O39" i="2"/>
  <c r="R39" i="2"/>
  <c r="X39" i="2"/>
  <c r="C40" i="2"/>
  <c r="I40" i="2"/>
  <c r="P40" i="2"/>
  <c r="S40" i="2"/>
  <c r="B40" i="2"/>
  <c r="O40" i="2"/>
  <c r="R40" i="2"/>
  <c r="X40" i="2"/>
  <c r="C41" i="2"/>
  <c r="I41" i="2"/>
  <c r="P41" i="2"/>
  <c r="S41" i="2"/>
  <c r="B41" i="2"/>
  <c r="O41" i="2"/>
  <c r="R41" i="2"/>
  <c r="X41" i="2"/>
  <c r="C42" i="2"/>
  <c r="I42" i="2"/>
  <c r="P42" i="2"/>
  <c r="S42" i="2"/>
  <c r="B42" i="2"/>
  <c r="O42" i="2"/>
  <c r="R42" i="2"/>
  <c r="X42" i="2"/>
  <c r="C43" i="2"/>
  <c r="I43" i="2"/>
  <c r="P43" i="2"/>
  <c r="S43" i="2"/>
  <c r="B43" i="2"/>
  <c r="O43" i="2"/>
  <c r="R43" i="2"/>
  <c r="X43" i="2"/>
  <c r="C44" i="2"/>
  <c r="I44" i="2"/>
  <c r="P44" i="2"/>
  <c r="S44" i="2"/>
  <c r="B44" i="2"/>
  <c r="O44" i="2"/>
  <c r="R44" i="2"/>
  <c r="X44" i="2"/>
  <c r="C45" i="2"/>
  <c r="I45" i="2"/>
  <c r="P45" i="2"/>
  <c r="S45" i="2"/>
  <c r="B45" i="2"/>
  <c r="O45" i="2"/>
  <c r="R45" i="2"/>
  <c r="X45" i="2"/>
  <c r="C46" i="2"/>
  <c r="I46" i="2"/>
  <c r="P46" i="2"/>
  <c r="S46" i="2"/>
  <c r="B46" i="2"/>
  <c r="O46" i="2"/>
  <c r="R46" i="2"/>
  <c r="X46" i="2"/>
  <c r="C47" i="2"/>
  <c r="I47" i="2"/>
  <c r="P47" i="2"/>
  <c r="S47" i="2"/>
  <c r="B47" i="2"/>
  <c r="O47" i="2"/>
  <c r="R47" i="2"/>
  <c r="X47" i="2"/>
  <c r="C48" i="2"/>
  <c r="I48" i="2"/>
  <c r="P48" i="2"/>
  <c r="S48" i="2"/>
  <c r="B48" i="2"/>
  <c r="O48" i="2"/>
  <c r="R48" i="2"/>
  <c r="X48" i="2"/>
  <c r="C49" i="2"/>
  <c r="I49" i="2"/>
  <c r="P49" i="2"/>
  <c r="S49" i="2"/>
  <c r="B49" i="2"/>
  <c r="O49" i="2"/>
  <c r="R49" i="2"/>
  <c r="X49" i="2"/>
  <c r="C50" i="2"/>
  <c r="I50" i="2"/>
  <c r="P50" i="2"/>
  <c r="S50" i="2"/>
  <c r="B50" i="2"/>
  <c r="O50" i="2"/>
  <c r="R50" i="2"/>
  <c r="X50" i="2"/>
  <c r="C51" i="2"/>
  <c r="I51" i="2"/>
  <c r="P51" i="2"/>
  <c r="S51" i="2"/>
  <c r="B51" i="2"/>
  <c r="O51" i="2"/>
  <c r="R51" i="2"/>
  <c r="X51" i="2"/>
  <c r="C52" i="2"/>
  <c r="I52" i="2"/>
  <c r="P52" i="2"/>
  <c r="S52" i="2"/>
  <c r="B52" i="2"/>
  <c r="O52" i="2"/>
  <c r="R52" i="2"/>
  <c r="X52" i="2"/>
  <c r="C53" i="2"/>
  <c r="I53" i="2"/>
  <c r="P53" i="2"/>
  <c r="S53" i="2"/>
  <c r="B53" i="2"/>
  <c r="O53" i="2"/>
  <c r="R53" i="2"/>
  <c r="X53" i="2"/>
  <c r="C54" i="2"/>
  <c r="I54" i="2"/>
  <c r="P54" i="2"/>
  <c r="S54" i="2"/>
  <c r="B54" i="2"/>
  <c r="O54" i="2"/>
  <c r="R54" i="2"/>
  <c r="X54" i="2"/>
  <c r="X56" i="2"/>
  <c r="U9" i="2"/>
  <c r="V9" i="2"/>
  <c r="Y9" i="2"/>
  <c r="U10" i="2"/>
  <c r="V10" i="2"/>
  <c r="Y10" i="2"/>
  <c r="U11" i="2"/>
  <c r="V11" i="2"/>
  <c r="Y11" i="2"/>
  <c r="U12" i="2"/>
  <c r="V12" i="2"/>
  <c r="Y12" i="2"/>
  <c r="U13" i="2"/>
  <c r="V13" i="2"/>
  <c r="Y13" i="2"/>
  <c r="U14" i="2"/>
  <c r="V14" i="2"/>
  <c r="Y14" i="2"/>
  <c r="U15" i="2"/>
  <c r="V15" i="2"/>
  <c r="Y15" i="2"/>
  <c r="U16" i="2"/>
  <c r="V16" i="2"/>
  <c r="Y16" i="2"/>
  <c r="U17" i="2"/>
  <c r="V17" i="2"/>
  <c r="Y17" i="2"/>
  <c r="U18" i="2"/>
  <c r="V18" i="2"/>
  <c r="Y18" i="2"/>
  <c r="U19" i="2"/>
  <c r="V19" i="2"/>
  <c r="Y19" i="2"/>
  <c r="U20" i="2"/>
  <c r="V20" i="2"/>
  <c r="Y20" i="2"/>
  <c r="U21" i="2"/>
  <c r="V21" i="2"/>
  <c r="Y21" i="2"/>
  <c r="U22" i="2"/>
  <c r="V22" i="2"/>
  <c r="Y22" i="2"/>
  <c r="U23" i="2"/>
  <c r="V23" i="2"/>
  <c r="Y23" i="2"/>
  <c r="U24" i="2"/>
  <c r="V24" i="2"/>
  <c r="Y24" i="2"/>
  <c r="U25" i="2"/>
  <c r="V25" i="2"/>
  <c r="Y25" i="2"/>
  <c r="U26" i="2"/>
  <c r="V26" i="2"/>
  <c r="Y26" i="2"/>
  <c r="U27" i="2"/>
  <c r="V27" i="2"/>
  <c r="Y27" i="2"/>
  <c r="U28" i="2"/>
  <c r="V28" i="2"/>
  <c r="Y28" i="2"/>
  <c r="U29" i="2"/>
  <c r="V29" i="2"/>
  <c r="Y29" i="2"/>
  <c r="U30" i="2"/>
  <c r="V30" i="2"/>
  <c r="Y30" i="2"/>
  <c r="U31" i="2"/>
  <c r="V31" i="2"/>
  <c r="Y31" i="2"/>
  <c r="U32" i="2"/>
  <c r="V32" i="2"/>
  <c r="Y32" i="2"/>
  <c r="U33" i="2"/>
  <c r="V33" i="2"/>
  <c r="Y33" i="2"/>
  <c r="U34" i="2"/>
  <c r="V34" i="2"/>
  <c r="Y34" i="2"/>
  <c r="U35" i="2"/>
  <c r="V35" i="2"/>
  <c r="Y35" i="2"/>
  <c r="U36" i="2"/>
  <c r="V36" i="2"/>
  <c r="Y36" i="2"/>
  <c r="U37" i="2"/>
  <c r="V37" i="2"/>
  <c r="Y37" i="2"/>
  <c r="U38" i="2"/>
  <c r="V38" i="2"/>
  <c r="Y38" i="2"/>
  <c r="U39" i="2"/>
  <c r="V39" i="2"/>
  <c r="Y39" i="2"/>
  <c r="U40" i="2"/>
  <c r="V40" i="2"/>
  <c r="Y40" i="2"/>
  <c r="U41" i="2"/>
  <c r="V41" i="2"/>
  <c r="Y41" i="2"/>
  <c r="U42" i="2"/>
  <c r="V42" i="2"/>
  <c r="Y42" i="2"/>
  <c r="U43" i="2"/>
  <c r="V43" i="2"/>
  <c r="Y43" i="2"/>
  <c r="U44" i="2"/>
  <c r="V44" i="2"/>
  <c r="Y44" i="2"/>
  <c r="U45" i="2"/>
  <c r="V45" i="2"/>
  <c r="Y45" i="2"/>
  <c r="U46" i="2"/>
  <c r="V46" i="2"/>
  <c r="Y46" i="2"/>
  <c r="U47" i="2"/>
  <c r="V47" i="2"/>
  <c r="Y47" i="2"/>
  <c r="U48" i="2"/>
  <c r="V48" i="2"/>
  <c r="Y48" i="2"/>
  <c r="U49" i="2"/>
  <c r="V49" i="2"/>
  <c r="Y49" i="2"/>
  <c r="U50" i="2"/>
  <c r="V50" i="2"/>
  <c r="Y50" i="2"/>
  <c r="U51" i="2"/>
  <c r="V51" i="2"/>
  <c r="Y51" i="2"/>
  <c r="U52" i="2"/>
  <c r="V52" i="2"/>
  <c r="Y52" i="2"/>
  <c r="U53" i="2"/>
  <c r="V53" i="2"/>
  <c r="Y53" i="2"/>
  <c r="U54" i="2"/>
  <c r="V54" i="2"/>
  <c r="Y54" i="2"/>
  <c r="Y56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6" i="2"/>
  <c r="M9" i="2"/>
  <c r="AA9" i="2"/>
  <c r="M10" i="2"/>
  <c r="AA10" i="2"/>
  <c r="M11" i="2"/>
  <c r="AA11" i="2"/>
  <c r="M12" i="2"/>
  <c r="AA12" i="2"/>
  <c r="M13" i="2"/>
  <c r="AA13" i="2"/>
  <c r="M14" i="2"/>
  <c r="AA14" i="2"/>
  <c r="M15" i="2"/>
  <c r="AA15" i="2"/>
  <c r="M16" i="2"/>
  <c r="AA16" i="2"/>
  <c r="M17" i="2"/>
  <c r="AA17" i="2"/>
  <c r="M18" i="2"/>
  <c r="AA18" i="2"/>
  <c r="M19" i="2"/>
  <c r="AA19" i="2"/>
  <c r="M20" i="2"/>
  <c r="AA20" i="2"/>
  <c r="M21" i="2"/>
  <c r="AA21" i="2"/>
  <c r="M22" i="2"/>
  <c r="AA22" i="2"/>
  <c r="M23" i="2"/>
  <c r="AA23" i="2"/>
  <c r="M24" i="2"/>
  <c r="AA24" i="2"/>
  <c r="M25" i="2"/>
  <c r="AA25" i="2"/>
  <c r="M26" i="2"/>
  <c r="AA26" i="2"/>
  <c r="M27" i="2"/>
  <c r="AA27" i="2"/>
  <c r="M28" i="2"/>
  <c r="AA28" i="2"/>
  <c r="M29" i="2"/>
  <c r="AA29" i="2"/>
  <c r="M30" i="2"/>
  <c r="AA30" i="2"/>
  <c r="M31" i="2"/>
  <c r="AA31" i="2"/>
  <c r="M32" i="2"/>
  <c r="AA32" i="2"/>
  <c r="M33" i="2"/>
  <c r="AA33" i="2"/>
  <c r="M34" i="2"/>
  <c r="AA34" i="2"/>
  <c r="M35" i="2"/>
  <c r="AA35" i="2"/>
  <c r="M36" i="2"/>
  <c r="AA36" i="2"/>
  <c r="M37" i="2"/>
  <c r="AA37" i="2"/>
  <c r="M38" i="2"/>
  <c r="AA38" i="2"/>
  <c r="M39" i="2"/>
  <c r="AA39" i="2"/>
  <c r="M40" i="2"/>
  <c r="AA40" i="2"/>
  <c r="M41" i="2"/>
  <c r="AA41" i="2"/>
  <c r="M42" i="2"/>
  <c r="AA42" i="2"/>
  <c r="M43" i="2"/>
  <c r="AA43" i="2"/>
  <c r="M44" i="2"/>
  <c r="AA44" i="2"/>
  <c r="M45" i="2"/>
  <c r="AA45" i="2"/>
  <c r="M46" i="2"/>
  <c r="AA46" i="2"/>
  <c r="M47" i="2"/>
  <c r="AA47" i="2"/>
  <c r="M48" i="2"/>
  <c r="AA48" i="2"/>
  <c r="M49" i="2"/>
  <c r="AA49" i="2"/>
  <c r="M50" i="2"/>
  <c r="AA50" i="2"/>
  <c r="M51" i="2"/>
  <c r="AA51" i="2"/>
  <c r="M52" i="2"/>
  <c r="AA52" i="2"/>
  <c r="M53" i="2"/>
  <c r="AA53" i="2"/>
  <c r="M54" i="2"/>
  <c r="AA54" i="2"/>
  <c r="AA56" i="2"/>
  <c r="AG54" i="2"/>
  <c r="AG50" i="2"/>
  <c r="AG46" i="2"/>
  <c r="AG55" i="2"/>
  <c r="AG51" i="2"/>
  <c r="AG47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6" i="2"/>
  <c r="AD56" i="2"/>
  <c r="C9" i="4"/>
  <c r="J9" i="4"/>
  <c r="P9" i="4"/>
  <c r="S9" i="4"/>
  <c r="B9" i="4"/>
  <c r="O9" i="4"/>
  <c r="R9" i="4"/>
  <c r="X9" i="4"/>
  <c r="C10" i="4"/>
  <c r="J10" i="4"/>
  <c r="P10" i="4"/>
  <c r="S10" i="4"/>
  <c r="B10" i="4"/>
  <c r="O10" i="4"/>
  <c r="R10" i="4"/>
  <c r="X10" i="4"/>
  <c r="C11" i="4"/>
  <c r="J11" i="4"/>
  <c r="P11" i="4"/>
  <c r="S11" i="4"/>
  <c r="B11" i="4"/>
  <c r="O11" i="4"/>
  <c r="R11" i="4"/>
  <c r="X11" i="4"/>
  <c r="C12" i="4"/>
  <c r="J12" i="4"/>
  <c r="P12" i="4"/>
  <c r="S12" i="4"/>
  <c r="B12" i="4"/>
  <c r="O12" i="4"/>
  <c r="R12" i="4"/>
  <c r="X12" i="4"/>
  <c r="C13" i="4"/>
  <c r="J13" i="4"/>
  <c r="P13" i="4"/>
  <c r="S13" i="4"/>
  <c r="B13" i="4"/>
  <c r="O13" i="4"/>
  <c r="R13" i="4"/>
  <c r="X13" i="4"/>
  <c r="C14" i="4"/>
  <c r="J14" i="4"/>
  <c r="P14" i="4"/>
  <c r="S14" i="4"/>
  <c r="B14" i="4"/>
  <c r="O14" i="4"/>
  <c r="R14" i="4"/>
  <c r="X14" i="4"/>
  <c r="C15" i="4"/>
  <c r="J15" i="4"/>
  <c r="P15" i="4"/>
  <c r="S15" i="4"/>
  <c r="B15" i="4"/>
  <c r="O15" i="4"/>
  <c r="R15" i="4"/>
  <c r="X15" i="4"/>
  <c r="C16" i="4"/>
  <c r="J16" i="4"/>
  <c r="P16" i="4"/>
  <c r="S16" i="4"/>
  <c r="B16" i="4"/>
  <c r="O16" i="4"/>
  <c r="R16" i="4"/>
  <c r="X16" i="4"/>
  <c r="C17" i="4"/>
  <c r="J17" i="4"/>
  <c r="P17" i="4"/>
  <c r="S17" i="4"/>
  <c r="B17" i="4"/>
  <c r="O17" i="4"/>
  <c r="R17" i="4"/>
  <c r="X17" i="4"/>
  <c r="C18" i="4"/>
  <c r="J18" i="4"/>
  <c r="P18" i="4"/>
  <c r="S18" i="4"/>
  <c r="B18" i="4"/>
  <c r="O18" i="4"/>
  <c r="R18" i="4"/>
  <c r="X18" i="4"/>
  <c r="C19" i="4"/>
  <c r="J19" i="4"/>
  <c r="P19" i="4"/>
  <c r="S19" i="4"/>
  <c r="B19" i="4"/>
  <c r="O19" i="4"/>
  <c r="R19" i="4"/>
  <c r="X19" i="4"/>
  <c r="C20" i="4"/>
  <c r="J20" i="4"/>
  <c r="P20" i="4"/>
  <c r="S20" i="4"/>
  <c r="B20" i="4"/>
  <c r="O20" i="4"/>
  <c r="R20" i="4"/>
  <c r="X20" i="4"/>
  <c r="C21" i="4"/>
  <c r="J21" i="4"/>
  <c r="P21" i="4"/>
  <c r="S21" i="4"/>
  <c r="B21" i="4"/>
  <c r="O21" i="4"/>
  <c r="R21" i="4"/>
  <c r="X21" i="4"/>
  <c r="C22" i="4"/>
  <c r="J22" i="4"/>
  <c r="P22" i="4"/>
  <c r="S22" i="4"/>
  <c r="B22" i="4"/>
  <c r="O22" i="4"/>
  <c r="R22" i="4"/>
  <c r="X22" i="4"/>
  <c r="C23" i="4"/>
  <c r="J23" i="4"/>
  <c r="P23" i="4"/>
  <c r="S23" i="4"/>
  <c r="B23" i="4"/>
  <c r="O23" i="4"/>
  <c r="R23" i="4"/>
  <c r="X23" i="4"/>
  <c r="C24" i="4"/>
  <c r="J24" i="4"/>
  <c r="P24" i="4"/>
  <c r="S24" i="4"/>
  <c r="B24" i="4"/>
  <c r="O24" i="4"/>
  <c r="R24" i="4"/>
  <c r="X24" i="4"/>
  <c r="C25" i="4"/>
  <c r="J25" i="4"/>
  <c r="P25" i="4"/>
  <c r="S25" i="4"/>
  <c r="B25" i="4"/>
  <c r="O25" i="4"/>
  <c r="R25" i="4"/>
  <c r="X25" i="4"/>
  <c r="C26" i="4"/>
  <c r="J26" i="4"/>
  <c r="P26" i="4"/>
  <c r="S26" i="4"/>
  <c r="B26" i="4"/>
  <c r="O26" i="4"/>
  <c r="R26" i="4"/>
  <c r="X26" i="4"/>
  <c r="C27" i="4"/>
  <c r="J27" i="4"/>
  <c r="P27" i="4"/>
  <c r="S27" i="4"/>
  <c r="B27" i="4"/>
  <c r="O27" i="4"/>
  <c r="R27" i="4"/>
  <c r="X27" i="4"/>
  <c r="C28" i="4"/>
  <c r="J28" i="4"/>
  <c r="P28" i="4"/>
  <c r="S28" i="4"/>
  <c r="B28" i="4"/>
  <c r="O28" i="4"/>
  <c r="R28" i="4"/>
  <c r="X28" i="4"/>
  <c r="C29" i="4"/>
  <c r="J29" i="4"/>
  <c r="P29" i="4"/>
  <c r="S29" i="4"/>
  <c r="B29" i="4"/>
  <c r="O29" i="4"/>
  <c r="R29" i="4"/>
  <c r="X29" i="4"/>
  <c r="C30" i="4"/>
  <c r="J30" i="4"/>
  <c r="P30" i="4"/>
  <c r="S30" i="4"/>
  <c r="B30" i="4"/>
  <c r="O30" i="4"/>
  <c r="R30" i="4"/>
  <c r="X30" i="4"/>
  <c r="C31" i="4"/>
  <c r="J31" i="4"/>
  <c r="P31" i="4"/>
  <c r="S31" i="4"/>
  <c r="B31" i="4"/>
  <c r="O31" i="4"/>
  <c r="R31" i="4"/>
  <c r="X31" i="4"/>
  <c r="C32" i="4"/>
  <c r="J32" i="4"/>
  <c r="P32" i="4"/>
  <c r="S32" i="4"/>
  <c r="B32" i="4"/>
  <c r="O32" i="4"/>
  <c r="R32" i="4"/>
  <c r="X32" i="4"/>
  <c r="C33" i="4"/>
  <c r="J33" i="4"/>
  <c r="P33" i="4"/>
  <c r="S33" i="4"/>
  <c r="B33" i="4"/>
  <c r="O33" i="4"/>
  <c r="R33" i="4"/>
  <c r="X33" i="4"/>
  <c r="C34" i="4"/>
  <c r="J34" i="4"/>
  <c r="P34" i="4"/>
  <c r="S34" i="4"/>
  <c r="B34" i="4"/>
  <c r="O34" i="4"/>
  <c r="R34" i="4"/>
  <c r="X34" i="4"/>
  <c r="C35" i="4"/>
  <c r="J35" i="4"/>
  <c r="P35" i="4"/>
  <c r="S35" i="4"/>
  <c r="B35" i="4"/>
  <c r="O35" i="4"/>
  <c r="R35" i="4"/>
  <c r="X35" i="4"/>
  <c r="C36" i="4"/>
  <c r="J36" i="4"/>
  <c r="P36" i="4"/>
  <c r="S36" i="4"/>
  <c r="B36" i="4"/>
  <c r="O36" i="4"/>
  <c r="R36" i="4"/>
  <c r="X36" i="4"/>
  <c r="C37" i="4"/>
  <c r="J37" i="4"/>
  <c r="P37" i="4"/>
  <c r="S37" i="4"/>
  <c r="B37" i="4"/>
  <c r="O37" i="4"/>
  <c r="R37" i="4"/>
  <c r="X37" i="4"/>
  <c r="C38" i="4"/>
  <c r="J38" i="4"/>
  <c r="P38" i="4"/>
  <c r="S38" i="4"/>
  <c r="B38" i="4"/>
  <c r="O38" i="4"/>
  <c r="R38" i="4"/>
  <c r="X38" i="4"/>
  <c r="C39" i="4"/>
  <c r="J39" i="4"/>
  <c r="P39" i="4"/>
  <c r="S39" i="4"/>
  <c r="B39" i="4"/>
  <c r="O39" i="4"/>
  <c r="R39" i="4"/>
  <c r="X39" i="4"/>
  <c r="C40" i="4"/>
  <c r="J40" i="4"/>
  <c r="P40" i="4"/>
  <c r="S40" i="4"/>
  <c r="B40" i="4"/>
  <c r="O40" i="4"/>
  <c r="R40" i="4"/>
  <c r="X40" i="4"/>
  <c r="C41" i="4"/>
  <c r="J41" i="4"/>
  <c r="P41" i="4"/>
  <c r="S41" i="4"/>
  <c r="B41" i="4"/>
  <c r="O41" i="4"/>
  <c r="R41" i="4"/>
  <c r="X41" i="4"/>
  <c r="C42" i="4"/>
  <c r="J42" i="4"/>
  <c r="P42" i="4"/>
  <c r="S42" i="4"/>
  <c r="B42" i="4"/>
  <c r="O42" i="4"/>
  <c r="R42" i="4"/>
  <c r="X42" i="4"/>
  <c r="C43" i="4"/>
  <c r="J43" i="4"/>
  <c r="P43" i="4"/>
  <c r="S43" i="4"/>
  <c r="B43" i="4"/>
  <c r="O43" i="4"/>
  <c r="R43" i="4"/>
  <c r="X43" i="4"/>
  <c r="C44" i="4"/>
  <c r="J44" i="4"/>
  <c r="P44" i="4"/>
  <c r="S44" i="4"/>
  <c r="B44" i="4"/>
  <c r="O44" i="4"/>
  <c r="R44" i="4"/>
  <c r="X44" i="4"/>
  <c r="C45" i="4"/>
  <c r="J45" i="4"/>
  <c r="P45" i="4"/>
  <c r="S45" i="4"/>
  <c r="B45" i="4"/>
  <c r="O45" i="4"/>
  <c r="R45" i="4"/>
  <c r="X45" i="4"/>
  <c r="C46" i="4"/>
  <c r="J46" i="4"/>
  <c r="P46" i="4"/>
  <c r="S46" i="4"/>
  <c r="B46" i="4"/>
  <c r="O46" i="4"/>
  <c r="R46" i="4"/>
  <c r="X46" i="4"/>
  <c r="C47" i="4"/>
  <c r="J47" i="4"/>
  <c r="P47" i="4"/>
  <c r="S47" i="4"/>
  <c r="B47" i="4"/>
  <c r="O47" i="4"/>
  <c r="R47" i="4"/>
  <c r="X47" i="4"/>
  <c r="C48" i="4"/>
  <c r="J48" i="4"/>
  <c r="P48" i="4"/>
  <c r="S48" i="4"/>
  <c r="B48" i="4"/>
  <c r="O48" i="4"/>
  <c r="R48" i="4"/>
  <c r="X48" i="4"/>
  <c r="C49" i="4"/>
  <c r="J49" i="4"/>
  <c r="P49" i="4"/>
  <c r="S49" i="4"/>
  <c r="B49" i="4"/>
  <c r="O49" i="4"/>
  <c r="R49" i="4"/>
  <c r="X49" i="4"/>
  <c r="C50" i="4"/>
  <c r="J50" i="4"/>
  <c r="P50" i="4"/>
  <c r="S50" i="4"/>
  <c r="B50" i="4"/>
  <c r="O50" i="4"/>
  <c r="R50" i="4"/>
  <c r="X50" i="4"/>
  <c r="C51" i="4"/>
  <c r="J51" i="4"/>
  <c r="P51" i="4"/>
  <c r="S51" i="4"/>
  <c r="B51" i="4"/>
  <c r="O51" i="4"/>
  <c r="R51" i="4"/>
  <c r="X51" i="4"/>
  <c r="C52" i="4"/>
  <c r="J52" i="4"/>
  <c r="P52" i="4"/>
  <c r="S52" i="4"/>
  <c r="B52" i="4"/>
  <c r="O52" i="4"/>
  <c r="R52" i="4"/>
  <c r="X52" i="4"/>
  <c r="C53" i="4"/>
  <c r="J53" i="4"/>
  <c r="P53" i="4"/>
  <c r="S53" i="4"/>
  <c r="B53" i="4"/>
  <c r="O53" i="4"/>
  <c r="R53" i="4"/>
  <c r="X53" i="4"/>
  <c r="C54" i="4"/>
  <c r="J54" i="4"/>
  <c r="P54" i="4"/>
  <c r="S54" i="4"/>
  <c r="B54" i="4"/>
  <c r="O54" i="4"/>
  <c r="R54" i="4"/>
  <c r="X54" i="4"/>
  <c r="X56" i="4"/>
  <c r="U9" i="4"/>
  <c r="V9" i="4"/>
  <c r="Y9" i="4"/>
  <c r="U10" i="4"/>
  <c r="V10" i="4"/>
  <c r="Y10" i="4"/>
  <c r="U11" i="4"/>
  <c r="V11" i="4"/>
  <c r="Y11" i="4"/>
  <c r="U12" i="4"/>
  <c r="V12" i="4"/>
  <c r="Y12" i="4"/>
  <c r="U13" i="4"/>
  <c r="V13" i="4"/>
  <c r="Y13" i="4"/>
  <c r="U14" i="4"/>
  <c r="V14" i="4"/>
  <c r="Y14" i="4"/>
  <c r="U15" i="4"/>
  <c r="V15" i="4"/>
  <c r="Y15" i="4"/>
  <c r="U16" i="4"/>
  <c r="V16" i="4"/>
  <c r="Y16" i="4"/>
  <c r="U17" i="4"/>
  <c r="V17" i="4"/>
  <c r="Y17" i="4"/>
  <c r="U18" i="4"/>
  <c r="V18" i="4"/>
  <c r="Y18" i="4"/>
  <c r="U19" i="4"/>
  <c r="V19" i="4"/>
  <c r="Y19" i="4"/>
  <c r="U20" i="4"/>
  <c r="V20" i="4"/>
  <c r="Y20" i="4"/>
  <c r="U21" i="4"/>
  <c r="V21" i="4"/>
  <c r="Y21" i="4"/>
  <c r="U22" i="4"/>
  <c r="V22" i="4"/>
  <c r="Y22" i="4"/>
  <c r="U23" i="4"/>
  <c r="V23" i="4"/>
  <c r="Y23" i="4"/>
  <c r="U24" i="4"/>
  <c r="V24" i="4"/>
  <c r="Y24" i="4"/>
  <c r="U25" i="4"/>
  <c r="V25" i="4"/>
  <c r="Y25" i="4"/>
  <c r="U26" i="4"/>
  <c r="V26" i="4"/>
  <c r="Y26" i="4"/>
  <c r="U27" i="4"/>
  <c r="V27" i="4"/>
  <c r="Y27" i="4"/>
  <c r="U28" i="4"/>
  <c r="V28" i="4"/>
  <c r="Y28" i="4"/>
  <c r="U29" i="4"/>
  <c r="V29" i="4"/>
  <c r="Y29" i="4"/>
  <c r="U30" i="4"/>
  <c r="V30" i="4"/>
  <c r="Y30" i="4"/>
  <c r="U31" i="4"/>
  <c r="V31" i="4"/>
  <c r="Y31" i="4"/>
  <c r="U32" i="4"/>
  <c r="V32" i="4"/>
  <c r="Y32" i="4"/>
  <c r="U33" i="4"/>
  <c r="V33" i="4"/>
  <c r="Y33" i="4"/>
  <c r="U34" i="4"/>
  <c r="V34" i="4"/>
  <c r="Y34" i="4"/>
  <c r="U35" i="4"/>
  <c r="V35" i="4"/>
  <c r="Y35" i="4"/>
  <c r="U36" i="4"/>
  <c r="V36" i="4"/>
  <c r="Y36" i="4"/>
  <c r="U37" i="4"/>
  <c r="V37" i="4"/>
  <c r="Y37" i="4"/>
  <c r="U38" i="4"/>
  <c r="V38" i="4"/>
  <c r="Y38" i="4"/>
  <c r="U39" i="4"/>
  <c r="V39" i="4"/>
  <c r="Y39" i="4"/>
  <c r="U40" i="4"/>
  <c r="V40" i="4"/>
  <c r="Y40" i="4"/>
  <c r="U41" i="4"/>
  <c r="V41" i="4"/>
  <c r="Y41" i="4"/>
  <c r="U42" i="4"/>
  <c r="V42" i="4"/>
  <c r="Y42" i="4"/>
  <c r="U43" i="4"/>
  <c r="V43" i="4"/>
  <c r="Y43" i="4"/>
  <c r="U44" i="4"/>
  <c r="V44" i="4"/>
  <c r="Y44" i="4"/>
  <c r="U45" i="4"/>
  <c r="V45" i="4"/>
  <c r="Y45" i="4"/>
  <c r="U46" i="4"/>
  <c r="V46" i="4"/>
  <c r="Y46" i="4"/>
  <c r="U47" i="4"/>
  <c r="V47" i="4"/>
  <c r="Y47" i="4"/>
  <c r="U48" i="4"/>
  <c r="V48" i="4"/>
  <c r="Y48" i="4"/>
  <c r="U49" i="4"/>
  <c r="V49" i="4"/>
  <c r="Y49" i="4"/>
  <c r="U50" i="4"/>
  <c r="V50" i="4"/>
  <c r="Y50" i="4"/>
  <c r="U51" i="4"/>
  <c r="V51" i="4"/>
  <c r="Y51" i="4"/>
  <c r="U52" i="4"/>
  <c r="V52" i="4"/>
  <c r="Y52" i="4"/>
  <c r="U53" i="4"/>
  <c r="V53" i="4"/>
  <c r="Y53" i="4"/>
  <c r="U54" i="4"/>
  <c r="V54" i="4"/>
  <c r="Y54" i="4"/>
  <c r="Y56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6" i="4"/>
  <c r="M9" i="4"/>
  <c r="AA9" i="4"/>
  <c r="M10" i="4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A56" i="4"/>
  <c r="AG54" i="4"/>
  <c r="AG50" i="4"/>
  <c r="AG46" i="4"/>
  <c r="AG55" i="4"/>
  <c r="AG51" i="4"/>
  <c r="AG47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6" i="4"/>
  <c r="AD56" i="4"/>
  <c r="C9" i="5"/>
  <c r="K9" i="5"/>
  <c r="P9" i="5"/>
  <c r="S9" i="5"/>
  <c r="B9" i="5"/>
  <c r="O9" i="5"/>
  <c r="R9" i="5"/>
  <c r="X9" i="5"/>
  <c r="C10" i="5"/>
  <c r="K10" i="5"/>
  <c r="P10" i="5"/>
  <c r="S10" i="5"/>
  <c r="B10" i="5"/>
  <c r="O10" i="5"/>
  <c r="R10" i="5"/>
  <c r="X10" i="5"/>
  <c r="C11" i="5"/>
  <c r="K11" i="5"/>
  <c r="P11" i="5"/>
  <c r="S11" i="5"/>
  <c r="B11" i="5"/>
  <c r="O11" i="5"/>
  <c r="R11" i="5"/>
  <c r="X11" i="5"/>
  <c r="C12" i="5"/>
  <c r="K12" i="5"/>
  <c r="P12" i="5"/>
  <c r="S12" i="5"/>
  <c r="B12" i="5"/>
  <c r="O12" i="5"/>
  <c r="R12" i="5"/>
  <c r="X12" i="5"/>
  <c r="C13" i="5"/>
  <c r="K13" i="5"/>
  <c r="P13" i="5"/>
  <c r="S13" i="5"/>
  <c r="B13" i="5"/>
  <c r="O13" i="5"/>
  <c r="R13" i="5"/>
  <c r="X13" i="5"/>
  <c r="C14" i="5"/>
  <c r="K14" i="5"/>
  <c r="P14" i="5"/>
  <c r="S14" i="5"/>
  <c r="B14" i="5"/>
  <c r="O14" i="5"/>
  <c r="R14" i="5"/>
  <c r="X14" i="5"/>
  <c r="C15" i="5"/>
  <c r="K15" i="5"/>
  <c r="P15" i="5"/>
  <c r="S15" i="5"/>
  <c r="B15" i="5"/>
  <c r="O15" i="5"/>
  <c r="R15" i="5"/>
  <c r="X15" i="5"/>
  <c r="C16" i="5"/>
  <c r="K16" i="5"/>
  <c r="P16" i="5"/>
  <c r="S16" i="5"/>
  <c r="B16" i="5"/>
  <c r="O16" i="5"/>
  <c r="R16" i="5"/>
  <c r="X16" i="5"/>
  <c r="C17" i="5"/>
  <c r="K17" i="5"/>
  <c r="P17" i="5"/>
  <c r="S17" i="5"/>
  <c r="B17" i="5"/>
  <c r="O17" i="5"/>
  <c r="R17" i="5"/>
  <c r="X17" i="5"/>
  <c r="C18" i="5"/>
  <c r="K18" i="5"/>
  <c r="P18" i="5"/>
  <c r="S18" i="5"/>
  <c r="B18" i="5"/>
  <c r="O18" i="5"/>
  <c r="R18" i="5"/>
  <c r="X18" i="5"/>
  <c r="C19" i="5"/>
  <c r="K19" i="5"/>
  <c r="P19" i="5"/>
  <c r="S19" i="5"/>
  <c r="B19" i="5"/>
  <c r="O19" i="5"/>
  <c r="R19" i="5"/>
  <c r="X19" i="5"/>
  <c r="C20" i="5"/>
  <c r="K20" i="5"/>
  <c r="P20" i="5"/>
  <c r="S20" i="5"/>
  <c r="B20" i="5"/>
  <c r="O20" i="5"/>
  <c r="R20" i="5"/>
  <c r="X20" i="5"/>
  <c r="C21" i="5"/>
  <c r="K21" i="5"/>
  <c r="P21" i="5"/>
  <c r="S21" i="5"/>
  <c r="B21" i="5"/>
  <c r="O21" i="5"/>
  <c r="R21" i="5"/>
  <c r="X21" i="5"/>
  <c r="C22" i="5"/>
  <c r="K22" i="5"/>
  <c r="P22" i="5"/>
  <c r="S22" i="5"/>
  <c r="B22" i="5"/>
  <c r="O22" i="5"/>
  <c r="R22" i="5"/>
  <c r="X22" i="5"/>
  <c r="C23" i="5"/>
  <c r="K23" i="5"/>
  <c r="P23" i="5"/>
  <c r="S23" i="5"/>
  <c r="B23" i="5"/>
  <c r="O23" i="5"/>
  <c r="R23" i="5"/>
  <c r="X23" i="5"/>
  <c r="C24" i="5"/>
  <c r="K24" i="5"/>
  <c r="P24" i="5"/>
  <c r="S24" i="5"/>
  <c r="B24" i="5"/>
  <c r="O24" i="5"/>
  <c r="R24" i="5"/>
  <c r="X24" i="5"/>
  <c r="C25" i="5"/>
  <c r="K25" i="5"/>
  <c r="P25" i="5"/>
  <c r="S25" i="5"/>
  <c r="B25" i="5"/>
  <c r="O25" i="5"/>
  <c r="R25" i="5"/>
  <c r="X25" i="5"/>
  <c r="C26" i="5"/>
  <c r="K26" i="5"/>
  <c r="P26" i="5"/>
  <c r="S26" i="5"/>
  <c r="B26" i="5"/>
  <c r="O26" i="5"/>
  <c r="R26" i="5"/>
  <c r="X26" i="5"/>
  <c r="C27" i="5"/>
  <c r="K27" i="5"/>
  <c r="P27" i="5"/>
  <c r="S27" i="5"/>
  <c r="B27" i="5"/>
  <c r="O27" i="5"/>
  <c r="R27" i="5"/>
  <c r="X27" i="5"/>
  <c r="C28" i="5"/>
  <c r="K28" i="5"/>
  <c r="P28" i="5"/>
  <c r="S28" i="5"/>
  <c r="B28" i="5"/>
  <c r="O28" i="5"/>
  <c r="R28" i="5"/>
  <c r="X28" i="5"/>
  <c r="C29" i="5"/>
  <c r="K29" i="5"/>
  <c r="P29" i="5"/>
  <c r="S29" i="5"/>
  <c r="B29" i="5"/>
  <c r="O29" i="5"/>
  <c r="R29" i="5"/>
  <c r="X29" i="5"/>
  <c r="C30" i="5"/>
  <c r="K30" i="5"/>
  <c r="P30" i="5"/>
  <c r="S30" i="5"/>
  <c r="B30" i="5"/>
  <c r="O30" i="5"/>
  <c r="R30" i="5"/>
  <c r="X30" i="5"/>
  <c r="C31" i="5"/>
  <c r="K31" i="5"/>
  <c r="P31" i="5"/>
  <c r="S31" i="5"/>
  <c r="B31" i="5"/>
  <c r="O31" i="5"/>
  <c r="R31" i="5"/>
  <c r="X31" i="5"/>
  <c r="C32" i="5"/>
  <c r="K32" i="5"/>
  <c r="P32" i="5"/>
  <c r="S32" i="5"/>
  <c r="B32" i="5"/>
  <c r="O32" i="5"/>
  <c r="R32" i="5"/>
  <c r="X32" i="5"/>
  <c r="C33" i="5"/>
  <c r="K33" i="5"/>
  <c r="P33" i="5"/>
  <c r="S33" i="5"/>
  <c r="B33" i="5"/>
  <c r="O33" i="5"/>
  <c r="R33" i="5"/>
  <c r="X33" i="5"/>
  <c r="C34" i="5"/>
  <c r="K34" i="5"/>
  <c r="P34" i="5"/>
  <c r="S34" i="5"/>
  <c r="B34" i="5"/>
  <c r="O34" i="5"/>
  <c r="R34" i="5"/>
  <c r="X34" i="5"/>
  <c r="C35" i="5"/>
  <c r="K35" i="5"/>
  <c r="P35" i="5"/>
  <c r="S35" i="5"/>
  <c r="B35" i="5"/>
  <c r="O35" i="5"/>
  <c r="R35" i="5"/>
  <c r="X35" i="5"/>
  <c r="C36" i="5"/>
  <c r="K36" i="5"/>
  <c r="P36" i="5"/>
  <c r="S36" i="5"/>
  <c r="B36" i="5"/>
  <c r="O36" i="5"/>
  <c r="R36" i="5"/>
  <c r="X36" i="5"/>
  <c r="C37" i="5"/>
  <c r="K37" i="5"/>
  <c r="P37" i="5"/>
  <c r="S37" i="5"/>
  <c r="B37" i="5"/>
  <c r="O37" i="5"/>
  <c r="R37" i="5"/>
  <c r="X37" i="5"/>
  <c r="C38" i="5"/>
  <c r="K38" i="5"/>
  <c r="P38" i="5"/>
  <c r="S38" i="5"/>
  <c r="B38" i="5"/>
  <c r="O38" i="5"/>
  <c r="R38" i="5"/>
  <c r="X38" i="5"/>
  <c r="C39" i="5"/>
  <c r="K39" i="5"/>
  <c r="P39" i="5"/>
  <c r="S39" i="5"/>
  <c r="B39" i="5"/>
  <c r="O39" i="5"/>
  <c r="R39" i="5"/>
  <c r="X39" i="5"/>
  <c r="C40" i="5"/>
  <c r="K40" i="5"/>
  <c r="P40" i="5"/>
  <c r="S40" i="5"/>
  <c r="B40" i="5"/>
  <c r="O40" i="5"/>
  <c r="R40" i="5"/>
  <c r="X40" i="5"/>
  <c r="C41" i="5"/>
  <c r="K41" i="5"/>
  <c r="P41" i="5"/>
  <c r="S41" i="5"/>
  <c r="B41" i="5"/>
  <c r="O41" i="5"/>
  <c r="R41" i="5"/>
  <c r="X41" i="5"/>
  <c r="C42" i="5"/>
  <c r="K42" i="5"/>
  <c r="P42" i="5"/>
  <c r="S42" i="5"/>
  <c r="B42" i="5"/>
  <c r="O42" i="5"/>
  <c r="R42" i="5"/>
  <c r="X42" i="5"/>
  <c r="C43" i="5"/>
  <c r="K43" i="5"/>
  <c r="P43" i="5"/>
  <c r="S43" i="5"/>
  <c r="B43" i="5"/>
  <c r="O43" i="5"/>
  <c r="R43" i="5"/>
  <c r="X43" i="5"/>
  <c r="C44" i="5"/>
  <c r="K44" i="5"/>
  <c r="P44" i="5"/>
  <c r="S44" i="5"/>
  <c r="B44" i="5"/>
  <c r="O44" i="5"/>
  <c r="R44" i="5"/>
  <c r="X44" i="5"/>
  <c r="C45" i="5"/>
  <c r="K45" i="5"/>
  <c r="P45" i="5"/>
  <c r="S45" i="5"/>
  <c r="B45" i="5"/>
  <c r="O45" i="5"/>
  <c r="R45" i="5"/>
  <c r="X45" i="5"/>
  <c r="C46" i="5"/>
  <c r="K46" i="5"/>
  <c r="P46" i="5"/>
  <c r="S46" i="5"/>
  <c r="B46" i="5"/>
  <c r="O46" i="5"/>
  <c r="R46" i="5"/>
  <c r="X46" i="5"/>
  <c r="C47" i="5"/>
  <c r="K47" i="5"/>
  <c r="P47" i="5"/>
  <c r="S47" i="5"/>
  <c r="B47" i="5"/>
  <c r="O47" i="5"/>
  <c r="R47" i="5"/>
  <c r="X47" i="5"/>
  <c r="C48" i="5"/>
  <c r="K48" i="5"/>
  <c r="P48" i="5"/>
  <c r="S48" i="5"/>
  <c r="B48" i="5"/>
  <c r="O48" i="5"/>
  <c r="R48" i="5"/>
  <c r="X48" i="5"/>
  <c r="C49" i="5"/>
  <c r="K49" i="5"/>
  <c r="P49" i="5"/>
  <c r="S49" i="5"/>
  <c r="B49" i="5"/>
  <c r="O49" i="5"/>
  <c r="R49" i="5"/>
  <c r="X49" i="5"/>
  <c r="C50" i="5"/>
  <c r="K50" i="5"/>
  <c r="P50" i="5"/>
  <c r="S50" i="5"/>
  <c r="B50" i="5"/>
  <c r="O50" i="5"/>
  <c r="R50" i="5"/>
  <c r="X50" i="5"/>
  <c r="C51" i="5"/>
  <c r="K51" i="5"/>
  <c r="P51" i="5"/>
  <c r="S51" i="5"/>
  <c r="B51" i="5"/>
  <c r="O51" i="5"/>
  <c r="R51" i="5"/>
  <c r="X51" i="5"/>
  <c r="C52" i="5"/>
  <c r="K52" i="5"/>
  <c r="P52" i="5"/>
  <c r="S52" i="5"/>
  <c r="B52" i="5"/>
  <c r="O52" i="5"/>
  <c r="R52" i="5"/>
  <c r="X52" i="5"/>
  <c r="C53" i="5"/>
  <c r="K53" i="5"/>
  <c r="P53" i="5"/>
  <c r="S53" i="5"/>
  <c r="B53" i="5"/>
  <c r="O53" i="5"/>
  <c r="R53" i="5"/>
  <c r="X53" i="5"/>
  <c r="C54" i="5"/>
  <c r="K54" i="5"/>
  <c r="P54" i="5"/>
  <c r="S54" i="5"/>
  <c r="B54" i="5"/>
  <c r="O54" i="5"/>
  <c r="R54" i="5"/>
  <c r="X54" i="5"/>
  <c r="X56" i="5"/>
  <c r="U9" i="5"/>
  <c r="V9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E9" i="6"/>
  <c r="I9" i="6"/>
  <c r="P9" i="6"/>
  <c r="S9" i="6"/>
  <c r="D9" i="6"/>
  <c r="O9" i="6"/>
  <c r="R9" i="6"/>
  <c r="X9" i="6"/>
  <c r="E10" i="6"/>
  <c r="I10" i="6"/>
  <c r="P10" i="6"/>
  <c r="S10" i="6"/>
  <c r="D10" i="6"/>
  <c r="O10" i="6"/>
  <c r="R10" i="6"/>
  <c r="X10" i="6"/>
  <c r="E11" i="6"/>
  <c r="I11" i="6"/>
  <c r="P11" i="6"/>
  <c r="S11" i="6"/>
  <c r="D11" i="6"/>
  <c r="O11" i="6"/>
  <c r="R11" i="6"/>
  <c r="X11" i="6"/>
  <c r="E12" i="6"/>
  <c r="I12" i="6"/>
  <c r="P12" i="6"/>
  <c r="S12" i="6"/>
  <c r="D12" i="6"/>
  <c r="O12" i="6"/>
  <c r="R12" i="6"/>
  <c r="X12" i="6"/>
  <c r="E13" i="6"/>
  <c r="I13" i="6"/>
  <c r="P13" i="6"/>
  <c r="S13" i="6"/>
  <c r="D13" i="6"/>
  <c r="O13" i="6"/>
  <c r="R13" i="6"/>
  <c r="X13" i="6"/>
  <c r="E14" i="6"/>
  <c r="I14" i="6"/>
  <c r="P14" i="6"/>
  <c r="S14" i="6"/>
  <c r="D14" i="6"/>
  <c r="O14" i="6"/>
  <c r="R14" i="6"/>
  <c r="X14" i="6"/>
  <c r="E15" i="6"/>
  <c r="I15" i="6"/>
  <c r="P15" i="6"/>
  <c r="S15" i="6"/>
  <c r="D15" i="6"/>
  <c r="O15" i="6"/>
  <c r="R15" i="6"/>
  <c r="X15" i="6"/>
  <c r="E16" i="6"/>
  <c r="I16" i="6"/>
  <c r="P16" i="6"/>
  <c r="S16" i="6"/>
  <c r="D16" i="6"/>
  <c r="O16" i="6"/>
  <c r="R16" i="6"/>
  <c r="X16" i="6"/>
  <c r="E17" i="6"/>
  <c r="I17" i="6"/>
  <c r="P17" i="6"/>
  <c r="S17" i="6"/>
  <c r="D17" i="6"/>
  <c r="O17" i="6"/>
  <c r="R17" i="6"/>
  <c r="X17" i="6"/>
  <c r="E18" i="6"/>
  <c r="I18" i="6"/>
  <c r="P18" i="6"/>
  <c r="S18" i="6"/>
  <c r="D18" i="6"/>
  <c r="O18" i="6"/>
  <c r="R18" i="6"/>
  <c r="X18" i="6"/>
  <c r="E19" i="6"/>
  <c r="I19" i="6"/>
  <c r="P19" i="6"/>
  <c r="S19" i="6"/>
  <c r="D19" i="6"/>
  <c r="O19" i="6"/>
  <c r="R19" i="6"/>
  <c r="X19" i="6"/>
  <c r="E20" i="6"/>
  <c r="I20" i="6"/>
  <c r="P20" i="6"/>
  <c r="S20" i="6"/>
  <c r="D20" i="6"/>
  <c r="O20" i="6"/>
  <c r="R20" i="6"/>
  <c r="X20" i="6"/>
  <c r="E21" i="6"/>
  <c r="I21" i="6"/>
  <c r="P21" i="6"/>
  <c r="S21" i="6"/>
  <c r="D21" i="6"/>
  <c r="O21" i="6"/>
  <c r="R21" i="6"/>
  <c r="X21" i="6"/>
  <c r="E22" i="6"/>
  <c r="I22" i="6"/>
  <c r="P22" i="6"/>
  <c r="S22" i="6"/>
  <c r="D22" i="6"/>
  <c r="O22" i="6"/>
  <c r="R22" i="6"/>
  <c r="X22" i="6"/>
  <c r="E23" i="6"/>
  <c r="I23" i="6"/>
  <c r="P23" i="6"/>
  <c r="S23" i="6"/>
  <c r="D23" i="6"/>
  <c r="O23" i="6"/>
  <c r="R23" i="6"/>
  <c r="X23" i="6"/>
  <c r="E24" i="6"/>
  <c r="I24" i="6"/>
  <c r="P24" i="6"/>
  <c r="S24" i="6"/>
  <c r="D24" i="6"/>
  <c r="O24" i="6"/>
  <c r="R24" i="6"/>
  <c r="X24" i="6"/>
  <c r="E25" i="6"/>
  <c r="I25" i="6"/>
  <c r="P25" i="6"/>
  <c r="S25" i="6"/>
  <c r="D25" i="6"/>
  <c r="O25" i="6"/>
  <c r="R25" i="6"/>
  <c r="X25" i="6"/>
  <c r="E26" i="6"/>
  <c r="I26" i="6"/>
  <c r="P26" i="6"/>
  <c r="S26" i="6"/>
  <c r="D26" i="6"/>
  <c r="O26" i="6"/>
  <c r="R26" i="6"/>
  <c r="X26" i="6"/>
  <c r="E27" i="6"/>
  <c r="I27" i="6"/>
  <c r="P27" i="6"/>
  <c r="S27" i="6"/>
  <c r="D27" i="6"/>
  <c r="O27" i="6"/>
  <c r="R27" i="6"/>
  <c r="X27" i="6"/>
  <c r="E28" i="6"/>
  <c r="I28" i="6"/>
  <c r="P28" i="6"/>
  <c r="S28" i="6"/>
  <c r="D28" i="6"/>
  <c r="O28" i="6"/>
  <c r="R28" i="6"/>
  <c r="X28" i="6"/>
  <c r="E29" i="6"/>
  <c r="I29" i="6"/>
  <c r="P29" i="6"/>
  <c r="S29" i="6"/>
  <c r="D29" i="6"/>
  <c r="O29" i="6"/>
  <c r="R29" i="6"/>
  <c r="X29" i="6"/>
  <c r="E30" i="6"/>
  <c r="I30" i="6"/>
  <c r="P30" i="6"/>
  <c r="S30" i="6"/>
  <c r="D30" i="6"/>
  <c r="O30" i="6"/>
  <c r="R30" i="6"/>
  <c r="X30" i="6"/>
  <c r="E31" i="6"/>
  <c r="I31" i="6"/>
  <c r="P31" i="6"/>
  <c r="S31" i="6"/>
  <c r="D31" i="6"/>
  <c r="O31" i="6"/>
  <c r="R31" i="6"/>
  <c r="X31" i="6"/>
  <c r="E32" i="6"/>
  <c r="I32" i="6"/>
  <c r="P32" i="6"/>
  <c r="S32" i="6"/>
  <c r="D32" i="6"/>
  <c r="O32" i="6"/>
  <c r="R32" i="6"/>
  <c r="X32" i="6"/>
  <c r="E33" i="6"/>
  <c r="I33" i="6"/>
  <c r="P33" i="6"/>
  <c r="S33" i="6"/>
  <c r="D33" i="6"/>
  <c r="O33" i="6"/>
  <c r="R33" i="6"/>
  <c r="X33" i="6"/>
  <c r="E34" i="6"/>
  <c r="I34" i="6"/>
  <c r="P34" i="6"/>
  <c r="S34" i="6"/>
  <c r="D34" i="6"/>
  <c r="O34" i="6"/>
  <c r="R34" i="6"/>
  <c r="X34" i="6"/>
  <c r="E35" i="6"/>
  <c r="I35" i="6"/>
  <c r="P35" i="6"/>
  <c r="S35" i="6"/>
  <c r="D35" i="6"/>
  <c r="O35" i="6"/>
  <c r="R35" i="6"/>
  <c r="X35" i="6"/>
  <c r="E36" i="6"/>
  <c r="I36" i="6"/>
  <c r="P36" i="6"/>
  <c r="S36" i="6"/>
  <c r="D36" i="6"/>
  <c r="O36" i="6"/>
  <c r="R36" i="6"/>
  <c r="X36" i="6"/>
  <c r="E37" i="6"/>
  <c r="I37" i="6"/>
  <c r="P37" i="6"/>
  <c r="S37" i="6"/>
  <c r="D37" i="6"/>
  <c r="O37" i="6"/>
  <c r="R37" i="6"/>
  <c r="X37" i="6"/>
  <c r="E38" i="6"/>
  <c r="I38" i="6"/>
  <c r="P38" i="6"/>
  <c r="S38" i="6"/>
  <c r="D38" i="6"/>
  <c r="O38" i="6"/>
  <c r="R38" i="6"/>
  <c r="X38" i="6"/>
  <c r="E39" i="6"/>
  <c r="I39" i="6"/>
  <c r="P39" i="6"/>
  <c r="S39" i="6"/>
  <c r="D39" i="6"/>
  <c r="O39" i="6"/>
  <c r="R39" i="6"/>
  <c r="X39" i="6"/>
  <c r="E40" i="6"/>
  <c r="I40" i="6"/>
  <c r="P40" i="6"/>
  <c r="S40" i="6"/>
  <c r="D40" i="6"/>
  <c r="O40" i="6"/>
  <c r="R40" i="6"/>
  <c r="X40" i="6"/>
  <c r="E41" i="6"/>
  <c r="I41" i="6"/>
  <c r="P41" i="6"/>
  <c r="S41" i="6"/>
  <c r="D41" i="6"/>
  <c r="O41" i="6"/>
  <c r="R41" i="6"/>
  <c r="X41" i="6"/>
  <c r="E42" i="6"/>
  <c r="I42" i="6"/>
  <c r="P42" i="6"/>
  <c r="S42" i="6"/>
  <c r="D42" i="6"/>
  <c r="O42" i="6"/>
  <c r="R42" i="6"/>
  <c r="X42" i="6"/>
  <c r="E43" i="6"/>
  <c r="I43" i="6"/>
  <c r="P43" i="6"/>
  <c r="S43" i="6"/>
  <c r="D43" i="6"/>
  <c r="O43" i="6"/>
  <c r="R43" i="6"/>
  <c r="X43" i="6"/>
  <c r="E44" i="6"/>
  <c r="I44" i="6"/>
  <c r="P44" i="6"/>
  <c r="S44" i="6"/>
  <c r="D44" i="6"/>
  <c r="O44" i="6"/>
  <c r="R44" i="6"/>
  <c r="X44" i="6"/>
  <c r="E45" i="6"/>
  <c r="I45" i="6"/>
  <c r="P45" i="6"/>
  <c r="S45" i="6"/>
  <c r="D45" i="6"/>
  <c r="O45" i="6"/>
  <c r="R45" i="6"/>
  <c r="X45" i="6"/>
  <c r="E46" i="6"/>
  <c r="I46" i="6"/>
  <c r="P46" i="6"/>
  <c r="S46" i="6"/>
  <c r="D46" i="6"/>
  <c r="O46" i="6"/>
  <c r="R46" i="6"/>
  <c r="X46" i="6"/>
  <c r="E47" i="6"/>
  <c r="I47" i="6"/>
  <c r="P47" i="6"/>
  <c r="S47" i="6"/>
  <c r="D47" i="6"/>
  <c r="O47" i="6"/>
  <c r="R47" i="6"/>
  <c r="X47" i="6"/>
  <c r="E48" i="6"/>
  <c r="I48" i="6"/>
  <c r="P48" i="6"/>
  <c r="S48" i="6"/>
  <c r="D48" i="6"/>
  <c r="O48" i="6"/>
  <c r="R48" i="6"/>
  <c r="X48" i="6"/>
  <c r="E49" i="6"/>
  <c r="I49" i="6"/>
  <c r="P49" i="6"/>
  <c r="S49" i="6"/>
  <c r="D49" i="6"/>
  <c r="O49" i="6"/>
  <c r="R49" i="6"/>
  <c r="X49" i="6"/>
  <c r="E50" i="6"/>
  <c r="I50" i="6"/>
  <c r="P50" i="6"/>
  <c r="S50" i="6"/>
  <c r="D50" i="6"/>
  <c r="O50" i="6"/>
  <c r="R50" i="6"/>
  <c r="X50" i="6"/>
  <c r="E51" i="6"/>
  <c r="I51" i="6"/>
  <c r="P51" i="6"/>
  <c r="S51" i="6"/>
  <c r="D51" i="6"/>
  <c r="O51" i="6"/>
  <c r="R51" i="6"/>
  <c r="X51" i="6"/>
  <c r="E52" i="6"/>
  <c r="I52" i="6"/>
  <c r="P52" i="6"/>
  <c r="S52" i="6"/>
  <c r="D52" i="6"/>
  <c r="O52" i="6"/>
  <c r="R52" i="6"/>
  <c r="X52" i="6"/>
  <c r="E53" i="6"/>
  <c r="I53" i="6"/>
  <c r="P53" i="6"/>
  <c r="S53" i="6"/>
  <c r="D53" i="6"/>
  <c r="O53" i="6"/>
  <c r="R53" i="6"/>
  <c r="X53" i="6"/>
  <c r="E54" i="6"/>
  <c r="I54" i="6"/>
  <c r="P54" i="6"/>
  <c r="S54" i="6"/>
  <c r="D54" i="6"/>
  <c r="O54" i="6"/>
  <c r="R54" i="6"/>
  <c r="X54" i="6"/>
  <c r="X56" i="6"/>
  <c r="U9" i="6"/>
  <c r="V9" i="6"/>
  <c r="Y9" i="6"/>
  <c r="U10" i="6"/>
  <c r="V10" i="6"/>
  <c r="Y10" i="6"/>
  <c r="U11" i="6"/>
  <c r="V11" i="6"/>
  <c r="Y11" i="6"/>
  <c r="U12" i="6"/>
  <c r="V12" i="6"/>
  <c r="Y12" i="6"/>
  <c r="U13" i="6"/>
  <c r="V13" i="6"/>
  <c r="Y13" i="6"/>
  <c r="U14" i="6"/>
  <c r="V14" i="6"/>
  <c r="Y14" i="6"/>
  <c r="U15" i="6"/>
  <c r="V15" i="6"/>
  <c r="Y15" i="6"/>
  <c r="U16" i="6"/>
  <c r="V16" i="6"/>
  <c r="Y16" i="6"/>
  <c r="U17" i="6"/>
  <c r="V17" i="6"/>
  <c r="Y17" i="6"/>
  <c r="U18" i="6"/>
  <c r="V18" i="6"/>
  <c r="Y18" i="6"/>
  <c r="U19" i="6"/>
  <c r="V19" i="6"/>
  <c r="Y19" i="6"/>
  <c r="U20" i="6"/>
  <c r="V20" i="6"/>
  <c r="Y20" i="6"/>
  <c r="U21" i="6"/>
  <c r="V21" i="6"/>
  <c r="Y21" i="6"/>
  <c r="U22" i="6"/>
  <c r="V22" i="6"/>
  <c r="Y22" i="6"/>
  <c r="U23" i="6"/>
  <c r="V23" i="6"/>
  <c r="Y23" i="6"/>
  <c r="U24" i="6"/>
  <c r="V24" i="6"/>
  <c r="Y24" i="6"/>
  <c r="U25" i="6"/>
  <c r="V25" i="6"/>
  <c r="Y25" i="6"/>
  <c r="U26" i="6"/>
  <c r="V26" i="6"/>
  <c r="Y26" i="6"/>
  <c r="U27" i="6"/>
  <c r="V27" i="6"/>
  <c r="Y27" i="6"/>
  <c r="U28" i="6"/>
  <c r="V28" i="6"/>
  <c r="Y28" i="6"/>
  <c r="U29" i="6"/>
  <c r="V29" i="6"/>
  <c r="Y29" i="6"/>
  <c r="U30" i="6"/>
  <c r="V30" i="6"/>
  <c r="Y30" i="6"/>
  <c r="U31" i="6"/>
  <c r="V31" i="6"/>
  <c r="Y31" i="6"/>
  <c r="U32" i="6"/>
  <c r="V32" i="6"/>
  <c r="Y32" i="6"/>
  <c r="U33" i="6"/>
  <c r="V33" i="6"/>
  <c r="Y33" i="6"/>
  <c r="U34" i="6"/>
  <c r="V34" i="6"/>
  <c r="Y34" i="6"/>
  <c r="U35" i="6"/>
  <c r="V35" i="6"/>
  <c r="Y35" i="6"/>
  <c r="U36" i="6"/>
  <c r="V36" i="6"/>
  <c r="Y36" i="6"/>
  <c r="U37" i="6"/>
  <c r="V37" i="6"/>
  <c r="Y37" i="6"/>
  <c r="U38" i="6"/>
  <c r="V38" i="6"/>
  <c r="Y38" i="6"/>
  <c r="U39" i="6"/>
  <c r="V39" i="6"/>
  <c r="Y39" i="6"/>
  <c r="U40" i="6"/>
  <c r="V40" i="6"/>
  <c r="Y40" i="6"/>
  <c r="U41" i="6"/>
  <c r="V41" i="6"/>
  <c r="Y41" i="6"/>
  <c r="U42" i="6"/>
  <c r="V42" i="6"/>
  <c r="Y42" i="6"/>
  <c r="U43" i="6"/>
  <c r="V43" i="6"/>
  <c r="Y43" i="6"/>
  <c r="U44" i="6"/>
  <c r="V44" i="6"/>
  <c r="Y44" i="6"/>
  <c r="U45" i="6"/>
  <c r="V45" i="6"/>
  <c r="Y45" i="6"/>
  <c r="U46" i="6"/>
  <c r="V46" i="6"/>
  <c r="Y46" i="6"/>
  <c r="U47" i="6"/>
  <c r="V47" i="6"/>
  <c r="Y47" i="6"/>
  <c r="U48" i="6"/>
  <c r="V48" i="6"/>
  <c r="Y48" i="6"/>
  <c r="U49" i="6"/>
  <c r="V49" i="6"/>
  <c r="Y49" i="6"/>
  <c r="U50" i="6"/>
  <c r="V50" i="6"/>
  <c r="Y50" i="6"/>
  <c r="U51" i="6"/>
  <c r="V51" i="6"/>
  <c r="Y51" i="6"/>
  <c r="U52" i="6"/>
  <c r="V52" i="6"/>
  <c r="Y52" i="6"/>
  <c r="U53" i="6"/>
  <c r="V53" i="6"/>
  <c r="Y53" i="6"/>
  <c r="U54" i="6"/>
  <c r="V54" i="6"/>
  <c r="Y54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E9" i="7"/>
  <c r="J9" i="7"/>
  <c r="P9" i="7"/>
  <c r="S9" i="7"/>
  <c r="D9" i="7"/>
  <c r="O9" i="7"/>
  <c r="R9" i="7"/>
  <c r="X9" i="7"/>
  <c r="E10" i="7"/>
  <c r="J10" i="7"/>
  <c r="P10" i="7"/>
  <c r="S10" i="7"/>
  <c r="D10" i="7"/>
  <c r="O10" i="7"/>
  <c r="R10" i="7"/>
  <c r="X10" i="7"/>
  <c r="E11" i="7"/>
  <c r="J11" i="7"/>
  <c r="P11" i="7"/>
  <c r="S11" i="7"/>
  <c r="D11" i="7"/>
  <c r="O11" i="7"/>
  <c r="R11" i="7"/>
  <c r="X11" i="7"/>
  <c r="E12" i="7"/>
  <c r="J12" i="7"/>
  <c r="P12" i="7"/>
  <c r="S12" i="7"/>
  <c r="D12" i="7"/>
  <c r="O12" i="7"/>
  <c r="R12" i="7"/>
  <c r="X12" i="7"/>
  <c r="E13" i="7"/>
  <c r="J13" i="7"/>
  <c r="P13" i="7"/>
  <c r="S13" i="7"/>
  <c r="D13" i="7"/>
  <c r="O13" i="7"/>
  <c r="R13" i="7"/>
  <c r="X13" i="7"/>
  <c r="E14" i="7"/>
  <c r="J14" i="7"/>
  <c r="P14" i="7"/>
  <c r="S14" i="7"/>
  <c r="D14" i="7"/>
  <c r="O14" i="7"/>
  <c r="R14" i="7"/>
  <c r="X14" i="7"/>
  <c r="E15" i="7"/>
  <c r="J15" i="7"/>
  <c r="P15" i="7"/>
  <c r="S15" i="7"/>
  <c r="D15" i="7"/>
  <c r="O15" i="7"/>
  <c r="R15" i="7"/>
  <c r="X15" i="7"/>
  <c r="E16" i="7"/>
  <c r="J16" i="7"/>
  <c r="P16" i="7"/>
  <c r="S16" i="7"/>
  <c r="D16" i="7"/>
  <c r="O16" i="7"/>
  <c r="R16" i="7"/>
  <c r="X16" i="7"/>
  <c r="E17" i="7"/>
  <c r="J17" i="7"/>
  <c r="P17" i="7"/>
  <c r="S17" i="7"/>
  <c r="D17" i="7"/>
  <c r="O17" i="7"/>
  <c r="R17" i="7"/>
  <c r="X17" i="7"/>
  <c r="E18" i="7"/>
  <c r="J18" i="7"/>
  <c r="P18" i="7"/>
  <c r="S18" i="7"/>
  <c r="D18" i="7"/>
  <c r="O18" i="7"/>
  <c r="R18" i="7"/>
  <c r="X18" i="7"/>
  <c r="E19" i="7"/>
  <c r="J19" i="7"/>
  <c r="P19" i="7"/>
  <c r="S19" i="7"/>
  <c r="D19" i="7"/>
  <c r="O19" i="7"/>
  <c r="R19" i="7"/>
  <c r="X19" i="7"/>
  <c r="E20" i="7"/>
  <c r="J20" i="7"/>
  <c r="P20" i="7"/>
  <c r="S20" i="7"/>
  <c r="D20" i="7"/>
  <c r="O20" i="7"/>
  <c r="R20" i="7"/>
  <c r="X20" i="7"/>
  <c r="E21" i="7"/>
  <c r="J21" i="7"/>
  <c r="P21" i="7"/>
  <c r="S21" i="7"/>
  <c r="D21" i="7"/>
  <c r="O21" i="7"/>
  <c r="R21" i="7"/>
  <c r="X21" i="7"/>
  <c r="E22" i="7"/>
  <c r="J22" i="7"/>
  <c r="P22" i="7"/>
  <c r="S22" i="7"/>
  <c r="D22" i="7"/>
  <c r="O22" i="7"/>
  <c r="R22" i="7"/>
  <c r="X22" i="7"/>
  <c r="E23" i="7"/>
  <c r="J23" i="7"/>
  <c r="P23" i="7"/>
  <c r="S23" i="7"/>
  <c r="D23" i="7"/>
  <c r="O23" i="7"/>
  <c r="R23" i="7"/>
  <c r="X23" i="7"/>
  <c r="E24" i="7"/>
  <c r="J24" i="7"/>
  <c r="P24" i="7"/>
  <c r="S24" i="7"/>
  <c r="D24" i="7"/>
  <c r="O24" i="7"/>
  <c r="R24" i="7"/>
  <c r="X24" i="7"/>
  <c r="E25" i="7"/>
  <c r="J25" i="7"/>
  <c r="P25" i="7"/>
  <c r="S25" i="7"/>
  <c r="D25" i="7"/>
  <c r="O25" i="7"/>
  <c r="R25" i="7"/>
  <c r="X25" i="7"/>
  <c r="E26" i="7"/>
  <c r="J26" i="7"/>
  <c r="P26" i="7"/>
  <c r="S26" i="7"/>
  <c r="D26" i="7"/>
  <c r="O26" i="7"/>
  <c r="R26" i="7"/>
  <c r="X26" i="7"/>
  <c r="E27" i="7"/>
  <c r="J27" i="7"/>
  <c r="P27" i="7"/>
  <c r="S27" i="7"/>
  <c r="D27" i="7"/>
  <c r="O27" i="7"/>
  <c r="R27" i="7"/>
  <c r="X27" i="7"/>
  <c r="E28" i="7"/>
  <c r="J28" i="7"/>
  <c r="P28" i="7"/>
  <c r="S28" i="7"/>
  <c r="D28" i="7"/>
  <c r="O28" i="7"/>
  <c r="R28" i="7"/>
  <c r="X28" i="7"/>
  <c r="E29" i="7"/>
  <c r="J29" i="7"/>
  <c r="P29" i="7"/>
  <c r="S29" i="7"/>
  <c r="D29" i="7"/>
  <c r="O29" i="7"/>
  <c r="R29" i="7"/>
  <c r="X29" i="7"/>
  <c r="E30" i="7"/>
  <c r="J30" i="7"/>
  <c r="P30" i="7"/>
  <c r="S30" i="7"/>
  <c r="D30" i="7"/>
  <c r="O30" i="7"/>
  <c r="R30" i="7"/>
  <c r="X30" i="7"/>
  <c r="E31" i="7"/>
  <c r="J31" i="7"/>
  <c r="P31" i="7"/>
  <c r="S31" i="7"/>
  <c r="D31" i="7"/>
  <c r="O31" i="7"/>
  <c r="R31" i="7"/>
  <c r="X31" i="7"/>
  <c r="E32" i="7"/>
  <c r="J32" i="7"/>
  <c r="P32" i="7"/>
  <c r="S32" i="7"/>
  <c r="D32" i="7"/>
  <c r="O32" i="7"/>
  <c r="R32" i="7"/>
  <c r="X32" i="7"/>
  <c r="E33" i="7"/>
  <c r="J33" i="7"/>
  <c r="P33" i="7"/>
  <c r="S33" i="7"/>
  <c r="D33" i="7"/>
  <c r="O33" i="7"/>
  <c r="R33" i="7"/>
  <c r="X33" i="7"/>
  <c r="E34" i="7"/>
  <c r="J34" i="7"/>
  <c r="P34" i="7"/>
  <c r="S34" i="7"/>
  <c r="D34" i="7"/>
  <c r="O34" i="7"/>
  <c r="R34" i="7"/>
  <c r="X34" i="7"/>
  <c r="E35" i="7"/>
  <c r="J35" i="7"/>
  <c r="P35" i="7"/>
  <c r="S35" i="7"/>
  <c r="D35" i="7"/>
  <c r="O35" i="7"/>
  <c r="R35" i="7"/>
  <c r="X35" i="7"/>
  <c r="E36" i="7"/>
  <c r="J36" i="7"/>
  <c r="P36" i="7"/>
  <c r="S36" i="7"/>
  <c r="D36" i="7"/>
  <c r="O36" i="7"/>
  <c r="R36" i="7"/>
  <c r="X36" i="7"/>
  <c r="E37" i="7"/>
  <c r="J37" i="7"/>
  <c r="P37" i="7"/>
  <c r="S37" i="7"/>
  <c r="D37" i="7"/>
  <c r="O37" i="7"/>
  <c r="R37" i="7"/>
  <c r="X37" i="7"/>
  <c r="E38" i="7"/>
  <c r="J38" i="7"/>
  <c r="P38" i="7"/>
  <c r="S38" i="7"/>
  <c r="D38" i="7"/>
  <c r="O38" i="7"/>
  <c r="R38" i="7"/>
  <c r="X38" i="7"/>
  <c r="E39" i="7"/>
  <c r="J39" i="7"/>
  <c r="P39" i="7"/>
  <c r="S39" i="7"/>
  <c r="D39" i="7"/>
  <c r="O39" i="7"/>
  <c r="R39" i="7"/>
  <c r="X39" i="7"/>
  <c r="E40" i="7"/>
  <c r="J40" i="7"/>
  <c r="P40" i="7"/>
  <c r="S40" i="7"/>
  <c r="D40" i="7"/>
  <c r="O40" i="7"/>
  <c r="R40" i="7"/>
  <c r="X40" i="7"/>
  <c r="E41" i="7"/>
  <c r="J41" i="7"/>
  <c r="P41" i="7"/>
  <c r="S41" i="7"/>
  <c r="D41" i="7"/>
  <c r="O41" i="7"/>
  <c r="R41" i="7"/>
  <c r="X41" i="7"/>
  <c r="E42" i="7"/>
  <c r="J42" i="7"/>
  <c r="P42" i="7"/>
  <c r="S42" i="7"/>
  <c r="D42" i="7"/>
  <c r="O42" i="7"/>
  <c r="R42" i="7"/>
  <c r="X42" i="7"/>
  <c r="E43" i="7"/>
  <c r="J43" i="7"/>
  <c r="P43" i="7"/>
  <c r="S43" i="7"/>
  <c r="D43" i="7"/>
  <c r="O43" i="7"/>
  <c r="R43" i="7"/>
  <c r="X43" i="7"/>
  <c r="E44" i="7"/>
  <c r="J44" i="7"/>
  <c r="P44" i="7"/>
  <c r="S44" i="7"/>
  <c r="D44" i="7"/>
  <c r="O44" i="7"/>
  <c r="R44" i="7"/>
  <c r="X44" i="7"/>
  <c r="E45" i="7"/>
  <c r="J45" i="7"/>
  <c r="P45" i="7"/>
  <c r="S45" i="7"/>
  <c r="D45" i="7"/>
  <c r="O45" i="7"/>
  <c r="R45" i="7"/>
  <c r="X45" i="7"/>
  <c r="E46" i="7"/>
  <c r="J46" i="7"/>
  <c r="P46" i="7"/>
  <c r="S46" i="7"/>
  <c r="D46" i="7"/>
  <c r="O46" i="7"/>
  <c r="R46" i="7"/>
  <c r="X46" i="7"/>
  <c r="E47" i="7"/>
  <c r="J47" i="7"/>
  <c r="P47" i="7"/>
  <c r="S47" i="7"/>
  <c r="D47" i="7"/>
  <c r="O47" i="7"/>
  <c r="R47" i="7"/>
  <c r="X47" i="7"/>
  <c r="E48" i="7"/>
  <c r="J48" i="7"/>
  <c r="P48" i="7"/>
  <c r="S48" i="7"/>
  <c r="D48" i="7"/>
  <c r="O48" i="7"/>
  <c r="R48" i="7"/>
  <c r="X48" i="7"/>
  <c r="E49" i="7"/>
  <c r="J49" i="7"/>
  <c r="P49" i="7"/>
  <c r="S49" i="7"/>
  <c r="D49" i="7"/>
  <c r="O49" i="7"/>
  <c r="R49" i="7"/>
  <c r="X49" i="7"/>
  <c r="E50" i="7"/>
  <c r="J50" i="7"/>
  <c r="P50" i="7"/>
  <c r="S50" i="7"/>
  <c r="D50" i="7"/>
  <c r="O50" i="7"/>
  <c r="R50" i="7"/>
  <c r="X50" i="7"/>
  <c r="E51" i="7"/>
  <c r="J51" i="7"/>
  <c r="P51" i="7"/>
  <c r="S51" i="7"/>
  <c r="D51" i="7"/>
  <c r="O51" i="7"/>
  <c r="R51" i="7"/>
  <c r="X51" i="7"/>
  <c r="E52" i="7"/>
  <c r="J52" i="7"/>
  <c r="P52" i="7"/>
  <c r="S52" i="7"/>
  <c r="D52" i="7"/>
  <c r="O52" i="7"/>
  <c r="R52" i="7"/>
  <c r="X52" i="7"/>
  <c r="E53" i="7"/>
  <c r="J53" i="7"/>
  <c r="P53" i="7"/>
  <c r="S53" i="7"/>
  <c r="D53" i="7"/>
  <c r="O53" i="7"/>
  <c r="R53" i="7"/>
  <c r="X53" i="7"/>
  <c r="E54" i="7"/>
  <c r="J54" i="7"/>
  <c r="P54" i="7"/>
  <c r="S54" i="7"/>
  <c r="D54" i="7"/>
  <c r="O54" i="7"/>
  <c r="R54" i="7"/>
  <c r="X54" i="7"/>
  <c r="X56" i="7"/>
  <c r="U9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E9" i="8"/>
  <c r="K9" i="8"/>
  <c r="P9" i="8"/>
  <c r="S9" i="8"/>
  <c r="D9" i="8"/>
  <c r="O9" i="8"/>
  <c r="R9" i="8"/>
  <c r="X9" i="8"/>
  <c r="E10" i="8"/>
  <c r="K10" i="8"/>
  <c r="P10" i="8"/>
  <c r="S10" i="8"/>
  <c r="D10" i="8"/>
  <c r="O10" i="8"/>
  <c r="R10" i="8"/>
  <c r="X10" i="8"/>
  <c r="E11" i="8"/>
  <c r="K11" i="8"/>
  <c r="P11" i="8"/>
  <c r="S11" i="8"/>
  <c r="D11" i="8"/>
  <c r="O11" i="8"/>
  <c r="R11" i="8"/>
  <c r="X11" i="8"/>
  <c r="E12" i="8"/>
  <c r="K12" i="8"/>
  <c r="P12" i="8"/>
  <c r="S12" i="8"/>
  <c r="D12" i="8"/>
  <c r="O12" i="8"/>
  <c r="R12" i="8"/>
  <c r="X12" i="8"/>
  <c r="E13" i="8"/>
  <c r="K13" i="8"/>
  <c r="P13" i="8"/>
  <c r="S13" i="8"/>
  <c r="D13" i="8"/>
  <c r="O13" i="8"/>
  <c r="R13" i="8"/>
  <c r="X13" i="8"/>
  <c r="E14" i="8"/>
  <c r="K14" i="8"/>
  <c r="P14" i="8"/>
  <c r="S14" i="8"/>
  <c r="D14" i="8"/>
  <c r="O14" i="8"/>
  <c r="R14" i="8"/>
  <c r="X14" i="8"/>
  <c r="E15" i="8"/>
  <c r="K15" i="8"/>
  <c r="P15" i="8"/>
  <c r="S15" i="8"/>
  <c r="D15" i="8"/>
  <c r="O15" i="8"/>
  <c r="R15" i="8"/>
  <c r="X15" i="8"/>
  <c r="E16" i="8"/>
  <c r="K16" i="8"/>
  <c r="P16" i="8"/>
  <c r="S16" i="8"/>
  <c r="D16" i="8"/>
  <c r="O16" i="8"/>
  <c r="R16" i="8"/>
  <c r="X16" i="8"/>
  <c r="E17" i="8"/>
  <c r="K17" i="8"/>
  <c r="P17" i="8"/>
  <c r="S17" i="8"/>
  <c r="D17" i="8"/>
  <c r="O17" i="8"/>
  <c r="R17" i="8"/>
  <c r="X17" i="8"/>
  <c r="E18" i="8"/>
  <c r="K18" i="8"/>
  <c r="P18" i="8"/>
  <c r="S18" i="8"/>
  <c r="D18" i="8"/>
  <c r="O18" i="8"/>
  <c r="R18" i="8"/>
  <c r="X18" i="8"/>
  <c r="E19" i="8"/>
  <c r="K19" i="8"/>
  <c r="P19" i="8"/>
  <c r="S19" i="8"/>
  <c r="D19" i="8"/>
  <c r="O19" i="8"/>
  <c r="R19" i="8"/>
  <c r="X19" i="8"/>
  <c r="E20" i="8"/>
  <c r="K20" i="8"/>
  <c r="P20" i="8"/>
  <c r="S20" i="8"/>
  <c r="D20" i="8"/>
  <c r="O20" i="8"/>
  <c r="R20" i="8"/>
  <c r="X20" i="8"/>
  <c r="E21" i="8"/>
  <c r="K21" i="8"/>
  <c r="P21" i="8"/>
  <c r="S21" i="8"/>
  <c r="D21" i="8"/>
  <c r="O21" i="8"/>
  <c r="R21" i="8"/>
  <c r="X21" i="8"/>
  <c r="E22" i="8"/>
  <c r="K22" i="8"/>
  <c r="P22" i="8"/>
  <c r="S22" i="8"/>
  <c r="D22" i="8"/>
  <c r="O22" i="8"/>
  <c r="R22" i="8"/>
  <c r="X22" i="8"/>
  <c r="E23" i="8"/>
  <c r="K23" i="8"/>
  <c r="P23" i="8"/>
  <c r="S23" i="8"/>
  <c r="D23" i="8"/>
  <c r="O23" i="8"/>
  <c r="R23" i="8"/>
  <c r="X23" i="8"/>
  <c r="E24" i="8"/>
  <c r="K24" i="8"/>
  <c r="P24" i="8"/>
  <c r="S24" i="8"/>
  <c r="D24" i="8"/>
  <c r="O24" i="8"/>
  <c r="R24" i="8"/>
  <c r="X24" i="8"/>
  <c r="E25" i="8"/>
  <c r="K25" i="8"/>
  <c r="P25" i="8"/>
  <c r="S25" i="8"/>
  <c r="D25" i="8"/>
  <c r="O25" i="8"/>
  <c r="R25" i="8"/>
  <c r="X25" i="8"/>
  <c r="E26" i="8"/>
  <c r="K26" i="8"/>
  <c r="P26" i="8"/>
  <c r="S26" i="8"/>
  <c r="D26" i="8"/>
  <c r="O26" i="8"/>
  <c r="R26" i="8"/>
  <c r="X26" i="8"/>
  <c r="E27" i="8"/>
  <c r="K27" i="8"/>
  <c r="P27" i="8"/>
  <c r="S27" i="8"/>
  <c r="D27" i="8"/>
  <c r="O27" i="8"/>
  <c r="R27" i="8"/>
  <c r="X27" i="8"/>
  <c r="E28" i="8"/>
  <c r="K28" i="8"/>
  <c r="P28" i="8"/>
  <c r="S28" i="8"/>
  <c r="D28" i="8"/>
  <c r="O28" i="8"/>
  <c r="R28" i="8"/>
  <c r="X28" i="8"/>
  <c r="E29" i="8"/>
  <c r="K29" i="8"/>
  <c r="P29" i="8"/>
  <c r="S29" i="8"/>
  <c r="D29" i="8"/>
  <c r="O29" i="8"/>
  <c r="R29" i="8"/>
  <c r="X29" i="8"/>
  <c r="E30" i="8"/>
  <c r="K30" i="8"/>
  <c r="P30" i="8"/>
  <c r="S30" i="8"/>
  <c r="D30" i="8"/>
  <c r="O30" i="8"/>
  <c r="R30" i="8"/>
  <c r="X30" i="8"/>
  <c r="E31" i="8"/>
  <c r="K31" i="8"/>
  <c r="P31" i="8"/>
  <c r="S31" i="8"/>
  <c r="D31" i="8"/>
  <c r="O31" i="8"/>
  <c r="R31" i="8"/>
  <c r="X31" i="8"/>
  <c r="E32" i="8"/>
  <c r="K32" i="8"/>
  <c r="P32" i="8"/>
  <c r="S32" i="8"/>
  <c r="D32" i="8"/>
  <c r="O32" i="8"/>
  <c r="R32" i="8"/>
  <c r="X32" i="8"/>
  <c r="E33" i="8"/>
  <c r="K33" i="8"/>
  <c r="P33" i="8"/>
  <c r="S33" i="8"/>
  <c r="D33" i="8"/>
  <c r="O33" i="8"/>
  <c r="R33" i="8"/>
  <c r="X33" i="8"/>
  <c r="E34" i="8"/>
  <c r="K34" i="8"/>
  <c r="P34" i="8"/>
  <c r="S34" i="8"/>
  <c r="D34" i="8"/>
  <c r="O34" i="8"/>
  <c r="R34" i="8"/>
  <c r="X34" i="8"/>
  <c r="E35" i="8"/>
  <c r="K35" i="8"/>
  <c r="P35" i="8"/>
  <c r="S35" i="8"/>
  <c r="D35" i="8"/>
  <c r="O35" i="8"/>
  <c r="R35" i="8"/>
  <c r="X35" i="8"/>
  <c r="E36" i="8"/>
  <c r="K36" i="8"/>
  <c r="P36" i="8"/>
  <c r="S36" i="8"/>
  <c r="D36" i="8"/>
  <c r="O36" i="8"/>
  <c r="R36" i="8"/>
  <c r="X36" i="8"/>
  <c r="E37" i="8"/>
  <c r="K37" i="8"/>
  <c r="P37" i="8"/>
  <c r="S37" i="8"/>
  <c r="D37" i="8"/>
  <c r="O37" i="8"/>
  <c r="R37" i="8"/>
  <c r="X37" i="8"/>
  <c r="E38" i="8"/>
  <c r="K38" i="8"/>
  <c r="P38" i="8"/>
  <c r="S38" i="8"/>
  <c r="D38" i="8"/>
  <c r="O38" i="8"/>
  <c r="R38" i="8"/>
  <c r="X38" i="8"/>
  <c r="E39" i="8"/>
  <c r="K39" i="8"/>
  <c r="P39" i="8"/>
  <c r="S39" i="8"/>
  <c r="D39" i="8"/>
  <c r="O39" i="8"/>
  <c r="R39" i="8"/>
  <c r="X39" i="8"/>
  <c r="E40" i="8"/>
  <c r="K40" i="8"/>
  <c r="P40" i="8"/>
  <c r="S40" i="8"/>
  <c r="D40" i="8"/>
  <c r="O40" i="8"/>
  <c r="R40" i="8"/>
  <c r="X40" i="8"/>
  <c r="E41" i="8"/>
  <c r="K41" i="8"/>
  <c r="P41" i="8"/>
  <c r="S41" i="8"/>
  <c r="D41" i="8"/>
  <c r="O41" i="8"/>
  <c r="R41" i="8"/>
  <c r="X41" i="8"/>
  <c r="E42" i="8"/>
  <c r="K42" i="8"/>
  <c r="P42" i="8"/>
  <c r="S42" i="8"/>
  <c r="D42" i="8"/>
  <c r="O42" i="8"/>
  <c r="R42" i="8"/>
  <c r="X42" i="8"/>
  <c r="E43" i="8"/>
  <c r="K43" i="8"/>
  <c r="P43" i="8"/>
  <c r="S43" i="8"/>
  <c r="D43" i="8"/>
  <c r="O43" i="8"/>
  <c r="R43" i="8"/>
  <c r="X43" i="8"/>
  <c r="E44" i="8"/>
  <c r="K44" i="8"/>
  <c r="P44" i="8"/>
  <c r="S44" i="8"/>
  <c r="D44" i="8"/>
  <c r="O44" i="8"/>
  <c r="R44" i="8"/>
  <c r="X44" i="8"/>
  <c r="E45" i="8"/>
  <c r="K45" i="8"/>
  <c r="P45" i="8"/>
  <c r="S45" i="8"/>
  <c r="D45" i="8"/>
  <c r="O45" i="8"/>
  <c r="R45" i="8"/>
  <c r="X45" i="8"/>
  <c r="E46" i="8"/>
  <c r="K46" i="8"/>
  <c r="P46" i="8"/>
  <c r="S46" i="8"/>
  <c r="D46" i="8"/>
  <c r="O46" i="8"/>
  <c r="R46" i="8"/>
  <c r="X46" i="8"/>
  <c r="E47" i="8"/>
  <c r="K47" i="8"/>
  <c r="P47" i="8"/>
  <c r="S47" i="8"/>
  <c r="D47" i="8"/>
  <c r="O47" i="8"/>
  <c r="R47" i="8"/>
  <c r="X47" i="8"/>
  <c r="E48" i="8"/>
  <c r="K48" i="8"/>
  <c r="P48" i="8"/>
  <c r="S48" i="8"/>
  <c r="D48" i="8"/>
  <c r="O48" i="8"/>
  <c r="R48" i="8"/>
  <c r="X48" i="8"/>
  <c r="E49" i="8"/>
  <c r="K49" i="8"/>
  <c r="P49" i="8"/>
  <c r="S49" i="8"/>
  <c r="D49" i="8"/>
  <c r="O49" i="8"/>
  <c r="R49" i="8"/>
  <c r="X49" i="8"/>
  <c r="E50" i="8"/>
  <c r="K50" i="8"/>
  <c r="P50" i="8"/>
  <c r="S50" i="8"/>
  <c r="D50" i="8"/>
  <c r="O50" i="8"/>
  <c r="R50" i="8"/>
  <c r="X50" i="8"/>
  <c r="E51" i="8"/>
  <c r="K51" i="8"/>
  <c r="P51" i="8"/>
  <c r="S51" i="8"/>
  <c r="D51" i="8"/>
  <c r="O51" i="8"/>
  <c r="R51" i="8"/>
  <c r="X51" i="8"/>
  <c r="E52" i="8"/>
  <c r="K52" i="8"/>
  <c r="P52" i="8"/>
  <c r="S52" i="8"/>
  <c r="D52" i="8"/>
  <c r="O52" i="8"/>
  <c r="R52" i="8"/>
  <c r="X52" i="8"/>
  <c r="E53" i="8"/>
  <c r="K53" i="8"/>
  <c r="P53" i="8"/>
  <c r="S53" i="8"/>
  <c r="D53" i="8"/>
  <c r="O53" i="8"/>
  <c r="R53" i="8"/>
  <c r="X53" i="8"/>
  <c r="E54" i="8"/>
  <c r="K54" i="8"/>
  <c r="P54" i="8"/>
  <c r="S54" i="8"/>
  <c r="D54" i="8"/>
  <c r="O54" i="8"/>
  <c r="R54" i="8"/>
  <c r="X54" i="8"/>
  <c r="X56" i="8"/>
  <c r="U9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G9" i="10"/>
  <c r="I9" i="10"/>
  <c r="P9" i="10"/>
  <c r="S9" i="10"/>
  <c r="F9" i="10"/>
  <c r="O9" i="10"/>
  <c r="R9" i="10"/>
  <c r="X9" i="10"/>
  <c r="G10" i="10"/>
  <c r="I10" i="10"/>
  <c r="P10" i="10"/>
  <c r="S10" i="10"/>
  <c r="F10" i="10"/>
  <c r="O10" i="10"/>
  <c r="R10" i="10"/>
  <c r="X10" i="10"/>
  <c r="G11" i="10"/>
  <c r="I11" i="10"/>
  <c r="P11" i="10"/>
  <c r="S11" i="10"/>
  <c r="F11" i="10"/>
  <c r="O11" i="10"/>
  <c r="R11" i="10"/>
  <c r="X11" i="10"/>
  <c r="G12" i="10"/>
  <c r="I12" i="10"/>
  <c r="P12" i="10"/>
  <c r="S12" i="10"/>
  <c r="F12" i="10"/>
  <c r="O12" i="10"/>
  <c r="R12" i="10"/>
  <c r="X12" i="10"/>
  <c r="G13" i="10"/>
  <c r="I13" i="10"/>
  <c r="P13" i="10"/>
  <c r="S13" i="10"/>
  <c r="F13" i="10"/>
  <c r="O13" i="10"/>
  <c r="R13" i="10"/>
  <c r="X13" i="10"/>
  <c r="G14" i="10"/>
  <c r="I14" i="10"/>
  <c r="P14" i="10"/>
  <c r="S14" i="10"/>
  <c r="F14" i="10"/>
  <c r="O14" i="10"/>
  <c r="R14" i="10"/>
  <c r="X14" i="10"/>
  <c r="G15" i="10"/>
  <c r="I15" i="10"/>
  <c r="P15" i="10"/>
  <c r="S15" i="10"/>
  <c r="F15" i="10"/>
  <c r="O15" i="10"/>
  <c r="R15" i="10"/>
  <c r="X15" i="10"/>
  <c r="G16" i="10"/>
  <c r="I16" i="10"/>
  <c r="P16" i="10"/>
  <c r="S16" i="10"/>
  <c r="F16" i="10"/>
  <c r="O16" i="10"/>
  <c r="R16" i="10"/>
  <c r="X16" i="10"/>
  <c r="G17" i="10"/>
  <c r="I17" i="10"/>
  <c r="P17" i="10"/>
  <c r="S17" i="10"/>
  <c r="F17" i="10"/>
  <c r="O17" i="10"/>
  <c r="R17" i="10"/>
  <c r="X17" i="10"/>
  <c r="G18" i="10"/>
  <c r="I18" i="10"/>
  <c r="P18" i="10"/>
  <c r="S18" i="10"/>
  <c r="F18" i="10"/>
  <c r="O18" i="10"/>
  <c r="R18" i="10"/>
  <c r="X18" i="10"/>
  <c r="G19" i="10"/>
  <c r="I19" i="10"/>
  <c r="P19" i="10"/>
  <c r="S19" i="10"/>
  <c r="F19" i="10"/>
  <c r="O19" i="10"/>
  <c r="R19" i="10"/>
  <c r="X19" i="10"/>
  <c r="G20" i="10"/>
  <c r="I20" i="10"/>
  <c r="P20" i="10"/>
  <c r="S20" i="10"/>
  <c r="F20" i="10"/>
  <c r="O20" i="10"/>
  <c r="R20" i="10"/>
  <c r="X20" i="10"/>
  <c r="G21" i="10"/>
  <c r="I21" i="10"/>
  <c r="P21" i="10"/>
  <c r="S21" i="10"/>
  <c r="F21" i="10"/>
  <c r="O21" i="10"/>
  <c r="R21" i="10"/>
  <c r="X21" i="10"/>
  <c r="G22" i="10"/>
  <c r="I22" i="10"/>
  <c r="P22" i="10"/>
  <c r="S22" i="10"/>
  <c r="F22" i="10"/>
  <c r="O22" i="10"/>
  <c r="R22" i="10"/>
  <c r="X22" i="10"/>
  <c r="G23" i="10"/>
  <c r="I23" i="10"/>
  <c r="P23" i="10"/>
  <c r="S23" i="10"/>
  <c r="F23" i="10"/>
  <c r="O23" i="10"/>
  <c r="R23" i="10"/>
  <c r="X23" i="10"/>
  <c r="G24" i="10"/>
  <c r="I24" i="10"/>
  <c r="P24" i="10"/>
  <c r="S24" i="10"/>
  <c r="F24" i="10"/>
  <c r="O24" i="10"/>
  <c r="R24" i="10"/>
  <c r="X24" i="10"/>
  <c r="G25" i="10"/>
  <c r="I25" i="10"/>
  <c r="P25" i="10"/>
  <c r="S25" i="10"/>
  <c r="F25" i="10"/>
  <c r="O25" i="10"/>
  <c r="R25" i="10"/>
  <c r="X25" i="10"/>
  <c r="G26" i="10"/>
  <c r="I26" i="10"/>
  <c r="P26" i="10"/>
  <c r="S26" i="10"/>
  <c r="F26" i="10"/>
  <c r="O26" i="10"/>
  <c r="R26" i="10"/>
  <c r="X26" i="10"/>
  <c r="G27" i="10"/>
  <c r="I27" i="10"/>
  <c r="P27" i="10"/>
  <c r="S27" i="10"/>
  <c r="F27" i="10"/>
  <c r="O27" i="10"/>
  <c r="R27" i="10"/>
  <c r="X27" i="10"/>
  <c r="G28" i="10"/>
  <c r="I28" i="10"/>
  <c r="P28" i="10"/>
  <c r="S28" i="10"/>
  <c r="F28" i="10"/>
  <c r="O28" i="10"/>
  <c r="R28" i="10"/>
  <c r="X28" i="10"/>
  <c r="G29" i="10"/>
  <c r="I29" i="10"/>
  <c r="P29" i="10"/>
  <c r="S29" i="10"/>
  <c r="F29" i="10"/>
  <c r="O29" i="10"/>
  <c r="R29" i="10"/>
  <c r="X29" i="10"/>
  <c r="G30" i="10"/>
  <c r="I30" i="10"/>
  <c r="P30" i="10"/>
  <c r="S30" i="10"/>
  <c r="F30" i="10"/>
  <c r="O30" i="10"/>
  <c r="R30" i="10"/>
  <c r="X30" i="10"/>
  <c r="G31" i="10"/>
  <c r="I31" i="10"/>
  <c r="P31" i="10"/>
  <c r="S31" i="10"/>
  <c r="F31" i="10"/>
  <c r="O31" i="10"/>
  <c r="R31" i="10"/>
  <c r="X31" i="10"/>
  <c r="G32" i="10"/>
  <c r="I32" i="10"/>
  <c r="P32" i="10"/>
  <c r="S32" i="10"/>
  <c r="F32" i="10"/>
  <c r="O32" i="10"/>
  <c r="R32" i="10"/>
  <c r="X32" i="10"/>
  <c r="G33" i="10"/>
  <c r="I33" i="10"/>
  <c r="P33" i="10"/>
  <c r="S33" i="10"/>
  <c r="F33" i="10"/>
  <c r="O33" i="10"/>
  <c r="R33" i="10"/>
  <c r="X33" i="10"/>
  <c r="G34" i="10"/>
  <c r="I34" i="10"/>
  <c r="P34" i="10"/>
  <c r="S34" i="10"/>
  <c r="F34" i="10"/>
  <c r="O34" i="10"/>
  <c r="R34" i="10"/>
  <c r="X34" i="10"/>
  <c r="G35" i="10"/>
  <c r="I35" i="10"/>
  <c r="P35" i="10"/>
  <c r="S35" i="10"/>
  <c r="F35" i="10"/>
  <c r="O35" i="10"/>
  <c r="R35" i="10"/>
  <c r="X35" i="10"/>
  <c r="G36" i="10"/>
  <c r="I36" i="10"/>
  <c r="P36" i="10"/>
  <c r="S36" i="10"/>
  <c r="F36" i="10"/>
  <c r="O36" i="10"/>
  <c r="R36" i="10"/>
  <c r="X36" i="10"/>
  <c r="G37" i="10"/>
  <c r="I37" i="10"/>
  <c r="P37" i="10"/>
  <c r="S37" i="10"/>
  <c r="F37" i="10"/>
  <c r="O37" i="10"/>
  <c r="R37" i="10"/>
  <c r="X37" i="10"/>
  <c r="G38" i="10"/>
  <c r="I38" i="10"/>
  <c r="P38" i="10"/>
  <c r="S38" i="10"/>
  <c r="F38" i="10"/>
  <c r="O38" i="10"/>
  <c r="R38" i="10"/>
  <c r="X38" i="10"/>
  <c r="G39" i="10"/>
  <c r="I39" i="10"/>
  <c r="P39" i="10"/>
  <c r="S39" i="10"/>
  <c r="F39" i="10"/>
  <c r="O39" i="10"/>
  <c r="R39" i="10"/>
  <c r="X39" i="10"/>
  <c r="G40" i="10"/>
  <c r="I40" i="10"/>
  <c r="P40" i="10"/>
  <c r="S40" i="10"/>
  <c r="F40" i="10"/>
  <c r="O40" i="10"/>
  <c r="R40" i="10"/>
  <c r="X40" i="10"/>
  <c r="G41" i="10"/>
  <c r="I41" i="10"/>
  <c r="P41" i="10"/>
  <c r="S41" i="10"/>
  <c r="F41" i="10"/>
  <c r="O41" i="10"/>
  <c r="R41" i="10"/>
  <c r="X41" i="10"/>
  <c r="G42" i="10"/>
  <c r="I42" i="10"/>
  <c r="P42" i="10"/>
  <c r="S42" i="10"/>
  <c r="F42" i="10"/>
  <c r="O42" i="10"/>
  <c r="R42" i="10"/>
  <c r="X42" i="10"/>
  <c r="G43" i="10"/>
  <c r="I43" i="10"/>
  <c r="P43" i="10"/>
  <c r="S43" i="10"/>
  <c r="F43" i="10"/>
  <c r="O43" i="10"/>
  <c r="R43" i="10"/>
  <c r="X43" i="10"/>
  <c r="G44" i="10"/>
  <c r="I44" i="10"/>
  <c r="P44" i="10"/>
  <c r="S44" i="10"/>
  <c r="F44" i="10"/>
  <c r="O44" i="10"/>
  <c r="R44" i="10"/>
  <c r="X44" i="10"/>
  <c r="G45" i="10"/>
  <c r="I45" i="10"/>
  <c r="P45" i="10"/>
  <c r="S45" i="10"/>
  <c r="F45" i="10"/>
  <c r="O45" i="10"/>
  <c r="R45" i="10"/>
  <c r="X45" i="10"/>
  <c r="G46" i="10"/>
  <c r="I46" i="10"/>
  <c r="P46" i="10"/>
  <c r="S46" i="10"/>
  <c r="F46" i="10"/>
  <c r="O46" i="10"/>
  <c r="R46" i="10"/>
  <c r="X46" i="10"/>
  <c r="G47" i="10"/>
  <c r="I47" i="10"/>
  <c r="P47" i="10"/>
  <c r="S47" i="10"/>
  <c r="F47" i="10"/>
  <c r="O47" i="10"/>
  <c r="R47" i="10"/>
  <c r="X47" i="10"/>
  <c r="G48" i="10"/>
  <c r="I48" i="10"/>
  <c r="P48" i="10"/>
  <c r="S48" i="10"/>
  <c r="F48" i="10"/>
  <c r="O48" i="10"/>
  <c r="R48" i="10"/>
  <c r="X48" i="10"/>
  <c r="G49" i="10"/>
  <c r="I49" i="10"/>
  <c r="P49" i="10"/>
  <c r="S49" i="10"/>
  <c r="F49" i="10"/>
  <c r="O49" i="10"/>
  <c r="R49" i="10"/>
  <c r="X49" i="10"/>
  <c r="G50" i="10"/>
  <c r="I50" i="10"/>
  <c r="P50" i="10"/>
  <c r="S50" i="10"/>
  <c r="F50" i="10"/>
  <c r="O50" i="10"/>
  <c r="R50" i="10"/>
  <c r="X50" i="10"/>
  <c r="G51" i="10"/>
  <c r="I51" i="10"/>
  <c r="P51" i="10"/>
  <c r="S51" i="10"/>
  <c r="F51" i="10"/>
  <c r="O51" i="10"/>
  <c r="R51" i="10"/>
  <c r="X51" i="10"/>
  <c r="G52" i="10"/>
  <c r="I52" i="10"/>
  <c r="P52" i="10"/>
  <c r="S52" i="10"/>
  <c r="F52" i="10"/>
  <c r="O52" i="10"/>
  <c r="R52" i="10"/>
  <c r="X52" i="10"/>
  <c r="G53" i="10"/>
  <c r="I53" i="10"/>
  <c r="P53" i="10"/>
  <c r="S53" i="10"/>
  <c r="F53" i="10"/>
  <c r="O53" i="10"/>
  <c r="R53" i="10"/>
  <c r="X53" i="10"/>
  <c r="G54" i="10"/>
  <c r="I54" i="10"/>
  <c r="P54" i="10"/>
  <c r="S54" i="10"/>
  <c r="F54" i="10"/>
  <c r="O54" i="10"/>
  <c r="R54" i="10"/>
  <c r="X54" i="10"/>
  <c r="X56" i="10"/>
  <c r="U9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G9" i="11"/>
  <c r="J9" i="11"/>
  <c r="P9" i="11"/>
  <c r="S9" i="11"/>
  <c r="F9" i="11"/>
  <c r="O9" i="11"/>
  <c r="R9" i="11"/>
  <c r="X9" i="11"/>
  <c r="G10" i="11"/>
  <c r="J10" i="11"/>
  <c r="P10" i="11"/>
  <c r="S10" i="11"/>
  <c r="F10" i="11"/>
  <c r="O10" i="11"/>
  <c r="R10" i="11"/>
  <c r="X10" i="11"/>
  <c r="G11" i="11"/>
  <c r="J11" i="11"/>
  <c r="P11" i="11"/>
  <c r="S11" i="11"/>
  <c r="F11" i="11"/>
  <c r="O11" i="11"/>
  <c r="R11" i="11"/>
  <c r="X11" i="11"/>
  <c r="G12" i="11"/>
  <c r="J12" i="11"/>
  <c r="P12" i="11"/>
  <c r="S12" i="11"/>
  <c r="F12" i="11"/>
  <c r="O12" i="11"/>
  <c r="R12" i="11"/>
  <c r="X12" i="11"/>
  <c r="G13" i="11"/>
  <c r="J13" i="11"/>
  <c r="P13" i="11"/>
  <c r="S13" i="11"/>
  <c r="F13" i="11"/>
  <c r="O13" i="11"/>
  <c r="R13" i="11"/>
  <c r="X13" i="11"/>
  <c r="G14" i="11"/>
  <c r="J14" i="11"/>
  <c r="P14" i="11"/>
  <c r="S14" i="11"/>
  <c r="F14" i="11"/>
  <c r="O14" i="11"/>
  <c r="R14" i="11"/>
  <c r="X14" i="11"/>
  <c r="G15" i="11"/>
  <c r="J15" i="11"/>
  <c r="P15" i="11"/>
  <c r="S15" i="11"/>
  <c r="F15" i="11"/>
  <c r="O15" i="11"/>
  <c r="R15" i="11"/>
  <c r="X15" i="11"/>
  <c r="G16" i="11"/>
  <c r="J16" i="11"/>
  <c r="P16" i="11"/>
  <c r="S16" i="11"/>
  <c r="F16" i="11"/>
  <c r="O16" i="11"/>
  <c r="R16" i="11"/>
  <c r="X16" i="11"/>
  <c r="G17" i="11"/>
  <c r="J17" i="11"/>
  <c r="P17" i="11"/>
  <c r="S17" i="11"/>
  <c r="F17" i="11"/>
  <c r="O17" i="11"/>
  <c r="R17" i="11"/>
  <c r="X17" i="11"/>
  <c r="G18" i="11"/>
  <c r="J18" i="11"/>
  <c r="P18" i="11"/>
  <c r="S18" i="11"/>
  <c r="F18" i="11"/>
  <c r="O18" i="11"/>
  <c r="R18" i="11"/>
  <c r="X18" i="11"/>
  <c r="G19" i="11"/>
  <c r="J19" i="11"/>
  <c r="P19" i="11"/>
  <c r="S19" i="11"/>
  <c r="F19" i="11"/>
  <c r="O19" i="11"/>
  <c r="R19" i="11"/>
  <c r="X19" i="11"/>
  <c r="G20" i="11"/>
  <c r="J20" i="11"/>
  <c r="P20" i="11"/>
  <c r="S20" i="11"/>
  <c r="F20" i="11"/>
  <c r="O20" i="11"/>
  <c r="R20" i="11"/>
  <c r="X20" i="11"/>
  <c r="G21" i="11"/>
  <c r="J21" i="11"/>
  <c r="P21" i="11"/>
  <c r="S21" i="11"/>
  <c r="F21" i="11"/>
  <c r="O21" i="11"/>
  <c r="R21" i="11"/>
  <c r="X21" i="11"/>
  <c r="G22" i="11"/>
  <c r="J22" i="11"/>
  <c r="P22" i="11"/>
  <c r="S22" i="11"/>
  <c r="F22" i="11"/>
  <c r="O22" i="11"/>
  <c r="R22" i="11"/>
  <c r="X22" i="11"/>
  <c r="G23" i="11"/>
  <c r="J23" i="11"/>
  <c r="P23" i="11"/>
  <c r="S23" i="11"/>
  <c r="F23" i="11"/>
  <c r="O23" i="11"/>
  <c r="R23" i="11"/>
  <c r="X23" i="11"/>
  <c r="G24" i="11"/>
  <c r="J24" i="11"/>
  <c r="P24" i="11"/>
  <c r="S24" i="11"/>
  <c r="F24" i="11"/>
  <c r="O24" i="11"/>
  <c r="R24" i="11"/>
  <c r="X24" i="11"/>
  <c r="G25" i="11"/>
  <c r="J25" i="11"/>
  <c r="P25" i="11"/>
  <c r="S25" i="11"/>
  <c r="F25" i="11"/>
  <c r="O25" i="11"/>
  <c r="R25" i="11"/>
  <c r="X25" i="11"/>
  <c r="G26" i="11"/>
  <c r="J26" i="11"/>
  <c r="P26" i="11"/>
  <c r="S26" i="11"/>
  <c r="F26" i="11"/>
  <c r="O26" i="11"/>
  <c r="R26" i="11"/>
  <c r="X26" i="11"/>
  <c r="G27" i="11"/>
  <c r="J27" i="11"/>
  <c r="P27" i="11"/>
  <c r="S27" i="11"/>
  <c r="F27" i="11"/>
  <c r="O27" i="11"/>
  <c r="R27" i="11"/>
  <c r="X27" i="11"/>
  <c r="G28" i="11"/>
  <c r="J28" i="11"/>
  <c r="P28" i="11"/>
  <c r="S28" i="11"/>
  <c r="F28" i="11"/>
  <c r="O28" i="11"/>
  <c r="R28" i="11"/>
  <c r="X28" i="11"/>
  <c r="G29" i="11"/>
  <c r="J29" i="11"/>
  <c r="P29" i="11"/>
  <c r="S29" i="11"/>
  <c r="F29" i="11"/>
  <c r="O29" i="11"/>
  <c r="R29" i="11"/>
  <c r="X29" i="11"/>
  <c r="G30" i="11"/>
  <c r="J30" i="11"/>
  <c r="P30" i="11"/>
  <c r="S30" i="11"/>
  <c r="F30" i="11"/>
  <c r="O30" i="11"/>
  <c r="R30" i="11"/>
  <c r="X30" i="11"/>
  <c r="G31" i="11"/>
  <c r="J31" i="11"/>
  <c r="P31" i="11"/>
  <c r="S31" i="11"/>
  <c r="F31" i="11"/>
  <c r="O31" i="11"/>
  <c r="R31" i="11"/>
  <c r="X31" i="11"/>
  <c r="G32" i="11"/>
  <c r="J32" i="11"/>
  <c r="P32" i="11"/>
  <c r="S32" i="11"/>
  <c r="F32" i="11"/>
  <c r="O32" i="11"/>
  <c r="R32" i="11"/>
  <c r="X32" i="11"/>
  <c r="G33" i="11"/>
  <c r="J33" i="11"/>
  <c r="P33" i="11"/>
  <c r="S33" i="11"/>
  <c r="F33" i="11"/>
  <c r="O33" i="11"/>
  <c r="R33" i="11"/>
  <c r="X33" i="11"/>
  <c r="G34" i="11"/>
  <c r="J34" i="11"/>
  <c r="P34" i="11"/>
  <c r="S34" i="11"/>
  <c r="F34" i="11"/>
  <c r="O34" i="11"/>
  <c r="R34" i="11"/>
  <c r="X34" i="11"/>
  <c r="G35" i="11"/>
  <c r="J35" i="11"/>
  <c r="P35" i="11"/>
  <c r="S35" i="11"/>
  <c r="F35" i="11"/>
  <c r="O35" i="11"/>
  <c r="R35" i="11"/>
  <c r="X35" i="11"/>
  <c r="G36" i="11"/>
  <c r="J36" i="11"/>
  <c r="P36" i="11"/>
  <c r="S36" i="11"/>
  <c r="F36" i="11"/>
  <c r="O36" i="11"/>
  <c r="R36" i="11"/>
  <c r="X36" i="11"/>
  <c r="G37" i="11"/>
  <c r="J37" i="11"/>
  <c r="P37" i="11"/>
  <c r="S37" i="11"/>
  <c r="F37" i="11"/>
  <c r="O37" i="11"/>
  <c r="R37" i="11"/>
  <c r="X37" i="11"/>
  <c r="G38" i="11"/>
  <c r="J38" i="11"/>
  <c r="P38" i="11"/>
  <c r="S38" i="11"/>
  <c r="F38" i="11"/>
  <c r="O38" i="11"/>
  <c r="R38" i="11"/>
  <c r="X38" i="11"/>
  <c r="G39" i="11"/>
  <c r="J39" i="11"/>
  <c r="P39" i="11"/>
  <c r="S39" i="11"/>
  <c r="F39" i="11"/>
  <c r="O39" i="11"/>
  <c r="R39" i="11"/>
  <c r="X39" i="11"/>
  <c r="G40" i="11"/>
  <c r="J40" i="11"/>
  <c r="P40" i="11"/>
  <c r="S40" i="11"/>
  <c r="F40" i="11"/>
  <c r="O40" i="11"/>
  <c r="R40" i="11"/>
  <c r="X40" i="11"/>
  <c r="G41" i="11"/>
  <c r="J41" i="11"/>
  <c r="P41" i="11"/>
  <c r="S41" i="11"/>
  <c r="F41" i="11"/>
  <c r="O41" i="11"/>
  <c r="R41" i="11"/>
  <c r="X41" i="11"/>
  <c r="G42" i="11"/>
  <c r="J42" i="11"/>
  <c r="P42" i="11"/>
  <c r="S42" i="11"/>
  <c r="F42" i="11"/>
  <c r="O42" i="11"/>
  <c r="R42" i="11"/>
  <c r="X42" i="11"/>
  <c r="G43" i="11"/>
  <c r="J43" i="11"/>
  <c r="P43" i="11"/>
  <c r="S43" i="11"/>
  <c r="F43" i="11"/>
  <c r="O43" i="11"/>
  <c r="R43" i="11"/>
  <c r="X43" i="11"/>
  <c r="G44" i="11"/>
  <c r="J44" i="11"/>
  <c r="P44" i="11"/>
  <c r="S44" i="11"/>
  <c r="F44" i="11"/>
  <c r="O44" i="11"/>
  <c r="R44" i="11"/>
  <c r="X44" i="11"/>
  <c r="G45" i="11"/>
  <c r="J45" i="11"/>
  <c r="P45" i="11"/>
  <c r="S45" i="11"/>
  <c r="F45" i="11"/>
  <c r="O45" i="11"/>
  <c r="R45" i="11"/>
  <c r="X45" i="11"/>
  <c r="G46" i="11"/>
  <c r="J46" i="11"/>
  <c r="P46" i="11"/>
  <c r="S46" i="11"/>
  <c r="F46" i="11"/>
  <c r="O46" i="11"/>
  <c r="R46" i="11"/>
  <c r="X46" i="11"/>
  <c r="G47" i="11"/>
  <c r="J47" i="11"/>
  <c r="P47" i="11"/>
  <c r="S47" i="11"/>
  <c r="F47" i="11"/>
  <c r="O47" i="11"/>
  <c r="R47" i="11"/>
  <c r="X47" i="11"/>
  <c r="G48" i="11"/>
  <c r="J48" i="11"/>
  <c r="P48" i="11"/>
  <c r="S48" i="11"/>
  <c r="F48" i="11"/>
  <c r="O48" i="11"/>
  <c r="R48" i="11"/>
  <c r="X48" i="11"/>
  <c r="G49" i="11"/>
  <c r="J49" i="11"/>
  <c r="P49" i="11"/>
  <c r="S49" i="11"/>
  <c r="F49" i="11"/>
  <c r="O49" i="11"/>
  <c r="R49" i="11"/>
  <c r="X49" i="11"/>
  <c r="G50" i="11"/>
  <c r="J50" i="11"/>
  <c r="P50" i="11"/>
  <c r="S50" i="11"/>
  <c r="F50" i="11"/>
  <c r="O50" i="11"/>
  <c r="R50" i="11"/>
  <c r="X50" i="11"/>
  <c r="G51" i="11"/>
  <c r="J51" i="11"/>
  <c r="P51" i="11"/>
  <c r="S51" i="11"/>
  <c r="F51" i="11"/>
  <c r="O51" i="11"/>
  <c r="R51" i="11"/>
  <c r="X51" i="11"/>
  <c r="G52" i="11"/>
  <c r="J52" i="11"/>
  <c r="P52" i="11"/>
  <c r="S52" i="11"/>
  <c r="F52" i="11"/>
  <c r="O52" i="11"/>
  <c r="R52" i="11"/>
  <c r="X52" i="11"/>
  <c r="G53" i="11"/>
  <c r="J53" i="11"/>
  <c r="P53" i="11"/>
  <c r="S53" i="11"/>
  <c r="F53" i="11"/>
  <c r="O53" i="11"/>
  <c r="R53" i="11"/>
  <c r="X53" i="11"/>
  <c r="G54" i="11"/>
  <c r="J54" i="11"/>
  <c r="P54" i="11"/>
  <c r="S54" i="11"/>
  <c r="F54" i="11"/>
  <c r="O54" i="11"/>
  <c r="R54" i="11"/>
  <c r="X54" i="11"/>
  <c r="X56" i="11"/>
  <c r="U9" i="11"/>
  <c r="V9" i="11"/>
  <c r="Y9" i="11"/>
  <c r="U10" i="11"/>
  <c r="V10" i="11"/>
  <c r="Y10" i="11"/>
  <c r="U11" i="11"/>
  <c r="V11" i="11"/>
  <c r="Y11" i="11"/>
  <c r="U12" i="11"/>
  <c r="V12" i="11"/>
  <c r="Y12" i="11"/>
  <c r="U13" i="11"/>
  <c r="V13" i="11"/>
  <c r="Y13" i="11"/>
  <c r="U14" i="11"/>
  <c r="V14" i="11"/>
  <c r="Y14" i="11"/>
  <c r="U15" i="11"/>
  <c r="V15" i="11"/>
  <c r="Y15" i="11"/>
  <c r="U16" i="11"/>
  <c r="V16" i="11"/>
  <c r="Y16" i="11"/>
  <c r="U17" i="11"/>
  <c r="V17" i="11"/>
  <c r="Y17" i="11"/>
  <c r="U18" i="11"/>
  <c r="V18" i="11"/>
  <c r="Y18" i="11"/>
  <c r="U19" i="11"/>
  <c r="V19" i="11"/>
  <c r="Y19" i="11"/>
  <c r="U20" i="11"/>
  <c r="V20" i="11"/>
  <c r="Y20" i="11"/>
  <c r="U21" i="11"/>
  <c r="V21" i="11"/>
  <c r="Y21" i="11"/>
  <c r="U22" i="11"/>
  <c r="V22" i="11"/>
  <c r="Y22" i="11"/>
  <c r="U23" i="11"/>
  <c r="V23" i="11"/>
  <c r="Y23" i="11"/>
  <c r="U24" i="11"/>
  <c r="V24" i="11"/>
  <c r="Y24" i="11"/>
  <c r="U25" i="11"/>
  <c r="V25" i="11"/>
  <c r="Y25" i="11"/>
  <c r="U26" i="11"/>
  <c r="V26" i="11"/>
  <c r="Y26" i="11"/>
  <c r="U27" i="11"/>
  <c r="V27" i="11"/>
  <c r="Y27" i="11"/>
  <c r="U28" i="11"/>
  <c r="V28" i="11"/>
  <c r="Y28" i="11"/>
  <c r="U29" i="11"/>
  <c r="V29" i="11"/>
  <c r="Y29" i="11"/>
  <c r="U30" i="11"/>
  <c r="V30" i="11"/>
  <c r="Y30" i="11"/>
  <c r="U31" i="11"/>
  <c r="V31" i="11"/>
  <c r="Y31" i="11"/>
  <c r="U32" i="11"/>
  <c r="V32" i="11"/>
  <c r="Y32" i="11"/>
  <c r="U33" i="11"/>
  <c r="V33" i="11"/>
  <c r="Y33" i="11"/>
  <c r="U34" i="11"/>
  <c r="V34" i="11"/>
  <c r="Y34" i="11"/>
  <c r="U35" i="11"/>
  <c r="V35" i="11"/>
  <c r="Y35" i="11"/>
  <c r="U36" i="11"/>
  <c r="V36" i="11"/>
  <c r="Y36" i="11"/>
  <c r="U37" i="11"/>
  <c r="V37" i="11"/>
  <c r="Y37" i="11"/>
  <c r="U38" i="11"/>
  <c r="V38" i="11"/>
  <c r="Y38" i="11"/>
  <c r="U39" i="11"/>
  <c r="V39" i="11"/>
  <c r="Y39" i="11"/>
  <c r="U40" i="11"/>
  <c r="V40" i="11"/>
  <c r="Y40" i="11"/>
  <c r="U41" i="11"/>
  <c r="V41" i="11"/>
  <c r="Y41" i="11"/>
  <c r="U42" i="11"/>
  <c r="V42" i="11"/>
  <c r="Y42" i="11"/>
  <c r="U43" i="11"/>
  <c r="V43" i="11"/>
  <c r="Y43" i="11"/>
  <c r="U44" i="11"/>
  <c r="V44" i="11"/>
  <c r="Y44" i="11"/>
  <c r="U45" i="11"/>
  <c r="V45" i="11"/>
  <c r="Y45" i="11"/>
  <c r="U46" i="11"/>
  <c r="V46" i="11"/>
  <c r="Y46" i="11"/>
  <c r="U47" i="11"/>
  <c r="V47" i="11"/>
  <c r="Y47" i="11"/>
  <c r="U48" i="11"/>
  <c r="V48" i="11"/>
  <c r="Y48" i="11"/>
  <c r="U49" i="11"/>
  <c r="V49" i="11"/>
  <c r="Y49" i="11"/>
  <c r="U50" i="11"/>
  <c r="V50" i="11"/>
  <c r="Y50" i="11"/>
  <c r="U51" i="11"/>
  <c r="V51" i="11"/>
  <c r="Y51" i="11"/>
  <c r="U52" i="11"/>
  <c r="V52" i="11"/>
  <c r="Y52" i="11"/>
  <c r="U53" i="11"/>
  <c r="V53" i="11"/>
  <c r="Y53" i="11"/>
  <c r="U54" i="11"/>
  <c r="V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D56" i="11"/>
  <c r="G9" i="12"/>
  <c r="K9" i="12"/>
  <c r="P9" i="12"/>
  <c r="S9" i="12"/>
  <c r="F9" i="12"/>
  <c r="O9" i="12"/>
  <c r="R9" i="12"/>
  <c r="X9" i="12"/>
  <c r="G10" i="12"/>
  <c r="K10" i="12"/>
  <c r="P10" i="12"/>
  <c r="S10" i="12"/>
  <c r="F10" i="12"/>
  <c r="O10" i="12"/>
  <c r="R10" i="12"/>
  <c r="X10" i="12"/>
  <c r="G11" i="12"/>
  <c r="K11" i="12"/>
  <c r="P11" i="12"/>
  <c r="S11" i="12"/>
  <c r="F11" i="12"/>
  <c r="O11" i="12"/>
  <c r="R11" i="12"/>
  <c r="X11" i="12"/>
  <c r="G12" i="12"/>
  <c r="K12" i="12"/>
  <c r="P12" i="12"/>
  <c r="S12" i="12"/>
  <c r="F12" i="12"/>
  <c r="O12" i="12"/>
  <c r="R12" i="12"/>
  <c r="X12" i="12"/>
  <c r="G13" i="12"/>
  <c r="K13" i="12"/>
  <c r="P13" i="12"/>
  <c r="S13" i="12"/>
  <c r="F13" i="12"/>
  <c r="O13" i="12"/>
  <c r="R13" i="12"/>
  <c r="X13" i="12"/>
  <c r="G14" i="12"/>
  <c r="K14" i="12"/>
  <c r="P14" i="12"/>
  <c r="S14" i="12"/>
  <c r="F14" i="12"/>
  <c r="O14" i="12"/>
  <c r="R14" i="12"/>
  <c r="X14" i="12"/>
  <c r="G15" i="12"/>
  <c r="K15" i="12"/>
  <c r="P15" i="12"/>
  <c r="S15" i="12"/>
  <c r="F15" i="12"/>
  <c r="O15" i="12"/>
  <c r="R15" i="12"/>
  <c r="X15" i="12"/>
  <c r="G16" i="12"/>
  <c r="K16" i="12"/>
  <c r="P16" i="12"/>
  <c r="S16" i="12"/>
  <c r="F16" i="12"/>
  <c r="O16" i="12"/>
  <c r="R16" i="12"/>
  <c r="X16" i="12"/>
  <c r="G17" i="12"/>
  <c r="K17" i="12"/>
  <c r="P17" i="12"/>
  <c r="S17" i="12"/>
  <c r="F17" i="12"/>
  <c r="O17" i="12"/>
  <c r="R17" i="12"/>
  <c r="X17" i="12"/>
  <c r="G18" i="12"/>
  <c r="K18" i="12"/>
  <c r="P18" i="12"/>
  <c r="S18" i="12"/>
  <c r="F18" i="12"/>
  <c r="O18" i="12"/>
  <c r="R18" i="12"/>
  <c r="X18" i="12"/>
  <c r="G19" i="12"/>
  <c r="K19" i="12"/>
  <c r="P19" i="12"/>
  <c r="S19" i="12"/>
  <c r="F19" i="12"/>
  <c r="O19" i="12"/>
  <c r="R19" i="12"/>
  <c r="X19" i="12"/>
  <c r="G20" i="12"/>
  <c r="K20" i="12"/>
  <c r="P20" i="12"/>
  <c r="S20" i="12"/>
  <c r="F20" i="12"/>
  <c r="O20" i="12"/>
  <c r="R20" i="12"/>
  <c r="X20" i="12"/>
  <c r="G21" i="12"/>
  <c r="K21" i="12"/>
  <c r="P21" i="12"/>
  <c r="S21" i="12"/>
  <c r="F21" i="12"/>
  <c r="O21" i="12"/>
  <c r="R21" i="12"/>
  <c r="X21" i="12"/>
  <c r="G22" i="12"/>
  <c r="K22" i="12"/>
  <c r="P22" i="12"/>
  <c r="S22" i="12"/>
  <c r="F22" i="12"/>
  <c r="O22" i="12"/>
  <c r="R22" i="12"/>
  <c r="X22" i="12"/>
  <c r="G23" i="12"/>
  <c r="K23" i="12"/>
  <c r="P23" i="12"/>
  <c r="S23" i="12"/>
  <c r="F23" i="12"/>
  <c r="O23" i="12"/>
  <c r="R23" i="12"/>
  <c r="X23" i="12"/>
  <c r="G24" i="12"/>
  <c r="K24" i="12"/>
  <c r="P24" i="12"/>
  <c r="S24" i="12"/>
  <c r="F24" i="12"/>
  <c r="O24" i="12"/>
  <c r="R24" i="12"/>
  <c r="X24" i="12"/>
  <c r="G25" i="12"/>
  <c r="K25" i="12"/>
  <c r="P25" i="12"/>
  <c r="S25" i="12"/>
  <c r="F25" i="12"/>
  <c r="O25" i="12"/>
  <c r="R25" i="12"/>
  <c r="X25" i="12"/>
  <c r="G26" i="12"/>
  <c r="K26" i="12"/>
  <c r="P26" i="12"/>
  <c r="S26" i="12"/>
  <c r="F26" i="12"/>
  <c r="O26" i="12"/>
  <c r="R26" i="12"/>
  <c r="X26" i="12"/>
  <c r="G27" i="12"/>
  <c r="K27" i="12"/>
  <c r="P27" i="12"/>
  <c r="S27" i="12"/>
  <c r="F27" i="12"/>
  <c r="O27" i="12"/>
  <c r="R27" i="12"/>
  <c r="X27" i="12"/>
  <c r="G28" i="12"/>
  <c r="K28" i="12"/>
  <c r="P28" i="12"/>
  <c r="S28" i="12"/>
  <c r="F28" i="12"/>
  <c r="O28" i="12"/>
  <c r="R28" i="12"/>
  <c r="X28" i="12"/>
  <c r="G29" i="12"/>
  <c r="K29" i="12"/>
  <c r="P29" i="12"/>
  <c r="S29" i="12"/>
  <c r="F29" i="12"/>
  <c r="O29" i="12"/>
  <c r="R29" i="12"/>
  <c r="X29" i="12"/>
  <c r="G30" i="12"/>
  <c r="K30" i="12"/>
  <c r="P30" i="12"/>
  <c r="S30" i="12"/>
  <c r="F30" i="12"/>
  <c r="O30" i="12"/>
  <c r="R30" i="12"/>
  <c r="X30" i="12"/>
  <c r="G31" i="12"/>
  <c r="K31" i="12"/>
  <c r="P31" i="12"/>
  <c r="S31" i="12"/>
  <c r="F31" i="12"/>
  <c r="O31" i="12"/>
  <c r="R31" i="12"/>
  <c r="X31" i="12"/>
  <c r="G32" i="12"/>
  <c r="K32" i="12"/>
  <c r="P32" i="12"/>
  <c r="S32" i="12"/>
  <c r="F32" i="12"/>
  <c r="O32" i="12"/>
  <c r="R32" i="12"/>
  <c r="X32" i="12"/>
  <c r="G33" i="12"/>
  <c r="K33" i="12"/>
  <c r="P33" i="12"/>
  <c r="S33" i="12"/>
  <c r="F33" i="12"/>
  <c r="O33" i="12"/>
  <c r="R33" i="12"/>
  <c r="X33" i="12"/>
  <c r="G34" i="12"/>
  <c r="K34" i="12"/>
  <c r="P34" i="12"/>
  <c r="S34" i="12"/>
  <c r="F34" i="12"/>
  <c r="O34" i="12"/>
  <c r="R34" i="12"/>
  <c r="X34" i="12"/>
  <c r="G35" i="12"/>
  <c r="K35" i="12"/>
  <c r="P35" i="12"/>
  <c r="S35" i="12"/>
  <c r="F35" i="12"/>
  <c r="O35" i="12"/>
  <c r="R35" i="12"/>
  <c r="X35" i="12"/>
  <c r="G36" i="12"/>
  <c r="K36" i="12"/>
  <c r="P36" i="12"/>
  <c r="S36" i="12"/>
  <c r="F36" i="12"/>
  <c r="O36" i="12"/>
  <c r="R36" i="12"/>
  <c r="X36" i="12"/>
  <c r="G37" i="12"/>
  <c r="K37" i="12"/>
  <c r="P37" i="12"/>
  <c r="S37" i="12"/>
  <c r="F37" i="12"/>
  <c r="O37" i="12"/>
  <c r="R37" i="12"/>
  <c r="X37" i="12"/>
  <c r="G38" i="12"/>
  <c r="K38" i="12"/>
  <c r="P38" i="12"/>
  <c r="S38" i="12"/>
  <c r="F38" i="12"/>
  <c r="O38" i="12"/>
  <c r="R38" i="12"/>
  <c r="X38" i="12"/>
  <c r="G39" i="12"/>
  <c r="K39" i="12"/>
  <c r="P39" i="12"/>
  <c r="S39" i="12"/>
  <c r="F39" i="12"/>
  <c r="O39" i="12"/>
  <c r="R39" i="12"/>
  <c r="X39" i="12"/>
  <c r="G40" i="12"/>
  <c r="K40" i="12"/>
  <c r="P40" i="12"/>
  <c r="S40" i="12"/>
  <c r="F40" i="12"/>
  <c r="O40" i="12"/>
  <c r="R40" i="12"/>
  <c r="X40" i="12"/>
  <c r="G41" i="12"/>
  <c r="K41" i="12"/>
  <c r="P41" i="12"/>
  <c r="S41" i="12"/>
  <c r="F41" i="12"/>
  <c r="O41" i="12"/>
  <c r="R41" i="12"/>
  <c r="X41" i="12"/>
  <c r="G42" i="12"/>
  <c r="K42" i="12"/>
  <c r="P42" i="12"/>
  <c r="S42" i="12"/>
  <c r="F42" i="12"/>
  <c r="O42" i="12"/>
  <c r="R42" i="12"/>
  <c r="X42" i="12"/>
  <c r="G43" i="12"/>
  <c r="K43" i="12"/>
  <c r="P43" i="12"/>
  <c r="S43" i="12"/>
  <c r="F43" i="12"/>
  <c r="O43" i="12"/>
  <c r="R43" i="12"/>
  <c r="X43" i="12"/>
  <c r="G44" i="12"/>
  <c r="K44" i="12"/>
  <c r="P44" i="12"/>
  <c r="S44" i="12"/>
  <c r="F44" i="12"/>
  <c r="O44" i="12"/>
  <c r="R44" i="12"/>
  <c r="X44" i="12"/>
  <c r="G45" i="12"/>
  <c r="K45" i="12"/>
  <c r="P45" i="12"/>
  <c r="S45" i="12"/>
  <c r="F45" i="12"/>
  <c r="O45" i="12"/>
  <c r="R45" i="12"/>
  <c r="X45" i="12"/>
  <c r="G46" i="12"/>
  <c r="K46" i="12"/>
  <c r="P46" i="12"/>
  <c r="S46" i="12"/>
  <c r="F46" i="12"/>
  <c r="O46" i="12"/>
  <c r="R46" i="12"/>
  <c r="X46" i="12"/>
  <c r="G47" i="12"/>
  <c r="K47" i="12"/>
  <c r="P47" i="12"/>
  <c r="S47" i="12"/>
  <c r="F47" i="12"/>
  <c r="O47" i="12"/>
  <c r="R47" i="12"/>
  <c r="X47" i="12"/>
  <c r="G48" i="12"/>
  <c r="K48" i="12"/>
  <c r="P48" i="12"/>
  <c r="S48" i="12"/>
  <c r="F48" i="12"/>
  <c r="O48" i="12"/>
  <c r="R48" i="12"/>
  <c r="X48" i="12"/>
  <c r="G49" i="12"/>
  <c r="K49" i="12"/>
  <c r="P49" i="12"/>
  <c r="S49" i="12"/>
  <c r="F49" i="12"/>
  <c r="O49" i="12"/>
  <c r="R49" i="12"/>
  <c r="X49" i="12"/>
  <c r="G50" i="12"/>
  <c r="K50" i="12"/>
  <c r="P50" i="12"/>
  <c r="S50" i="12"/>
  <c r="F50" i="12"/>
  <c r="O50" i="12"/>
  <c r="R50" i="12"/>
  <c r="X50" i="12"/>
  <c r="G51" i="12"/>
  <c r="K51" i="12"/>
  <c r="P51" i="12"/>
  <c r="S51" i="12"/>
  <c r="F51" i="12"/>
  <c r="O51" i="12"/>
  <c r="R51" i="12"/>
  <c r="X51" i="12"/>
  <c r="G52" i="12"/>
  <c r="K52" i="12"/>
  <c r="P52" i="12"/>
  <c r="S52" i="12"/>
  <c r="F52" i="12"/>
  <c r="O52" i="12"/>
  <c r="R52" i="12"/>
  <c r="X52" i="12"/>
  <c r="G53" i="12"/>
  <c r="K53" i="12"/>
  <c r="P53" i="12"/>
  <c r="S53" i="12"/>
  <c r="F53" i="12"/>
  <c r="O53" i="12"/>
  <c r="R53" i="12"/>
  <c r="X53" i="12"/>
  <c r="G54" i="12"/>
  <c r="K54" i="12"/>
  <c r="P54" i="12"/>
  <c r="S54" i="12"/>
  <c r="F54" i="12"/>
  <c r="O54" i="12"/>
  <c r="R54" i="12"/>
  <c r="X54" i="12"/>
  <c r="X56" i="12"/>
  <c r="U9" i="12"/>
  <c r="V9" i="12"/>
  <c r="Y9" i="12"/>
  <c r="U10" i="12"/>
  <c r="V10" i="12"/>
  <c r="Y10" i="12"/>
  <c r="U11" i="12"/>
  <c r="V11" i="12"/>
  <c r="Y11" i="12"/>
  <c r="U12" i="12"/>
  <c r="V12" i="12"/>
  <c r="Y12" i="12"/>
  <c r="U13" i="12"/>
  <c r="V13" i="12"/>
  <c r="Y13" i="12"/>
  <c r="U14" i="12"/>
  <c r="V14" i="12"/>
  <c r="Y14" i="12"/>
  <c r="U15" i="12"/>
  <c r="V15" i="12"/>
  <c r="Y15" i="12"/>
  <c r="U16" i="12"/>
  <c r="V16" i="12"/>
  <c r="Y16" i="12"/>
  <c r="U17" i="12"/>
  <c r="V17" i="12"/>
  <c r="Y17" i="12"/>
  <c r="U18" i="12"/>
  <c r="V18" i="12"/>
  <c r="Y18" i="12"/>
  <c r="U19" i="12"/>
  <c r="V19" i="12"/>
  <c r="Y19" i="12"/>
  <c r="U20" i="12"/>
  <c r="V20" i="12"/>
  <c r="Y20" i="12"/>
  <c r="U21" i="12"/>
  <c r="V21" i="12"/>
  <c r="Y21" i="12"/>
  <c r="U22" i="12"/>
  <c r="V22" i="12"/>
  <c r="Y22" i="12"/>
  <c r="U23" i="12"/>
  <c r="V23" i="12"/>
  <c r="Y23" i="12"/>
  <c r="U24" i="12"/>
  <c r="V24" i="12"/>
  <c r="Y24" i="12"/>
  <c r="U25" i="12"/>
  <c r="V25" i="12"/>
  <c r="Y25" i="12"/>
  <c r="U26" i="12"/>
  <c r="V26" i="12"/>
  <c r="Y26" i="12"/>
  <c r="U27" i="12"/>
  <c r="V27" i="12"/>
  <c r="Y27" i="12"/>
  <c r="U28" i="12"/>
  <c r="V28" i="12"/>
  <c r="Y28" i="12"/>
  <c r="U29" i="12"/>
  <c r="V29" i="12"/>
  <c r="Y29" i="12"/>
  <c r="U30" i="12"/>
  <c r="V30" i="12"/>
  <c r="Y30" i="12"/>
  <c r="U31" i="12"/>
  <c r="V31" i="12"/>
  <c r="Y31" i="12"/>
  <c r="U32" i="12"/>
  <c r="V32" i="12"/>
  <c r="Y32" i="12"/>
  <c r="U33" i="12"/>
  <c r="V33" i="12"/>
  <c r="Y33" i="12"/>
  <c r="U34" i="12"/>
  <c r="V34" i="12"/>
  <c r="Y34" i="12"/>
  <c r="U35" i="12"/>
  <c r="V35" i="12"/>
  <c r="Y35" i="12"/>
  <c r="U36" i="12"/>
  <c r="V36" i="12"/>
  <c r="Y36" i="12"/>
  <c r="U37" i="12"/>
  <c r="V37" i="12"/>
  <c r="Y37" i="12"/>
  <c r="U38" i="12"/>
  <c r="V38" i="12"/>
  <c r="Y38" i="12"/>
  <c r="U39" i="12"/>
  <c r="V39" i="12"/>
  <c r="Y39" i="12"/>
  <c r="U40" i="12"/>
  <c r="V40" i="12"/>
  <c r="Y40" i="12"/>
  <c r="U41" i="12"/>
  <c r="V41" i="12"/>
  <c r="Y41" i="12"/>
  <c r="U42" i="12"/>
  <c r="V42" i="12"/>
  <c r="Y42" i="12"/>
  <c r="U43" i="12"/>
  <c r="V43" i="12"/>
  <c r="Y43" i="12"/>
  <c r="U44" i="12"/>
  <c r="V44" i="12"/>
  <c r="Y44" i="12"/>
  <c r="U45" i="12"/>
  <c r="V45" i="12"/>
  <c r="Y45" i="12"/>
  <c r="U46" i="12"/>
  <c r="V46" i="12"/>
  <c r="Y46" i="12"/>
  <c r="U47" i="12"/>
  <c r="V47" i="12"/>
  <c r="Y47" i="12"/>
  <c r="U48" i="12"/>
  <c r="V48" i="12"/>
  <c r="Y48" i="12"/>
  <c r="U49" i="12"/>
  <c r="V49" i="12"/>
  <c r="Y49" i="12"/>
  <c r="U50" i="12"/>
  <c r="V50" i="12"/>
  <c r="Y50" i="12"/>
  <c r="U51" i="12"/>
  <c r="V51" i="12"/>
  <c r="Y51" i="12"/>
  <c r="U52" i="12"/>
  <c r="V52" i="12"/>
  <c r="Y52" i="12"/>
  <c r="U53" i="12"/>
  <c r="V53" i="12"/>
  <c r="Y53" i="12"/>
  <c r="U54" i="12"/>
  <c r="V54" i="12"/>
  <c r="Y54" i="12"/>
  <c r="Y56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M9" i="12"/>
  <c r="AA9" i="12"/>
  <c r="M10" i="12"/>
  <c r="AA10" i="12"/>
  <c r="M11" i="12"/>
  <c r="AA11" i="12"/>
  <c r="M12" i="12"/>
  <c r="AA12" i="12"/>
  <c r="M13" i="12"/>
  <c r="AA13" i="12"/>
  <c r="M14" i="12"/>
  <c r="AA14" i="12"/>
  <c r="M15" i="12"/>
  <c r="AA15" i="12"/>
  <c r="M16" i="12"/>
  <c r="AA16" i="12"/>
  <c r="M17" i="12"/>
  <c r="AA17" i="12"/>
  <c r="M18" i="12"/>
  <c r="AA18" i="12"/>
  <c r="M19" i="12"/>
  <c r="AA19" i="12"/>
  <c r="M20" i="12"/>
  <c r="AA20" i="12"/>
  <c r="M21" i="12"/>
  <c r="AA21" i="12"/>
  <c r="M22" i="12"/>
  <c r="AA22" i="12"/>
  <c r="M23" i="12"/>
  <c r="AA23" i="12"/>
  <c r="M24" i="12"/>
  <c r="AA24" i="12"/>
  <c r="M25" i="12"/>
  <c r="AA25" i="12"/>
  <c r="M26" i="12"/>
  <c r="AA26" i="12"/>
  <c r="M27" i="12"/>
  <c r="AA27" i="12"/>
  <c r="M28" i="12"/>
  <c r="AA28" i="12"/>
  <c r="M29" i="12"/>
  <c r="AA29" i="12"/>
  <c r="M30" i="12"/>
  <c r="AA30" i="12"/>
  <c r="M31" i="12"/>
  <c r="AA31" i="12"/>
  <c r="M32" i="12"/>
  <c r="AA32" i="12"/>
  <c r="M33" i="12"/>
  <c r="AA33" i="12"/>
  <c r="M34" i="12"/>
  <c r="AA34" i="12"/>
  <c r="M35" i="12"/>
  <c r="AA35" i="12"/>
  <c r="M36" i="12"/>
  <c r="AA36" i="12"/>
  <c r="M37" i="12"/>
  <c r="AA37" i="12"/>
  <c r="M38" i="12"/>
  <c r="AA38" i="12"/>
  <c r="M39" i="12"/>
  <c r="AA39" i="12"/>
  <c r="M40" i="12"/>
  <c r="AA40" i="12"/>
  <c r="M41" i="12"/>
  <c r="AA41" i="12"/>
  <c r="M42" i="12"/>
  <c r="AA42" i="12"/>
  <c r="M43" i="12"/>
  <c r="AA43" i="12"/>
  <c r="M44" i="12"/>
  <c r="AA44" i="12"/>
  <c r="M45" i="12"/>
  <c r="AA45" i="12"/>
  <c r="M46" i="12"/>
  <c r="AA46" i="12"/>
  <c r="M47" i="12"/>
  <c r="AA47" i="12"/>
  <c r="M48" i="12"/>
  <c r="AA48" i="12"/>
  <c r="M49" i="12"/>
  <c r="AA49" i="12"/>
  <c r="M50" i="12"/>
  <c r="AA50" i="12"/>
  <c r="M51" i="12"/>
  <c r="AA51" i="12"/>
  <c r="M52" i="12"/>
  <c r="AA52" i="12"/>
  <c r="M53" i="12"/>
  <c r="AA53" i="12"/>
  <c r="M54" i="12"/>
  <c r="AA54" i="12"/>
  <c r="AA56" i="12"/>
  <c r="AG54" i="12"/>
  <c r="AG50" i="12"/>
  <c r="AG46" i="12"/>
  <c r="AG55" i="12"/>
  <c r="AG51" i="12"/>
  <c r="AG47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AD56" i="12"/>
  <c r="AH33" i="12"/>
  <c r="AG30" i="12"/>
  <c r="AH33" i="11"/>
  <c r="AG30" i="11"/>
  <c r="AH33" i="10"/>
  <c r="AG30" i="10"/>
  <c r="AH33" i="8"/>
  <c r="AG30" i="8"/>
  <c r="AH33" i="7"/>
  <c r="AG30" i="7"/>
  <c r="AH33" i="6"/>
  <c r="AG30" i="6"/>
  <c r="AH33" i="5"/>
  <c r="AG30" i="5"/>
  <c r="AH33" i="4"/>
  <c r="AG30" i="4"/>
  <c r="AH33" i="2"/>
  <c r="AG30" i="2"/>
  <c r="J9" i="12"/>
  <c r="J10" i="12"/>
  <c r="J11" i="12"/>
  <c r="J12" i="12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I9" i="11"/>
  <c r="I10" i="11"/>
  <c r="I11" i="11"/>
  <c r="I12" i="11"/>
  <c r="I13" i="1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J9" i="8"/>
  <c r="J10" i="8"/>
  <c r="J11" i="8"/>
  <c r="J12" i="8"/>
  <c r="J13" i="8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I9" i="7"/>
  <c r="I10" i="7"/>
  <c r="I11" i="7"/>
  <c r="I12" i="7"/>
  <c r="I13" i="7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J9" i="5"/>
  <c r="J10" i="5"/>
  <c r="J11" i="5"/>
  <c r="J12" i="5"/>
  <c r="J13" i="5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I9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K54" i="2"/>
  <c r="J54" i="2"/>
  <c r="G54" i="2"/>
  <c r="F54" i="2"/>
  <c r="E54" i="2"/>
  <c r="D54" i="2"/>
  <c r="K53" i="2"/>
  <c r="J53" i="2"/>
  <c r="G53" i="2"/>
  <c r="F53" i="2"/>
  <c r="E53" i="2"/>
  <c r="D53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K45" i="2"/>
  <c r="J45" i="2"/>
  <c r="G45" i="2"/>
  <c r="F45" i="2"/>
  <c r="E45" i="2"/>
  <c r="D45" i="2"/>
  <c r="K44" i="2"/>
  <c r="J44" i="2"/>
  <c r="G44" i="2"/>
  <c r="F44" i="2"/>
  <c r="E44" i="2"/>
  <c r="D44" i="2"/>
  <c r="K43" i="2"/>
  <c r="J43" i="2"/>
  <c r="G43" i="2"/>
  <c r="F43" i="2"/>
  <c r="E43" i="2"/>
  <c r="D43" i="2"/>
  <c r="K42" i="2"/>
  <c r="J42" i="2"/>
  <c r="G42" i="2"/>
  <c r="F42" i="2"/>
  <c r="E42" i="2"/>
  <c r="D42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K38" i="2"/>
  <c r="J38" i="2"/>
  <c r="G38" i="2"/>
  <c r="F38" i="2"/>
  <c r="E38" i="2"/>
  <c r="D38" i="2"/>
  <c r="K37" i="2"/>
  <c r="J37" i="2"/>
  <c r="G37" i="2"/>
  <c r="F37" i="2"/>
  <c r="E37" i="2"/>
  <c r="D37" i="2"/>
  <c r="K36" i="2"/>
  <c r="J36" i="2"/>
  <c r="G36" i="2"/>
  <c r="F36" i="2"/>
  <c r="E36" i="2"/>
  <c r="D36" i="2"/>
  <c r="K35" i="2"/>
  <c r="J35" i="2"/>
  <c r="G35" i="2"/>
  <c r="F35" i="2"/>
  <c r="E35" i="2"/>
  <c r="D35" i="2"/>
  <c r="K34" i="2"/>
  <c r="J34" i="2"/>
  <c r="G34" i="2"/>
  <c r="F34" i="2"/>
  <c r="E34" i="2"/>
  <c r="D34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K28" i="2"/>
  <c r="J28" i="2"/>
  <c r="G28" i="2"/>
  <c r="F28" i="2"/>
  <c r="E28" i="2"/>
  <c r="D28" i="2"/>
  <c r="K27" i="2"/>
  <c r="J27" i="2"/>
  <c r="G27" i="2"/>
  <c r="F27" i="2"/>
  <c r="E27" i="2"/>
  <c r="D27" i="2"/>
  <c r="K26" i="2"/>
  <c r="J26" i="2"/>
  <c r="G26" i="2"/>
  <c r="F26" i="2"/>
  <c r="E26" i="2"/>
  <c r="D26" i="2"/>
  <c r="K25" i="2"/>
  <c r="J25" i="2"/>
  <c r="G25" i="2"/>
  <c r="F25" i="2"/>
  <c r="E25" i="2"/>
  <c r="D25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K21" i="2"/>
  <c r="J21" i="2"/>
  <c r="G21" i="2"/>
  <c r="F21" i="2"/>
  <c r="E21" i="2"/>
  <c r="D21" i="2"/>
  <c r="K20" i="2"/>
  <c r="J20" i="2"/>
  <c r="G20" i="2"/>
  <c r="F20" i="2"/>
  <c r="E20" i="2"/>
  <c r="D20" i="2"/>
  <c r="K19" i="2"/>
  <c r="J19" i="2"/>
  <c r="G19" i="2"/>
  <c r="F19" i="2"/>
  <c r="E19" i="2"/>
  <c r="D19" i="2"/>
  <c r="K18" i="2"/>
  <c r="J18" i="2"/>
  <c r="G18" i="2"/>
  <c r="F18" i="2"/>
  <c r="E18" i="2"/>
  <c r="D18" i="2"/>
  <c r="K17" i="2"/>
  <c r="J17" i="2"/>
  <c r="G17" i="2"/>
  <c r="F17" i="2"/>
  <c r="E17" i="2"/>
  <c r="D17" i="2"/>
  <c r="K16" i="2"/>
  <c r="J16" i="2"/>
  <c r="G16" i="2"/>
  <c r="F16" i="2"/>
  <c r="E16" i="2"/>
  <c r="D16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D11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AD43" i="10"/>
  <c r="AD14" i="10"/>
  <c r="AD34" i="10"/>
  <c r="AD27" i="10"/>
  <c r="AD25" i="10"/>
  <c r="AD12" i="6"/>
  <c r="AD30" i="11"/>
  <c r="AD33" i="10"/>
  <c r="AD42" i="10"/>
  <c r="AD46" i="10"/>
  <c r="AD40" i="2"/>
  <c r="AD22" i="10"/>
  <c r="AD38" i="10"/>
  <c r="AD38" i="6"/>
  <c r="AD50" i="6"/>
  <c r="AD28" i="10"/>
  <c r="AD44" i="10"/>
  <c r="AD17" i="6"/>
  <c r="AD17" i="11"/>
  <c r="AD10" i="8"/>
  <c r="AD54" i="10"/>
  <c r="AD24" i="4"/>
  <c r="AD32" i="4"/>
  <c r="AD49" i="12"/>
  <c r="AD14" i="11"/>
  <c r="AD40" i="4"/>
  <c r="AD48" i="4"/>
  <c r="AD14" i="6"/>
  <c r="AD26" i="10"/>
  <c r="AD53" i="6"/>
  <c r="AD41" i="10"/>
  <c r="AD25" i="6"/>
  <c r="AD11" i="11"/>
  <c r="AD15" i="11"/>
  <c r="AD36" i="12"/>
  <c r="AD24" i="12"/>
  <c r="AD9" i="10"/>
  <c r="AD36" i="6"/>
  <c r="AD31" i="10"/>
  <c r="AD10" i="6"/>
  <c r="AD20" i="10"/>
  <c r="AD47" i="10"/>
  <c r="AD12" i="5"/>
  <c r="AD23" i="12"/>
  <c r="AD46" i="4"/>
  <c r="AD21" i="4"/>
  <c r="AD44" i="7"/>
  <c r="AD21" i="11"/>
  <c r="AD54" i="6"/>
  <c r="AD38" i="5"/>
  <c r="AD12" i="2"/>
  <c r="AD22" i="4"/>
  <c r="AD46" i="5"/>
  <c r="AD11" i="5"/>
  <c r="AD16" i="6"/>
  <c r="AD35" i="7"/>
  <c r="AD19" i="8"/>
  <c r="AD39" i="10"/>
  <c r="AD48" i="11"/>
  <c r="AD49" i="6"/>
  <c r="AD40" i="10"/>
  <c r="AD11" i="7"/>
  <c r="AD50" i="10"/>
  <c r="AD48" i="12"/>
  <c r="AD38" i="12"/>
  <c r="AD17" i="12"/>
  <c r="AD12" i="12"/>
  <c r="AD25" i="12"/>
  <c r="AD28" i="12"/>
  <c r="AD52" i="12"/>
  <c r="AD47" i="4"/>
  <c r="AD48" i="5"/>
  <c r="AD10" i="11"/>
  <c r="AD27" i="11"/>
  <c r="AD41" i="6"/>
  <c r="AD43" i="11"/>
  <c r="AD53" i="4"/>
  <c r="AD36" i="10"/>
  <c r="AD11" i="8"/>
  <c r="AD12" i="10"/>
  <c r="AD32" i="10"/>
  <c r="AD24" i="2"/>
  <c r="AD21" i="2"/>
  <c r="AD19" i="2"/>
  <c r="AD31" i="4"/>
  <c r="AD30" i="4"/>
  <c r="AD30" i="5"/>
  <c r="AD28" i="6"/>
  <c r="AD41" i="7"/>
  <c r="AD42" i="8"/>
  <c r="AD34" i="8"/>
  <c r="AD23" i="10"/>
  <c r="AD17" i="10"/>
  <c r="AD24" i="11"/>
  <c r="AD50" i="2"/>
  <c r="AD48" i="2"/>
  <c r="AD29" i="2"/>
  <c r="AD17" i="2"/>
  <c r="AD11" i="2"/>
  <c r="AD45" i="5"/>
  <c r="AD25" i="5"/>
  <c r="AD13" i="5"/>
  <c r="AD45" i="7"/>
  <c r="AD19" i="7"/>
  <c r="AD13" i="7"/>
  <c r="AD12" i="7"/>
  <c r="AD28" i="8"/>
  <c r="AD26" i="8"/>
  <c r="AD36" i="11"/>
  <c r="AD44" i="11"/>
  <c r="AD47" i="11"/>
  <c r="AD28" i="11"/>
  <c r="AD31" i="11"/>
  <c r="AD32" i="11"/>
  <c r="AD35" i="11"/>
  <c r="AD34" i="2"/>
  <c r="AD32" i="2"/>
  <c r="AD23" i="2"/>
  <c r="AD18" i="2"/>
  <c r="AD14" i="2"/>
  <c r="AD13" i="2"/>
  <c r="AD28" i="4"/>
  <c r="AD10" i="4"/>
  <c r="AD49" i="5"/>
  <c r="AD24" i="5"/>
  <c r="AD14" i="5"/>
  <c r="AD10" i="5"/>
  <c r="AD40" i="6"/>
  <c r="AD13" i="6"/>
  <c r="AD52" i="7"/>
  <c r="AD25" i="7"/>
  <c r="AD20" i="7"/>
  <c r="AD31" i="8"/>
  <c r="AD29" i="8"/>
  <c r="AD21" i="8"/>
  <c r="AD34" i="12"/>
  <c r="AD33" i="12"/>
  <c r="AD25" i="2"/>
  <c r="AD51" i="5"/>
  <c r="AD43" i="5"/>
  <c r="AD27" i="5"/>
  <c r="AD18" i="5"/>
  <c r="AD15" i="5"/>
  <c r="AD48" i="6"/>
  <c r="AD29" i="7"/>
  <c r="AD44" i="8"/>
  <c r="AD39" i="8"/>
  <c r="AD38" i="8"/>
  <c r="AD37" i="8"/>
  <c r="AD30" i="8"/>
  <c r="AD25" i="8"/>
  <c r="AD12" i="8"/>
  <c r="AD48" i="10"/>
  <c r="AD16" i="10"/>
  <c r="AD52" i="11"/>
  <c r="AD50" i="11"/>
  <c r="AD44" i="12"/>
  <c r="AD32" i="12"/>
  <c r="AD31" i="12"/>
  <c r="AD50" i="4"/>
  <c r="AD42" i="4"/>
  <c r="AD34" i="4"/>
  <c r="AD26" i="4"/>
  <c r="AD18" i="4"/>
  <c r="AD46" i="6"/>
  <c r="AD33" i="6"/>
  <c r="AD54" i="7"/>
  <c r="AD38" i="7"/>
  <c r="AD30" i="7"/>
  <c r="AD22" i="7"/>
  <c r="AD14" i="7"/>
  <c r="AD52" i="8"/>
  <c r="AD45" i="8"/>
  <c r="AD33" i="8"/>
  <c r="AD20" i="8"/>
  <c r="AD13" i="8"/>
  <c r="AD46" i="11"/>
  <c r="AD41" i="11"/>
  <c r="AD40" i="11"/>
  <c r="AD37" i="11"/>
  <c r="AD33" i="11"/>
  <c r="AD20" i="11"/>
  <c r="AD19" i="11"/>
  <c r="AD46" i="12"/>
  <c r="AD20" i="12"/>
  <c r="AD18" i="8"/>
  <c r="AD23" i="11"/>
  <c r="AD50" i="12"/>
  <c r="AD30" i="12"/>
  <c r="AD26" i="12"/>
  <c r="AD29" i="12"/>
  <c r="AD45" i="12"/>
  <c r="AD19" i="6"/>
  <c r="AD27" i="6"/>
  <c r="AD11" i="6"/>
  <c r="AD48" i="7"/>
  <c r="AD40" i="7"/>
  <c r="AD24" i="7"/>
  <c r="AD16" i="7"/>
  <c r="AD45" i="11"/>
  <c r="AD25" i="11"/>
  <c r="AD37" i="12"/>
  <c r="AD22" i="12"/>
  <c r="AD16" i="12"/>
  <c r="AD15" i="6"/>
  <c r="AD32" i="7"/>
  <c r="AD41" i="12"/>
  <c r="AD37" i="5"/>
  <c r="AD41" i="2"/>
  <c r="AD41" i="8"/>
  <c r="AD46" i="8"/>
  <c r="AD53" i="7"/>
  <c r="AD21" i="6"/>
  <c r="AD16" i="2"/>
  <c r="AD28" i="2"/>
  <c r="AD30" i="2"/>
  <c r="AD22" i="5"/>
  <c r="AD32" i="5"/>
  <c r="AD10" i="2"/>
  <c r="AD39" i="2"/>
  <c r="AD45" i="2"/>
  <c r="AD53" i="12"/>
  <c r="AD15" i="10"/>
  <c r="AD36" i="8"/>
  <c r="AD29" i="5"/>
  <c r="AD54" i="5"/>
  <c r="AD20" i="2"/>
  <c r="AD20" i="4"/>
  <c r="AD43" i="8"/>
  <c r="AD36" i="2"/>
  <c r="AD46" i="7"/>
  <c r="AD9" i="5"/>
  <c r="AD43" i="6"/>
  <c r="AD47" i="12"/>
  <c r="AD26" i="7"/>
  <c r="AD28" i="5"/>
  <c r="AD54" i="12"/>
  <c r="AD13" i="11"/>
  <c r="AD52" i="2"/>
  <c r="AD47" i="2"/>
  <c r="AD20" i="6"/>
  <c r="AD20" i="5"/>
  <c r="AD18" i="10"/>
  <c r="AD14" i="4"/>
  <c r="AD52" i="10"/>
  <c r="AD42" i="11"/>
  <c r="AD23" i="7"/>
  <c r="AD47" i="7"/>
  <c r="AD14" i="8"/>
  <c r="AD37" i="6"/>
  <c r="AD39" i="5"/>
  <c r="AD53" i="5"/>
  <c r="AD47" i="8"/>
  <c r="AD27" i="7"/>
  <c r="AD39" i="6"/>
  <c r="AD16" i="11"/>
  <c r="AD36" i="7"/>
  <c r="AD43" i="7"/>
  <c r="AD22" i="6"/>
  <c r="AD35" i="2"/>
  <c r="AD40" i="12"/>
  <c r="AD27" i="8"/>
  <c r="AD13" i="12"/>
  <c r="AD33" i="7"/>
  <c r="AD47" i="5"/>
  <c r="AD23" i="5"/>
  <c r="AD45" i="6"/>
  <c r="AD21" i="7"/>
  <c r="AD31" i="6"/>
  <c r="AD35" i="5"/>
  <c r="AD33" i="2"/>
  <c r="AD50" i="7"/>
  <c r="AD9" i="6"/>
  <c r="AD44" i="5"/>
  <c r="AD35" i="8"/>
  <c r="AD52" i="5"/>
  <c r="AD17" i="7"/>
  <c r="AD19" i="5"/>
  <c r="AD10" i="10"/>
  <c r="AD53" i="2"/>
  <c r="AD31" i="2"/>
  <c r="AD49" i="10"/>
  <c r="AD18" i="7"/>
  <c r="AD23" i="8"/>
  <c r="AD49" i="11"/>
  <c r="AD36" i="5"/>
  <c r="AD40" i="5"/>
  <c r="AD24" i="6"/>
  <c r="AD33" i="5"/>
  <c r="AD34" i="7"/>
  <c r="AD50" i="5"/>
  <c r="AD15" i="2"/>
  <c r="AD28" i="7"/>
  <c r="AD35" i="10"/>
  <c r="AD53" i="11"/>
  <c r="AD21" i="12"/>
  <c r="AD51" i="10"/>
  <c r="AD39" i="12"/>
  <c r="AD16" i="5"/>
  <c r="AD51" i="11"/>
  <c r="AD9" i="11"/>
  <c r="AD49" i="8"/>
  <c r="AD54" i="8"/>
  <c r="AD35" i="6"/>
  <c r="AD12" i="4"/>
  <c r="AD37" i="2"/>
  <c r="AD22" i="8"/>
  <c r="AD47" i="6"/>
  <c r="AD51" i="2"/>
  <c r="AD9" i="12"/>
  <c r="AD17" i="8"/>
  <c r="AD49" i="7"/>
  <c r="AD51" i="7"/>
  <c r="AD32" i="6"/>
  <c r="AD51" i="6"/>
  <c r="AD16" i="4"/>
  <c r="AD27" i="2"/>
  <c r="AD46" i="2"/>
  <c r="AD12" i="11"/>
  <c r="AD54" i="11"/>
  <c r="AD37" i="7"/>
  <c r="AD36" i="4"/>
  <c r="AD39" i="4"/>
  <c r="AD22" i="2"/>
  <c r="AD26" i="2"/>
  <c r="AD42" i="2"/>
  <c r="AD9" i="2"/>
  <c r="AD29" i="11"/>
  <c r="AD39" i="11"/>
  <c r="AD51" i="12"/>
  <c r="AD51" i="8"/>
  <c r="AD41" i="5"/>
  <c r="AD38" i="2"/>
  <c r="AD42" i="7"/>
  <c r="AD21" i="5"/>
  <c r="AD15" i="4"/>
  <c r="AD18" i="12"/>
  <c r="AD19" i="10"/>
  <c r="AD11" i="10"/>
  <c r="AD30" i="10"/>
  <c r="AD30" i="6"/>
  <c r="AD44" i="4"/>
  <c r="AD49" i="2"/>
  <c r="AD29" i="4"/>
  <c r="AD37" i="4"/>
  <c r="AD14" i="12"/>
  <c r="AD42" i="12"/>
  <c r="AD52" i="4"/>
  <c r="AD31" i="5"/>
  <c r="AD13" i="4"/>
  <c r="AD38" i="4"/>
  <c r="AD15" i="8"/>
  <c r="AD23" i="4"/>
  <c r="AD45" i="4"/>
  <c r="AD24" i="10"/>
  <c r="AD50" i="8"/>
  <c r="AD53" i="8"/>
  <c r="AD23" i="6"/>
  <c r="AD29" i="6"/>
  <c r="AD34" i="6"/>
  <c r="AD43" i="2"/>
  <c r="AD44" i="2"/>
  <c r="AD54" i="2"/>
  <c r="AD31" i="7"/>
  <c r="AD48" i="8"/>
  <c r="AD29" i="10"/>
  <c r="AD27" i="12"/>
  <c r="AD35" i="4"/>
  <c r="AD41" i="4"/>
  <c r="AD42" i="6"/>
  <c r="AD26" i="6"/>
  <c r="AD43" i="4"/>
  <c r="AD45" i="10"/>
  <c r="AD9" i="8"/>
  <c r="AD51" i="4"/>
  <c r="AD52" i="6"/>
  <c r="AD42" i="5"/>
  <c r="AD10" i="12"/>
  <c r="AD27" i="4"/>
  <c r="AD19" i="4"/>
  <c r="AD40" i="8"/>
  <c r="AD35" i="12"/>
  <c r="AD11" i="12"/>
  <c r="AD17" i="5"/>
  <c r="AD26" i="5"/>
  <c r="AD34" i="5"/>
  <c r="AD55" i="5"/>
  <c r="AD18" i="11"/>
  <c r="AD15" i="12"/>
  <c r="AD55" i="2"/>
  <c r="AD19" i="12"/>
  <c r="AD43" i="12"/>
  <c r="AD55" i="12"/>
  <c r="AD17" i="4"/>
  <c r="AD9" i="7"/>
  <c r="AD22" i="11"/>
  <c r="AD26" i="11"/>
  <c r="AD34" i="11"/>
  <c r="AD38" i="11"/>
  <c r="AD55" i="11"/>
  <c r="AD39" i="7"/>
  <c r="AD32" i="8"/>
  <c r="AD24" i="8"/>
  <c r="AD11" i="4"/>
  <c r="AD33" i="4"/>
  <c r="AD15" i="7"/>
  <c r="AD9" i="4"/>
  <c r="AD54" i="4"/>
  <c r="AD44" i="6"/>
  <c r="AD49" i="4"/>
  <c r="AD16" i="8"/>
  <c r="AD53" i="10"/>
  <c r="AD21" i="10"/>
  <c r="AD13" i="10"/>
  <c r="AD37" i="10"/>
  <c r="AD55" i="10"/>
  <c r="AD10" i="7"/>
  <c r="AD25" i="4"/>
  <c r="AD18" i="6"/>
  <c r="AD55" i="6"/>
  <c r="AD55" i="4"/>
  <c r="AD55" i="7"/>
  <c r="AD55" i="8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<sst xmlns="http://schemas.openxmlformats.org/spreadsheetml/2006/main" count="882" uniqueCount="90">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</sst>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  <numFmt numFmtId="168" formatCode="&quot;CHF&quot;\ #,##0.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2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/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0" xfId="0" applyNumberFormat="1"/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tabSelected="1" topLeftCell="S22" workbookViewId="0">
      <selection activeCell="AA32" sqref="AA3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4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5.109375" bestFit="1" customWidth="1"/>
    <col min="34" max="34" width="15.33203125" customWidth="1"/>
    <col min="35" max="35" width="15.109375" customWidth="1"/>
    <col min="36" max="36" width="13.77734375" customWidth="1"/>
    <col min="38" max="38" width="15.109375" bestFit="1" customWidth="1"/>
  </cols>
  <sheetData>
    <row r="1" spans="1:36" ht="15" thickBot="1" x14ac:dyDescent="0.35">
      <c r="H1" s="93"/>
      <c r="L1" s="93"/>
      <c r="N1" s="93"/>
      <c r="Q1" s="93"/>
      <c r="R1" s="24"/>
      <c r="S1" s="24"/>
      <c r="T1" s="93"/>
      <c r="U1" s="24"/>
      <c r="V1" s="24"/>
      <c r="W1" s="93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94"/>
      <c r="K2" s="2"/>
      <c r="L2" s="94"/>
      <c r="O2" s="126" t="s">
        <v>55</v>
      </c>
      <c r="P2" s="127"/>
      <c r="Q2" s="94"/>
      <c r="R2" s="24"/>
      <c r="S2" s="24"/>
      <c r="T2" s="94"/>
      <c r="U2" s="24"/>
      <c r="V2" s="24"/>
      <c r="W2" s="94"/>
      <c r="Y2" s="128" t="s">
        <v>72</v>
      </c>
      <c r="Z2" s="129"/>
      <c r="AA2" s="130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94"/>
      <c r="K3" s="2"/>
      <c r="L3" s="94"/>
      <c r="O3" s="137" t="s">
        <v>71</v>
      </c>
      <c r="P3" s="138"/>
      <c r="Q3" s="94"/>
      <c r="R3" s="24"/>
      <c r="S3" s="24"/>
      <c r="T3" s="94"/>
      <c r="U3" s="24"/>
      <c r="V3" s="24"/>
      <c r="W3" s="94"/>
      <c r="Y3" s="131"/>
      <c r="Z3" s="132"/>
      <c r="AA3" s="133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94"/>
      <c r="K4" s="2"/>
      <c r="L4" s="94"/>
      <c r="O4" s="139"/>
      <c r="P4" s="140"/>
      <c r="Q4" s="94"/>
      <c r="R4" s="24"/>
      <c r="S4" s="24"/>
      <c r="T4" s="94"/>
      <c r="U4" s="24"/>
      <c r="V4" s="24"/>
      <c r="W4" s="94"/>
      <c r="Y4" s="134"/>
      <c r="Z4" s="135"/>
      <c r="AA4" s="136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94"/>
      <c r="I5" s="103" t="s">
        <v>7</v>
      </c>
      <c r="J5" s="107"/>
      <c r="K5" s="104"/>
      <c r="L5" s="94"/>
      <c r="M5" s="107" t="s">
        <v>3</v>
      </c>
      <c r="O5" s="109"/>
      <c r="P5" s="110"/>
      <c r="Q5" s="94"/>
      <c r="R5" s="107" t="s">
        <v>20</v>
      </c>
      <c r="S5" s="104"/>
      <c r="T5" s="94"/>
      <c r="U5" s="103" t="s">
        <v>29</v>
      </c>
      <c r="V5" s="104"/>
      <c r="W5" s="94"/>
      <c r="AE5" s="119"/>
    </row>
    <row r="6" spans="1:36" ht="14.4" customHeight="1" thickBot="1" x14ac:dyDescent="0.35">
      <c r="D6" s="105"/>
      <c r="E6" s="106"/>
      <c r="H6" s="94"/>
      <c r="I6" s="105"/>
      <c r="J6" s="108"/>
      <c r="K6" s="106"/>
      <c r="L6" s="94"/>
      <c r="M6" s="108"/>
      <c r="O6" s="111"/>
      <c r="P6" s="112"/>
      <c r="Q6" s="94"/>
      <c r="R6" s="108"/>
      <c r="S6" s="106"/>
      <c r="T6" s="94"/>
      <c r="U6" s="105"/>
      <c r="V6" s="106"/>
      <c r="W6" s="94"/>
      <c r="AE6" s="119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6" t="s">
        <v>5</v>
      </c>
      <c r="C7" s="96"/>
      <c r="D7" s="115" t="s">
        <v>4</v>
      </c>
      <c r="E7" s="115"/>
      <c r="F7" s="116" t="s">
        <v>6</v>
      </c>
      <c r="G7" s="116"/>
      <c r="H7" s="94"/>
      <c r="I7" s="70" t="s">
        <v>70</v>
      </c>
      <c r="J7" s="14" t="s">
        <v>69</v>
      </c>
      <c r="K7" s="20" t="s">
        <v>68</v>
      </c>
      <c r="L7" s="94"/>
      <c r="M7" s="1" t="s">
        <v>8</v>
      </c>
      <c r="O7" s="113"/>
      <c r="P7" s="114"/>
      <c r="Q7" s="94"/>
      <c r="R7" s="24"/>
      <c r="S7" s="24"/>
      <c r="T7" s="94"/>
      <c r="U7" s="24"/>
      <c r="V7" s="24"/>
      <c r="W7" s="94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4"/>
      <c r="I8" s="71"/>
      <c r="J8" s="7"/>
      <c r="K8" s="18"/>
      <c r="L8" s="94"/>
      <c r="M8" s="21"/>
      <c r="O8" s="30"/>
      <c r="P8" s="34"/>
      <c r="Q8" s="94"/>
      <c r="R8" s="27"/>
      <c r="S8" s="32"/>
      <c r="T8" s="94"/>
      <c r="U8" s="27"/>
      <c r="V8" s="32"/>
      <c r="W8" s="94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4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4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94"/>
      <c r="R9" s="28">
        <f>IF(O9&lt;$AG$18,1,2)</f>
        <v>1</v>
      </c>
      <c r="S9" s="33">
        <f>IF(P9&lt;$AG$10,1,2)</f>
        <v>1</v>
      </c>
      <c r="T9" s="94"/>
      <c r="U9" s="39">
        <f>($AI$15/$AG$20)*(1+0.15*(O9/$AG$18)^4)+$AH$33</f>
        <v>8.6000632118791595E-2</v>
      </c>
      <c r="V9" s="33">
        <f>($AI$7/$AG$12)*(1+0.15*(P9/$AG$10)^4)+$AH$32</f>
        <v>4.0000000216217062E-3</v>
      </c>
      <c r="W9" s="94"/>
      <c r="X9" s="24">
        <f t="shared" ref="X9:X12" si="0">($AG$7*$AG$8*S9*$AG$24+$AG$15*$AG$16*R9*$AG$24)</f>
        <v>3600</v>
      </c>
      <c r="Y9" s="41">
        <f>(O9*U9*$AG$30+P9*V9*$AG$29)*365</f>
        <v>11872145.557651037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8014.280916045871</v>
      </c>
      <c r="AD9" s="40">
        <f>SUM(X9:AB9)</f>
        <v>12150972.953992896</v>
      </c>
      <c r="AE9" s="119"/>
      <c r="AF9" s="148" t="s">
        <v>15</v>
      </c>
      <c r="AG9" s="15"/>
      <c r="AH9" s="151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4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4"/>
      <c r="M10" s="23">
        <f>'[3]E-Auto'!$E8*(1/100)</f>
        <v>2.3700000000000001E-3</v>
      </c>
      <c r="O10" s="31">
        <f>B10</f>
        <v>12023</v>
      </c>
      <c r="P10" s="35">
        <f t="shared" ref="P10:P54" si="1">C10+(I10)</f>
        <v>1251.86142</v>
      </c>
      <c r="Q10" s="94"/>
      <c r="R10" s="28">
        <f t="shared" ref="R10:R54" si="2">IF(O10&lt;$AG$18,1,2)</f>
        <v>1</v>
      </c>
      <c r="S10" s="33">
        <f t="shared" ref="S10:S54" si="3">IF(P10&lt;$AG$10,1,2)</f>
        <v>1</v>
      </c>
      <c r="T10" s="94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4.000000022057121E-3</v>
      </c>
      <c r="W10" s="94"/>
      <c r="X10" s="24">
        <f>($AG$7*$AG$8*S10*$AG$24+$AG$15*$AG$16*R10*$AG$24)</f>
        <v>3600</v>
      </c>
      <c r="Y10" s="41">
        <f t="shared" ref="Y10:Y54" si="6">(O10*U10*$AG$30+P10*V10*$AG$29)*365</f>
        <v>11931805.339629982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8054.4578979522985</v>
      </c>
      <c r="AD10" s="40">
        <f t="shared" ref="AD10:AD46" si="10">SUM(X10:AB10)</f>
        <v>12212007.30221816</v>
      </c>
      <c r="AE10" s="119"/>
      <c r="AF10" s="149"/>
      <c r="AG10" s="16">
        <v>90408</v>
      </c>
      <c r="AH10" s="151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4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4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1258.0857271</v>
      </c>
      <c r="Q11" s="94"/>
      <c r="R11" s="28">
        <f t="shared" si="2"/>
        <v>1</v>
      </c>
      <c r="S11" s="33">
        <f t="shared" si="3"/>
        <v>1</v>
      </c>
      <c r="T11" s="94"/>
      <c r="U11" s="39">
        <f t="shared" si="4"/>
        <v>8.6000657916268167E-2</v>
      </c>
      <c r="V11" s="33">
        <f t="shared" si="5"/>
        <v>4.0000000224990791E-3</v>
      </c>
      <c r="W11" s="94"/>
      <c r="X11" s="24">
        <f t="shared" si="0"/>
        <v>3600</v>
      </c>
      <c r="Y11" s="41">
        <f t="shared" si="6"/>
        <v>11991465.166213013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8094.6348798587278</v>
      </c>
      <c r="AD11" s="40">
        <f t="shared" si="10"/>
        <v>12273040.030257208</v>
      </c>
      <c r="AE11" s="119"/>
      <c r="AF11" s="150"/>
      <c r="AG11" s="15"/>
      <c r="AH11" s="151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4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4"/>
      <c r="M12" s="23">
        <f>'[3]E-Auto'!$E10*(1/100)</f>
        <v>4.1700000000000001E-3</v>
      </c>
      <c r="O12" s="31">
        <f t="shared" si="12"/>
        <v>12143.23</v>
      </c>
      <c r="P12" s="35">
        <f t="shared" si="1"/>
        <v>1264.3100341999998</v>
      </c>
      <c r="Q12" s="94"/>
      <c r="R12" s="28">
        <f t="shared" si="2"/>
        <v>1</v>
      </c>
      <c r="S12" s="33">
        <f t="shared" si="3"/>
        <v>1</v>
      </c>
      <c r="T12" s="94"/>
      <c r="U12" s="39">
        <f t="shared" si="4"/>
        <v>8.6000671107161628E-2</v>
      </c>
      <c r="V12" s="33">
        <f t="shared" si="5"/>
        <v>4.0000000229476456E-3</v>
      </c>
      <c r="W12" s="94"/>
      <c r="X12" s="24">
        <f t="shared" si="0"/>
        <v>3600</v>
      </c>
      <c r="Y12" s="41">
        <f t="shared" si="6"/>
        <v>12051125.038072551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8134.8118617651553</v>
      </c>
      <c r="AD12" s="40">
        <f t="shared" si="10"/>
        <v>12334070.50350962</v>
      </c>
      <c r="AE12" s="119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4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4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1270.5343412999998</v>
      </c>
      <c r="Q13" s="94"/>
      <c r="R13" s="28">
        <f t="shared" si="2"/>
        <v>1</v>
      </c>
      <c r="S13" s="33">
        <f t="shared" si="3"/>
        <v>1</v>
      </c>
      <c r="T13" s="94"/>
      <c r="U13" s="39">
        <f t="shared" si="4"/>
        <v>8.600068449542099E-2</v>
      </c>
      <c r="V13" s="33">
        <f t="shared" si="5"/>
        <v>4.0000000234028865E-3</v>
      </c>
      <c r="W13" s="94"/>
      <c r="X13" s="24">
        <f>($AG$7*$AG$8*S13*$AG$24+$AG$15*$AG$16*R13*$AG$24)</f>
        <v>3600</v>
      </c>
      <c r="Y13" s="41">
        <f t="shared" si="6"/>
        <v>12110784.955887709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8174.9888436715819</v>
      </c>
      <c r="AD13" s="40">
        <f t="shared" si="10"/>
        <v>12395087.994476909</v>
      </c>
      <c r="AE13" s="119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4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4"/>
      <c r="M14" s="23">
        <f>'[3]E-Auto'!$E12*(1/100)</f>
        <v>3.5041935483870967E-2</v>
      </c>
      <c r="O14" s="31">
        <f t="shared" si="12"/>
        <v>12263.46</v>
      </c>
      <c r="P14" s="35">
        <f t="shared" si="1"/>
        <v>1276.7586483999999</v>
      </c>
      <c r="Q14" s="94"/>
      <c r="R14" s="28">
        <f t="shared" si="2"/>
        <v>1</v>
      </c>
      <c r="S14" s="33">
        <f t="shared" si="3"/>
        <v>1</v>
      </c>
      <c r="T14" s="94"/>
      <c r="U14" s="39">
        <f t="shared" si="4"/>
        <v>8.6000698083005228E-2</v>
      </c>
      <c r="V14" s="33">
        <f t="shared" si="5"/>
        <v>4.0000000238648685E-3</v>
      </c>
      <c r="W14" s="94"/>
      <c r="X14" s="24">
        <f>($AG$7*$AG$8*S14*$AG$24+$AG$15*$AG$16*R14*$AG$24)+AG26</f>
        <v>1163600</v>
      </c>
      <c r="Y14" s="41">
        <f t="shared" si="6"/>
        <v>12170444.920344383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8215.1658255780112</v>
      </c>
      <c r="AD14" s="40">
        <f t="shared" si="10"/>
        <v>13615774.291814854</v>
      </c>
      <c r="AE14" s="119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4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4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1282.9829554999999</v>
      </c>
      <c r="Q15" s="94"/>
      <c r="R15" s="28">
        <f t="shared" si="2"/>
        <v>1</v>
      </c>
      <c r="S15" s="33">
        <f t="shared" si="3"/>
        <v>1</v>
      </c>
      <c r="T15" s="94"/>
      <c r="U15" s="39">
        <f t="shared" si="4"/>
        <v>8.6000711871882934E-2</v>
      </c>
      <c r="V15" s="33">
        <f t="shared" si="5"/>
        <v>4.000000024333655E-3</v>
      </c>
      <c r="W15" s="94"/>
      <c r="X15" s="24">
        <f>($AJ$11*$AG$8*S15*$AG$25+$AJ$9*$AG$8*$AG$24*S15+$AG$15*$AG$16*R15*$AG$24)</f>
        <v>7725</v>
      </c>
      <c r="Y15" s="41">
        <f t="shared" si="6"/>
        <v>12230104.932135256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8255.3428074844396</v>
      </c>
      <c r="AD15" s="40">
        <f t="shared" si="10"/>
        <v>12520582.144371567</v>
      </c>
      <c r="AE15" s="119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4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4"/>
      <c r="M16" s="23">
        <f>'[3]E-Auto'!$E14*(1/100)</f>
        <v>9.2705806451612929E-2</v>
      </c>
      <c r="O16" s="31">
        <f t="shared" si="12"/>
        <v>12383.69</v>
      </c>
      <c r="P16" s="35">
        <f t="shared" si="1"/>
        <v>1289.2072625999999</v>
      </c>
      <c r="Q16" s="94"/>
      <c r="R16" s="28">
        <f t="shared" si="2"/>
        <v>1</v>
      </c>
      <c r="S16" s="33">
        <f t="shared" si="3"/>
        <v>1</v>
      </c>
      <c r="T16" s="94"/>
      <c r="U16" s="39">
        <f t="shared" si="4"/>
        <v>8.6000725864032429E-2</v>
      </c>
      <c r="V16" s="33">
        <f t="shared" si="5"/>
        <v>4.0000000248093153E-3</v>
      </c>
      <c r="W16" s="94"/>
      <c r="X16" s="82">
        <f t="shared" ref="X16:X54" si="13">($AJ$11*$AG$8*S16*$AG$25+$AJ$9*$AG$8*$AG$24*S16+$AG$15*$AG$16*R16*$AG$24)</f>
        <v>7725</v>
      </c>
      <c r="Y16" s="41">
        <f t="shared" si="6"/>
        <v>12289764.991959825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8295.519789390868</v>
      </c>
      <c r="AD16" s="40">
        <f t="shared" si="10"/>
        <v>12581261.552846542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8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4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4"/>
      <c r="M17" s="23">
        <f>'[3]E-Auto'!$E15*(1/100)</f>
        <v>0.1215377419354839</v>
      </c>
      <c r="O17" s="31">
        <f t="shared" si="12"/>
        <v>12443.805</v>
      </c>
      <c r="P17" s="35">
        <f t="shared" si="1"/>
        <v>1295.4315697</v>
      </c>
      <c r="Q17" s="94"/>
      <c r="R17" s="28">
        <f t="shared" si="2"/>
        <v>1</v>
      </c>
      <c r="S17" s="33">
        <f t="shared" si="3"/>
        <v>1</v>
      </c>
      <c r="T17" s="94"/>
      <c r="U17" s="39">
        <f t="shared" si="4"/>
        <v>8.6000740061441677E-2</v>
      </c>
      <c r="V17" s="33">
        <f t="shared" si="5"/>
        <v>4.0000000252919145E-3</v>
      </c>
      <c r="W17" s="94"/>
      <c r="X17" s="82">
        <f t="shared" si="13"/>
        <v>7725</v>
      </c>
      <c r="Y17" s="41">
        <f t="shared" si="6"/>
        <v>12349425.100524453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8335.6967712972983</v>
      </c>
      <c r="AD17" s="40">
        <f t="shared" si="10"/>
        <v>12641937.517946141</v>
      </c>
      <c r="AE17" s="119"/>
      <c r="AF17" s="148" t="s">
        <v>16</v>
      </c>
      <c r="AG17" s="15"/>
      <c r="AH17" s="151"/>
      <c r="AI17" s="25"/>
      <c r="AJ17" s="48"/>
    </row>
    <row r="18" spans="1:38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4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4"/>
      <c r="M18" s="23">
        <f>'[3]E-Auto'!$E16*(1/100)</f>
        <v>0.15036967741935489</v>
      </c>
      <c r="O18" s="31">
        <f t="shared" si="12"/>
        <v>12503.92</v>
      </c>
      <c r="P18" s="35">
        <f t="shared" si="1"/>
        <v>1301.6558768</v>
      </c>
      <c r="Q18" s="94"/>
      <c r="R18" s="28">
        <f t="shared" si="2"/>
        <v>1</v>
      </c>
      <c r="S18" s="33">
        <f t="shared" si="3"/>
        <v>1</v>
      </c>
      <c r="T18" s="94"/>
      <c r="U18" s="39">
        <f t="shared" si="4"/>
        <v>8.6000754466108303E-2</v>
      </c>
      <c r="V18" s="33">
        <f t="shared" si="5"/>
        <v>4.0000000257815211E-3</v>
      </c>
      <c r="W18" s="94"/>
      <c r="X18" s="82">
        <f t="shared" si="13"/>
        <v>7725</v>
      </c>
      <c r="Y18" s="41">
        <f t="shared" si="6"/>
        <v>12409085.258542392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8375.8737532037248</v>
      </c>
      <c r="AD18" s="40">
        <f t="shared" si="10"/>
        <v>12702610.040383616</v>
      </c>
      <c r="AE18" s="119"/>
      <c r="AF18" s="149"/>
      <c r="AG18" s="16">
        <v>60000</v>
      </c>
      <c r="AH18" s="151"/>
      <c r="AI18" s="25"/>
      <c r="AJ18" s="48"/>
    </row>
    <row r="19" spans="1:38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4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4"/>
      <c r="M19" s="23">
        <f>'[3]E-Auto'!$E17*(1/100)</f>
        <v>0.17920161290322587</v>
      </c>
      <c r="O19" s="31">
        <f t="shared" si="12"/>
        <v>12564.035</v>
      </c>
      <c r="P19" s="35">
        <f t="shared" si="1"/>
        <v>1307.8801838999998</v>
      </c>
      <c r="Q19" s="94"/>
      <c r="R19" s="28">
        <f t="shared" si="2"/>
        <v>1</v>
      </c>
      <c r="S19" s="33">
        <f t="shared" si="3"/>
        <v>1</v>
      </c>
      <c r="T19" s="94"/>
      <c r="U19" s="39">
        <f t="shared" si="4"/>
        <v>8.6000769080039632E-2</v>
      </c>
      <c r="V19" s="33">
        <f t="shared" si="5"/>
        <v>4.0000000262782019E-3</v>
      </c>
      <c r="W19" s="94"/>
      <c r="X19" s="82">
        <f t="shared" si="13"/>
        <v>7725</v>
      </c>
      <c r="Y19" s="41">
        <f t="shared" si="6"/>
        <v>12468745.466733813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8416.0507351101514</v>
      </c>
      <c r="AD19" s="40">
        <f t="shared" si="10"/>
        <v>12763279.120879142</v>
      </c>
      <c r="AE19" s="119"/>
      <c r="AF19" s="150"/>
      <c r="AG19" s="15"/>
      <c r="AH19" s="151"/>
      <c r="AI19" s="25"/>
      <c r="AJ19" s="48"/>
    </row>
    <row r="20" spans="1:38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4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4"/>
      <c r="M20" s="23">
        <f>'[3]E-Auto'!$E18*(1/100)</f>
        <v>0.20803354838709684</v>
      </c>
      <c r="O20" s="31">
        <f t="shared" si="12"/>
        <v>12624.15</v>
      </c>
      <c r="P20" s="35">
        <f t="shared" si="1"/>
        <v>1314.1044909999998</v>
      </c>
      <c r="Q20" s="94"/>
      <c r="R20" s="28">
        <f t="shared" si="2"/>
        <v>1</v>
      </c>
      <c r="S20" s="33">
        <f t="shared" si="3"/>
        <v>1</v>
      </c>
      <c r="T20" s="94"/>
      <c r="U20" s="39">
        <f t="shared" si="4"/>
        <v>8.6000783905252662E-2</v>
      </c>
      <c r="V20" s="33">
        <f t="shared" si="5"/>
        <v>4.0000000267820246E-3</v>
      </c>
      <c r="W20" s="94"/>
      <c r="X20" s="82">
        <f t="shared" si="13"/>
        <v>7725</v>
      </c>
      <c r="Y20" s="41">
        <f t="shared" si="6"/>
        <v>12528405.725825863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8456.2277170165798</v>
      </c>
      <c r="AD20" s="40">
        <f t="shared" si="10"/>
        <v>12823944.760159859</v>
      </c>
      <c r="AE20" s="119"/>
      <c r="AF20" s="64" t="s">
        <v>32</v>
      </c>
      <c r="AG20" s="57">
        <v>30</v>
      </c>
      <c r="AH20" s="38" t="s">
        <v>33</v>
      </c>
      <c r="AI20" s="38"/>
      <c r="AJ20" s="53"/>
    </row>
    <row r="21" spans="1:38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4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4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1320.3287980999999</v>
      </c>
      <c r="Q21" s="94"/>
      <c r="R21" s="28">
        <f t="shared" si="2"/>
        <v>1</v>
      </c>
      <c r="S21" s="33">
        <f t="shared" si="3"/>
        <v>1</v>
      </c>
      <c r="T21" s="94"/>
      <c r="U21" s="39">
        <f t="shared" si="4"/>
        <v>8.6000798943774048E-2</v>
      </c>
      <c r="V21" s="33">
        <f t="shared" si="5"/>
        <v>4.0000000272930577E-3</v>
      </c>
      <c r="W21" s="94"/>
      <c r="X21" s="82">
        <f t="shared" si="13"/>
        <v>7725</v>
      </c>
      <c r="Y21" s="41">
        <f t="shared" si="6"/>
        <v>12588066.03655266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8496.4046989230083</v>
      </c>
      <c r="AD21" s="40">
        <f t="shared" si="10"/>
        <v>12884606.958959896</v>
      </c>
      <c r="AE21" s="119"/>
    </row>
    <row r="22" spans="1:38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4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4"/>
      <c r="M22" s="23">
        <f>'[3]E-Auto'!$E20*(1/100)</f>
        <v>0.26569741935483882</v>
      </c>
      <c r="O22" s="31">
        <f t="shared" si="12"/>
        <v>12744.38</v>
      </c>
      <c r="P22" s="35">
        <f t="shared" si="1"/>
        <v>1326.5531051999999</v>
      </c>
      <c r="Q22" s="94"/>
      <c r="R22" s="28">
        <f t="shared" si="2"/>
        <v>1</v>
      </c>
      <c r="S22" s="33">
        <f t="shared" si="3"/>
        <v>1</v>
      </c>
      <c r="T22" s="94"/>
      <c r="U22" s="39">
        <f t="shared" si="4"/>
        <v>8.6000814197640121E-2</v>
      </c>
      <c r="V22" s="33">
        <f t="shared" si="5"/>
        <v>4.0000000278113696E-3</v>
      </c>
      <c r="W22" s="94"/>
      <c r="X22" s="82">
        <f t="shared" si="13"/>
        <v>7725</v>
      </c>
      <c r="Y22" s="41">
        <f t="shared" si="6"/>
        <v>12647726.399655363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8536.5816808294367</v>
      </c>
      <c r="AD22" s="40">
        <f t="shared" si="10"/>
        <v>12945265.718020398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8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4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4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1332.7774122999999</v>
      </c>
      <c r="Q23" s="94"/>
      <c r="R23" s="28">
        <f t="shared" si="2"/>
        <v>1</v>
      </c>
      <c r="S23" s="33">
        <f t="shared" si="3"/>
        <v>1</v>
      </c>
      <c r="T23" s="94"/>
      <c r="U23" s="39">
        <f t="shared" si="4"/>
        <v>8.6000829668896911E-2</v>
      </c>
      <c r="V23" s="33">
        <f t="shared" si="5"/>
        <v>4.0000000283370281E-3</v>
      </c>
      <c r="W23" s="94"/>
      <c r="X23" s="82">
        <f t="shared" si="13"/>
        <v>7725</v>
      </c>
      <c r="Y23" s="41">
        <f t="shared" si="6"/>
        <v>12707386.815882178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8576.7586627358669</v>
      </c>
      <c r="AD23" s="40">
        <f t="shared" si="10"/>
        <v>13005921.038089583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8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4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4"/>
      <c r="M24" s="23">
        <f>'[3]E-Auto'!$E22*(1/100)</f>
        <v>0.32336129032258071</v>
      </c>
      <c r="O24" s="31">
        <f t="shared" si="12"/>
        <v>12864.61</v>
      </c>
      <c r="P24" s="35">
        <f t="shared" si="1"/>
        <v>1339.0017194</v>
      </c>
      <c r="Q24" s="94"/>
      <c r="R24" s="28">
        <f t="shared" si="2"/>
        <v>1</v>
      </c>
      <c r="S24" s="33">
        <f t="shared" si="3"/>
        <v>1</v>
      </c>
      <c r="T24" s="94"/>
      <c r="U24" s="39">
        <f t="shared" si="4"/>
        <v>8.6000845359600092E-2</v>
      </c>
      <c r="V24" s="33">
        <f t="shared" si="5"/>
        <v>4.0000000288701034E-3</v>
      </c>
      <c r="W24" s="94"/>
      <c r="X24" s="82">
        <f t="shared" si="13"/>
        <v>7725</v>
      </c>
      <c r="Y24" s="41">
        <f t="shared" si="6"/>
        <v>12767047.285988409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8616.9356446422953</v>
      </c>
      <c r="AD24" s="40">
        <f t="shared" si="10"/>
        <v>13066572.919922747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8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4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4"/>
      <c r="M25" s="23">
        <f>'[3]E-Auto'!$E23*(1/100)</f>
        <v>0.35219322580645168</v>
      </c>
      <c r="O25" s="31">
        <f t="shared" si="12"/>
        <v>12924.725</v>
      </c>
      <c r="P25" s="35">
        <f t="shared" si="1"/>
        <v>1345.2260265</v>
      </c>
      <c r="Q25" s="94"/>
      <c r="R25" s="28">
        <f t="shared" si="2"/>
        <v>1</v>
      </c>
      <c r="S25" s="33">
        <f t="shared" si="3"/>
        <v>1</v>
      </c>
      <c r="T25" s="94"/>
      <c r="U25" s="39">
        <f t="shared" si="4"/>
        <v>8.6000861271815013E-2</v>
      </c>
      <c r="V25" s="33">
        <f t="shared" si="5"/>
        <v>4.000000029410665E-3</v>
      </c>
      <c r="W25" s="94"/>
      <c r="X25" s="82">
        <f t="shared" si="13"/>
        <v>7725</v>
      </c>
      <c r="Y25" s="41">
        <f t="shared" si="6"/>
        <v>12826707.810736476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8657.1126265487219</v>
      </c>
      <c r="AD25" s="40">
        <f t="shared" si="10"/>
        <v>13127221.364282314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8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4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4"/>
      <c r="M26" s="23">
        <f>'[3]E-Auto'!$E24*(1/100)</f>
        <v>0.38102516129032266</v>
      </c>
      <c r="O26" s="31">
        <f t="shared" si="12"/>
        <v>12984.84</v>
      </c>
      <c r="P26" s="35">
        <f t="shared" si="1"/>
        <v>1351.4503336</v>
      </c>
      <c r="Q26" s="94"/>
      <c r="R26" s="28">
        <f t="shared" si="2"/>
        <v>1</v>
      </c>
      <c r="S26" s="33">
        <f t="shared" si="3"/>
        <v>1</v>
      </c>
      <c r="T26" s="94"/>
      <c r="U26" s="39">
        <f t="shared" si="4"/>
        <v>8.6000877407616722E-2</v>
      </c>
      <c r="V26" s="33">
        <f t="shared" si="5"/>
        <v>4.0000000299587829E-3</v>
      </c>
      <c r="W26" s="94"/>
      <c r="X26" s="82">
        <f t="shared" si="13"/>
        <v>7725</v>
      </c>
      <c r="Y26" s="41">
        <f t="shared" si="6"/>
        <v>12886368.390895976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8697.2896084551503</v>
      </c>
      <c r="AD26" s="40">
        <f t="shared" si="10"/>
        <v>13187866.37193788</v>
      </c>
      <c r="AE26" s="119"/>
      <c r="AF26" s="56" t="s">
        <v>27</v>
      </c>
      <c r="AG26" s="91">
        <f>(3750*AJ11*AG8)+(850*AJ9)+(4*130000)</f>
        <v>1160000</v>
      </c>
      <c r="AH26" s="38" t="s">
        <v>21</v>
      </c>
      <c r="AI26" s="81"/>
      <c r="AJ26" s="37"/>
      <c r="AL26" s="92"/>
    </row>
    <row r="27" spans="1:38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4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4"/>
      <c r="M27" s="23">
        <f>'[3]E-Auto'!$E25*(1/100)</f>
        <v>0.40985709677419369</v>
      </c>
      <c r="O27" s="31">
        <f t="shared" si="12"/>
        <v>13044.955</v>
      </c>
      <c r="P27" s="35">
        <f t="shared" si="1"/>
        <v>1357.6746406999998</v>
      </c>
      <c r="Q27" s="94"/>
      <c r="R27" s="28">
        <f t="shared" si="2"/>
        <v>1</v>
      </c>
      <c r="S27" s="33">
        <f t="shared" si="3"/>
        <v>1</v>
      </c>
      <c r="T27" s="94"/>
      <c r="U27" s="39">
        <f t="shared" si="4"/>
        <v>8.6000893769089926E-2</v>
      </c>
      <c r="V27" s="33">
        <f t="shared" si="5"/>
        <v>4.0000000305145259E-3</v>
      </c>
      <c r="W27" s="94"/>
      <c r="X27" s="82">
        <f t="shared" si="13"/>
        <v>7725</v>
      </c>
      <c r="Y27" s="41">
        <f t="shared" si="6"/>
        <v>12946029.027243681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8737.4665903615769</v>
      </c>
      <c r="AD27" s="40">
        <f t="shared" si="10"/>
        <v>13248507.943666218</v>
      </c>
      <c r="AE27" s="119"/>
    </row>
    <row r="28" spans="1:38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4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4"/>
      <c r="M28" s="23">
        <f>'[3]E-Auto'!$E26*(1/100)</f>
        <v>0.43868903225806466</v>
      </c>
      <c r="O28" s="31">
        <f t="shared" si="12"/>
        <v>13105.07</v>
      </c>
      <c r="P28" s="35">
        <f t="shared" si="1"/>
        <v>1363.8989477999999</v>
      </c>
      <c r="Q28" s="94"/>
      <c r="R28" s="28">
        <f t="shared" si="2"/>
        <v>1</v>
      </c>
      <c r="S28" s="33">
        <f t="shared" si="3"/>
        <v>1</v>
      </c>
      <c r="T28" s="94"/>
      <c r="U28" s="39">
        <f t="shared" si="4"/>
        <v>8.6000910358328991E-2</v>
      </c>
      <c r="V28" s="33">
        <f t="shared" si="5"/>
        <v>4.0000000310779649E-3</v>
      </c>
      <c r="W28" s="94"/>
      <c r="X28" s="82">
        <f t="shared" si="13"/>
        <v>7725</v>
      </c>
      <c r="Y28" s="41">
        <f t="shared" si="6"/>
        <v>13005689.720563598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8777.6435722680053</v>
      </c>
      <c r="AD28" s="40">
        <f t="shared" si="10"/>
        <v>13309146.080251332</v>
      </c>
      <c r="AE28" s="119"/>
      <c r="AF28" s="54" t="s">
        <v>26</v>
      </c>
      <c r="AG28" s="45"/>
      <c r="AH28" s="45"/>
      <c r="AI28" s="58"/>
    </row>
    <row r="29" spans="1:38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4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4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1370.1232548999999</v>
      </c>
      <c r="Q29" s="94"/>
      <c r="R29" s="28">
        <f t="shared" si="2"/>
        <v>1</v>
      </c>
      <c r="S29" s="33">
        <f t="shared" si="3"/>
        <v>1</v>
      </c>
      <c r="T29" s="94"/>
      <c r="U29" s="39">
        <f t="shared" si="4"/>
        <v>8.6000927177437986E-2</v>
      </c>
      <c r="V29" s="33">
        <f t="shared" si="5"/>
        <v>4.0000000316491721E-3</v>
      </c>
      <c r="W29" s="94"/>
      <c r="X29" s="82">
        <f t="shared" si="13"/>
        <v>7725</v>
      </c>
      <c r="Y29" s="41">
        <f t="shared" si="6"/>
        <v>13065350.471646991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8817.8205541744355</v>
      </c>
      <c r="AD29" s="40">
        <f t="shared" si="10"/>
        <v>13369780.78248449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8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4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4"/>
      <c r="M30" s="23">
        <f>'[3]E-Auto'!$E28*(1/100)</f>
        <v>0.49635290322580661</v>
      </c>
      <c r="O30" s="31">
        <f t="shared" si="12"/>
        <v>13225.3</v>
      </c>
      <c r="P30" s="35">
        <f t="shared" si="1"/>
        <v>1376.3475619999999</v>
      </c>
      <c r="Q30" s="94"/>
      <c r="R30" s="28">
        <f t="shared" si="2"/>
        <v>1</v>
      </c>
      <c r="S30" s="33">
        <f t="shared" si="3"/>
        <v>1</v>
      </c>
      <c r="T30" s="94"/>
      <c r="U30" s="39">
        <f t="shared" si="4"/>
        <v>8.6000944228530635E-2</v>
      </c>
      <c r="V30" s="33">
        <f t="shared" si="5"/>
        <v>4.0000000322282167E-3</v>
      </c>
      <c r="W30" s="94"/>
      <c r="X30" s="82">
        <f t="shared" si="13"/>
        <v>7725</v>
      </c>
      <c r="Y30" s="41">
        <f t="shared" si="6"/>
        <v>13125011.281292422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8857.9975360808621</v>
      </c>
      <c r="AD30" s="40">
        <f t="shared" si="10"/>
        <v>13430412.051164251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8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4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4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1382.5718691</v>
      </c>
      <c r="Q31" s="94"/>
      <c r="R31" s="28">
        <f t="shared" si="2"/>
        <v>1</v>
      </c>
      <c r="S31" s="33">
        <f t="shared" si="3"/>
        <v>1</v>
      </c>
      <c r="T31" s="94"/>
      <c r="U31" s="39">
        <f t="shared" si="4"/>
        <v>8.6000961513730337E-2</v>
      </c>
      <c r="V31" s="33">
        <f t="shared" si="5"/>
        <v>4.0000000328151708E-3</v>
      </c>
      <c r="W31" s="94"/>
      <c r="X31" s="82">
        <f t="shared" si="13"/>
        <v>7725</v>
      </c>
      <c r="Y31" s="41">
        <f t="shared" si="6"/>
        <v>13184672.150305765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8898.1745179872923</v>
      </c>
      <c r="AD31" s="40">
        <f t="shared" si="10"/>
        <v>13491039.887096493</v>
      </c>
      <c r="AE31" s="119"/>
      <c r="AF31" s="60" t="s">
        <v>43</v>
      </c>
      <c r="AG31" s="26" t="s">
        <v>89</v>
      </c>
      <c r="AH31" s="25"/>
      <c r="AI31" s="48"/>
    </row>
    <row r="32" spans="1:38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4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4"/>
      <c r="M32" s="23">
        <f>'[3]E-Auto'!$E30*(1/100)</f>
        <v>0.55401677419354856</v>
      </c>
      <c r="O32" s="31">
        <f t="shared" si="12"/>
        <v>13345.53</v>
      </c>
      <c r="P32" s="35">
        <f t="shared" si="1"/>
        <v>1388.7961762</v>
      </c>
      <c r="Q32" s="94"/>
      <c r="R32" s="28">
        <f t="shared" si="2"/>
        <v>1</v>
      </c>
      <c r="S32" s="33">
        <f t="shared" si="3"/>
        <v>1</v>
      </c>
      <c r="T32" s="94"/>
      <c r="U32" s="39">
        <f t="shared" si="4"/>
        <v>8.6000979035170164E-2</v>
      </c>
      <c r="V32" s="33">
        <f t="shared" si="5"/>
        <v>4.0000000334101055E-3</v>
      </c>
      <c r="W32" s="94"/>
      <c r="X32" s="82">
        <f t="shared" si="13"/>
        <v>7725</v>
      </c>
      <c r="Y32" s="41">
        <f t="shared" si="6"/>
        <v>13244333.079500267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8938.3514998937208</v>
      </c>
      <c r="AD32" s="40">
        <f t="shared" si="10"/>
        <v>13551664.291094458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4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4"/>
      <c r="M33" s="23">
        <f>'[3]E-Auto'!$E31*(1/100)</f>
        <v>0.58284870967741953</v>
      </c>
      <c r="O33" s="31">
        <f t="shared" si="12"/>
        <v>13405.645</v>
      </c>
      <c r="P33" s="35">
        <f t="shared" si="1"/>
        <v>1395.0204833</v>
      </c>
      <c r="Q33" s="94"/>
      <c r="R33" s="28">
        <f t="shared" si="2"/>
        <v>1</v>
      </c>
      <c r="S33" s="33">
        <f t="shared" si="3"/>
        <v>1</v>
      </c>
      <c r="T33" s="94"/>
      <c r="U33" s="39">
        <f t="shared" si="4"/>
        <v>8.6000996794992873E-2</v>
      </c>
      <c r="V33" s="33">
        <f t="shared" si="5"/>
        <v>4.0000000340130936E-3</v>
      </c>
      <c r="W33" s="94"/>
      <c r="X33" s="82">
        <f t="shared" si="13"/>
        <v>7725</v>
      </c>
      <c r="Y33" s="41">
        <f t="shared" si="6"/>
        <v>13303994.069696562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8978.5284818001473</v>
      </c>
      <c r="AD33" s="40">
        <f t="shared" si="10"/>
        <v>13612285.263978781</v>
      </c>
      <c r="AE33" s="119"/>
      <c r="AF33" s="61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4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4"/>
      <c r="M34" s="23">
        <f>'[3]E-Auto'!$E32*(1/100)</f>
        <v>0.6116806451612905</v>
      </c>
      <c r="O34" s="31">
        <f t="shared" si="12"/>
        <v>13465.76</v>
      </c>
      <c r="P34" s="35">
        <f t="shared" si="1"/>
        <v>1401.2447903999998</v>
      </c>
      <c r="Q34" s="94"/>
      <c r="R34" s="28">
        <f t="shared" si="2"/>
        <v>1</v>
      </c>
      <c r="S34" s="33">
        <f t="shared" si="3"/>
        <v>1</v>
      </c>
      <c r="T34" s="94"/>
      <c r="U34" s="39">
        <f t="shared" si="4"/>
        <v>8.6001014795350883E-2</v>
      </c>
      <c r="V34" s="33">
        <f t="shared" si="5"/>
        <v>4.0000000346242072E-3</v>
      </c>
      <c r="W34" s="94"/>
      <c r="X34" s="82">
        <f t="shared" si="13"/>
        <v>7725</v>
      </c>
      <c r="Y34" s="41">
        <f t="shared" si="6"/>
        <v>13363655.121722708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9018.7054637065739</v>
      </c>
      <c r="AD34" s="40">
        <f t="shared" si="10"/>
        <v>13672902.806577524</v>
      </c>
      <c r="AE34" s="119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4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4"/>
      <c r="M35" s="23">
        <f>'[3]E-Auto'!$E33*(1/100)</f>
        <v>0.64051258064516148</v>
      </c>
      <c r="O35" s="31">
        <f t="shared" si="12"/>
        <v>13525.875</v>
      </c>
      <c r="P35" s="35">
        <f t="shared" si="1"/>
        <v>1407.4690974999999</v>
      </c>
      <c r="Q35" s="94"/>
      <c r="R35" s="28">
        <f t="shared" si="2"/>
        <v>1</v>
      </c>
      <c r="S35" s="33">
        <f t="shared" si="3"/>
        <v>1</v>
      </c>
      <c r="T35" s="94"/>
      <c r="U35" s="39">
        <f t="shared" si="4"/>
        <v>8.6001033038406283E-2</v>
      </c>
      <c r="V35" s="33">
        <f t="shared" si="5"/>
        <v>4.00000003524352E-3</v>
      </c>
      <c r="W35" s="94"/>
      <c r="X35" s="82">
        <f t="shared" si="13"/>
        <v>7725</v>
      </c>
      <c r="Y35" s="41">
        <f t="shared" si="6"/>
        <v>13423316.236414233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9058.8824456130023</v>
      </c>
      <c r="AD35" s="40">
        <f t="shared" si="10"/>
        <v>13733516.91972621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4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4"/>
      <c r="M36" s="23">
        <f>'[3]E-Auto'!$E34*(1/100)</f>
        <v>0.66934451612903245</v>
      </c>
      <c r="O36" s="31">
        <f t="shared" si="12"/>
        <v>13585.99</v>
      </c>
      <c r="P36" s="35">
        <f t="shared" si="1"/>
        <v>1413.6934045999999</v>
      </c>
      <c r="Q36" s="94"/>
      <c r="R36" s="28">
        <f t="shared" si="2"/>
        <v>1</v>
      </c>
      <c r="S36" s="33">
        <f t="shared" si="3"/>
        <v>1</v>
      </c>
      <c r="T36" s="94"/>
      <c r="U36" s="39">
        <f t="shared" si="4"/>
        <v>8.6001051526330863E-2</v>
      </c>
      <c r="V36" s="33">
        <f t="shared" si="5"/>
        <v>4.000000035871103E-3</v>
      </c>
      <c r="W36" s="94"/>
      <c r="X36" s="82">
        <f t="shared" si="13"/>
        <v>7725</v>
      </c>
      <c r="Y36" s="41">
        <f t="shared" si="6"/>
        <v>13482977.41461415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9099.0594275194326</v>
      </c>
      <c r="AD36" s="40">
        <f t="shared" si="10"/>
        <v>13794127.604267856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4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4"/>
      <c r="M37" s="23">
        <f>'[3]E-Auto'!$E35*(1/100)</f>
        <v>0.69817645161290343</v>
      </c>
      <c r="O37" s="31">
        <f t="shared" si="12"/>
        <v>13646.105</v>
      </c>
      <c r="P37" s="35">
        <f t="shared" si="1"/>
        <v>1419.9177116999999</v>
      </c>
      <c r="Q37" s="94"/>
      <c r="R37" s="28">
        <f t="shared" si="2"/>
        <v>1</v>
      </c>
      <c r="S37" s="33">
        <f t="shared" si="3"/>
        <v>1</v>
      </c>
      <c r="T37" s="94"/>
      <c r="U37" s="39">
        <f t="shared" si="4"/>
        <v>8.6001070261306045E-2</v>
      </c>
      <c r="V37" s="33">
        <f t="shared" si="5"/>
        <v>4.0000000365070301E-3</v>
      </c>
      <c r="W37" s="94"/>
      <c r="X37" s="82">
        <f t="shared" si="13"/>
        <v>7725</v>
      </c>
      <c r="Y37" s="41">
        <f t="shared" si="6"/>
        <v>13542638.657172998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9139.2364094258592</v>
      </c>
      <c r="AD37" s="40">
        <f t="shared" si="10"/>
        <v>13854734.861052996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4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4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1426.1420188</v>
      </c>
      <c r="Q38" s="94"/>
      <c r="R38" s="28">
        <f t="shared" si="2"/>
        <v>1</v>
      </c>
      <c r="S38" s="33">
        <f t="shared" si="3"/>
        <v>1</v>
      </c>
      <c r="T38" s="94"/>
      <c r="U38" s="39">
        <f t="shared" si="4"/>
        <v>8.6001089245522966E-2</v>
      </c>
      <c r="V38" s="33">
        <f t="shared" si="5"/>
        <v>4.0000000371513767E-3</v>
      </c>
      <c r="W38" s="94"/>
      <c r="X38" s="82">
        <f t="shared" si="13"/>
        <v>7725</v>
      </c>
      <c r="Y38" s="41">
        <f t="shared" si="6"/>
        <v>13602299.964948883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9179.4133913322894</v>
      </c>
      <c r="AD38" s="40">
        <f t="shared" si="10"/>
        <v>13915338.690939741</v>
      </c>
      <c r="AE38" s="119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4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4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1432.3663258999998</v>
      </c>
      <c r="Q39" s="94"/>
      <c r="R39" s="28">
        <f t="shared" si="2"/>
        <v>1</v>
      </c>
      <c r="S39" s="33">
        <f t="shared" si="3"/>
        <v>1</v>
      </c>
      <c r="T39" s="94"/>
      <c r="U39" s="39">
        <f t="shared" si="4"/>
        <v>8.600110848118242E-2</v>
      </c>
      <c r="V39" s="33">
        <f t="shared" si="5"/>
        <v>4.0000000378042138E-3</v>
      </c>
      <c r="W39" s="94"/>
      <c r="X39" s="82">
        <f t="shared" si="13"/>
        <v>7725</v>
      </c>
      <c r="Y39" s="41">
        <f t="shared" si="6"/>
        <v>13661961.338807501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9219.5903732387142</v>
      </c>
      <c r="AD39" s="40">
        <f t="shared" si="10"/>
        <v>13975939.094793784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4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4"/>
      <c r="M40" s="23">
        <f>'[3]E-Auto'!$E38*(1/100)</f>
        <v>0.78467225806451635</v>
      </c>
      <c r="O40" s="31">
        <f t="shared" si="12"/>
        <v>13826.45</v>
      </c>
      <c r="P40" s="35">
        <f t="shared" si="1"/>
        <v>1438.590633</v>
      </c>
      <c r="Q40" s="94"/>
      <c r="R40" s="28">
        <f t="shared" si="2"/>
        <v>1</v>
      </c>
      <c r="S40" s="33">
        <f t="shared" si="3"/>
        <v>1</v>
      </c>
      <c r="T40" s="94"/>
      <c r="U40" s="39">
        <f t="shared" si="4"/>
        <v>8.6001127970494848E-2</v>
      </c>
      <c r="V40" s="33">
        <f t="shared" si="5"/>
        <v>4.0000000384656179E-3</v>
      </c>
      <c r="W40" s="94"/>
      <c r="X40" s="82">
        <f t="shared" si="13"/>
        <v>7725</v>
      </c>
      <c r="Y40" s="41">
        <f t="shared" si="6"/>
        <v>13721622.779622173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9259.7673551451444</v>
      </c>
      <c r="AD40" s="40">
        <f t="shared" si="10"/>
        <v>14036536.073488448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4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4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1444.8149401000001</v>
      </c>
      <c r="Q41" s="94"/>
      <c r="R41" s="28">
        <f t="shared" si="2"/>
        <v>1</v>
      </c>
      <c r="S41" s="33">
        <f t="shared" si="3"/>
        <v>1</v>
      </c>
      <c r="T41" s="94"/>
      <c r="U41" s="39">
        <f t="shared" si="4"/>
        <v>8.6001147715680418E-2</v>
      </c>
      <c r="V41" s="33">
        <f t="shared" si="5"/>
        <v>4.0000000391356635E-3</v>
      </c>
      <c r="W41" s="94"/>
      <c r="X41" s="82">
        <f t="shared" si="13"/>
        <v>7725</v>
      </c>
      <c r="Y41" s="41">
        <f t="shared" si="6"/>
        <v>13781284.288273884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9299.9443370515728</v>
      </c>
      <c r="AD41" s="40">
        <f t="shared" si="10"/>
        <v>14097129.627904717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4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4"/>
      <c r="M42" s="23">
        <f>'[3]E-Auto'!$E40*(1/100)</f>
        <v>0.8423361290322583</v>
      </c>
      <c r="O42" s="31">
        <f t="shared" si="12"/>
        <v>13946.68</v>
      </c>
      <c r="P42" s="35">
        <f t="shared" si="1"/>
        <v>1451.0392471999999</v>
      </c>
      <c r="Q42" s="94"/>
      <c r="R42" s="28">
        <f t="shared" si="2"/>
        <v>1</v>
      </c>
      <c r="S42" s="33">
        <f t="shared" si="3"/>
        <v>1</v>
      </c>
      <c r="T42" s="94"/>
      <c r="U42" s="39">
        <f t="shared" si="4"/>
        <v>8.6001167718968929E-2</v>
      </c>
      <c r="V42" s="33">
        <f t="shared" si="5"/>
        <v>4.0000000398144244E-3</v>
      </c>
      <c r="W42" s="94"/>
      <c r="X42" s="82">
        <f t="shared" si="13"/>
        <v>7725</v>
      </c>
      <c r="Y42" s="41">
        <f t="shared" si="6"/>
        <v>13840945.865651313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9340.1213189579994</v>
      </c>
      <c r="AD42" s="40">
        <f t="shared" si="10"/>
        <v>14157719.75893127</v>
      </c>
      <c r="AE42" s="119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4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4"/>
      <c r="M43" s="23">
        <f>'[3]E-Auto'!$E41*(1/100)</f>
        <v>0.87116806451612927</v>
      </c>
      <c r="O43" s="31">
        <f t="shared" si="12"/>
        <v>14006.795</v>
      </c>
      <c r="P43" s="35">
        <f t="shared" si="1"/>
        <v>1457.2635542999999</v>
      </c>
      <c r="Q43" s="94"/>
      <c r="R43" s="28">
        <f t="shared" si="2"/>
        <v>1</v>
      </c>
      <c r="S43" s="33">
        <f t="shared" si="3"/>
        <v>1</v>
      </c>
      <c r="T43" s="94"/>
      <c r="U43" s="39">
        <f t="shared" si="4"/>
        <v>8.6001187982599869E-2</v>
      </c>
      <c r="V43" s="33">
        <f t="shared" si="5"/>
        <v>4.000000040501976E-3</v>
      </c>
      <c r="W43" s="94"/>
      <c r="X43" s="82">
        <f t="shared" si="13"/>
        <v>7725</v>
      </c>
      <c r="Y43" s="41">
        <f t="shared" si="6"/>
        <v>13900607.51265086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9380.2983008644278</v>
      </c>
      <c r="AD43" s="40">
        <f t="shared" si="10"/>
        <v>14218306.467464507</v>
      </c>
      <c r="AE43" s="119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4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4"/>
      <c r="M44" s="23">
        <f>'[3]E-Auto'!$E42*(1/100)</f>
        <v>0.9</v>
      </c>
      <c r="O44" s="31">
        <f t="shared" si="12"/>
        <v>14066.91</v>
      </c>
      <c r="P44" s="35">
        <f t="shared" si="1"/>
        <v>1463.4878613999999</v>
      </c>
      <c r="Q44" s="94"/>
      <c r="R44" s="28">
        <f t="shared" si="2"/>
        <v>1</v>
      </c>
      <c r="S44" s="33">
        <f t="shared" si="3"/>
        <v>1</v>
      </c>
      <c r="T44" s="94"/>
      <c r="U44" s="39">
        <f t="shared" si="4"/>
        <v>8.6001208508822397E-2</v>
      </c>
      <c r="V44" s="33">
        <f t="shared" si="5"/>
        <v>4.0000000411983955E-3</v>
      </c>
      <c r="W44" s="94"/>
      <c r="X44" s="82">
        <f t="shared" si="13"/>
        <v>7725</v>
      </c>
      <c r="Y44" s="41">
        <f t="shared" si="6"/>
        <v>13960269.230176702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9420.475282770858</v>
      </c>
      <c r="AD44" s="40">
        <f t="shared" si="10"/>
        <v>14278889.754408605</v>
      </c>
      <c r="AE44" s="119"/>
      <c r="AF44" s="141" t="s">
        <v>44</v>
      </c>
      <c r="AG44" s="142"/>
      <c r="AH44" s="143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4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4"/>
      <c r="M45" s="23">
        <f>'[3]E-Auto'!$E43*(1/100)</f>
        <v>0.928831935483871</v>
      </c>
      <c r="O45" s="31">
        <f t="shared" si="12"/>
        <v>14127.025</v>
      </c>
      <c r="P45" s="35">
        <f t="shared" si="1"/>
        <v>1469.7121685</v>
      </c>
      <c r="Q45" s="94"/>
      <c r="R45" s="28">
        <f t="shared" si="2"/>
        <v>1</v>
      </c>
      <c r="S45" s="33">
        <f t="shared" si="3"/>
        <v>1</v>
      </c>
      <c r="T45" s="94"/>
      <c r="U45" s="39">
        <f t="shared" si="4"/>
        <v>8.6001229299895357E-2</v>
      </c>
      <c r="V45" s="33">
        <f t="shared" si="5"/>
        <v>4.0000000419037566E-3</v>
      </c>
      <c r="W45" s="94"/>
      <c r="X45" s="82">
        <f t="shared" si="13"/>
        <v>7725</v>
      </c>
      <c r="Y45" s="41">
        <f t="shared" si="6"/>
        <v>14019931.019140791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9460.6522646772846</v>
      </c>
      <c r="AD45" s="40">
        <f t="shared" si="10"/>
        <v>14339469.620675515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4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4"/>
      <c r="M46" s="23">
        <f>'[3]E-Auto'!$E44*(1/100)</f>
        <v>0.95766387096774197</v>
      </c>
      <c r="O46" s="31">
        <f t="shared" si="12"/>
        <v>14187.14</v>
      </c>
      <c r="P46" s="35">
        <f t="shared" si="1"/>
        <v>1475.9364755999998</v>
      </c>
      <c r="Q46" s="94"/>
      <c r="R46" s="28">
        <f t="shared" si="2"/>
        <v>1</v>
      </c>
      <c r="S46" s="33">
        <f t="shared" si="3"/>
        <v>1</v>
      </c>
      <c r="T46" s="94"/>
      <c r="U46" s="39">
        <f t="shared" si="4"/>
        <v>8.6001250358087256E-2</v>
      </c>
      <c r="V46" s="33">
        <f t="shared" si="5"/>
        <v>4.0000000426181374E-3</v>
      </c>
      <c r="W46" s="94"/>
      <c r="X46" s="82">
        <f t="shared" si="13"/>
        <v>7725</v>
      </c>
      <c r="Y46" s="41">
        <f t="shared" si="6"/>
        <v>14079592.880462917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9500.829246583713</v>
      </c>
      <c r="AD46" s="40">
        <f t="shared" si="10"/>
        <v>14400046.067185029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4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4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1482.1607827</v>
      </c>
      <c r="Q47" s="94"/>
      <c r="R47" s="28">
        <f t="shared" si="2"/>
        <v>1</v>
      </c>
      <c r="S47" s="33">
        <f t="shared" si="3"/>
        <v>1</v>
      </c>
      <c r="T47" s="94"/>
      <c r="U47" s="39">
        <f t="shared" si="4"/>
        <v>8.600127168567627E-2</v>
      </c>
      <c r="V47" s="33">
        <f t="shared" si="5"/>
        <v>4.0000000433416142E-3</v>
      </c>
      <c r="W47" s="94"/>
      <c r="X47" s="82">
        <f t="shared" si="13"/>
        <v>7725</v>
      </c>
      <c r="Y47" s="41">
        <f t="shared" si="6"/>
        <v>14139254.815070735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9541.0062284901414</v>
      </c>
      <c r="AD47" s="40">
        <f t="shared" ref="AD47:AD54" si="14">SUM(X47:AB47)</f>
        <v>14460619.094864804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4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4"/>
      <c r="M48" s="23">
        <f>'[3]E-Auto'!$E46*(1/100)</f>
        <v>1</v>
      </c>
      <c r="O48" s="31">
        <f t="shared" si="12"/>
        <v>14307.369999999999</v>
      </c>
      <c r="P48" s="35">
        <f t="shared" si="1"/>
        <v>1488.3850897999998</v>
      </c>
      <c r="Q48" s="94"/>
      <c r="R48" s="28">
        <f t="shared" si="2"/>
        <v>1</v>
      </c>
      <c r="S48" s="33">
        <f t="shared" si="3"/>
        <v>1</v>
      </c>
      <c r="T48" s="94"/>
      <c r="U48" s="39">
        <f t="shared" si="4"/>
        <v>8.6001293284950264E-2</v>
      </c>
      <c r="V48" s="33">
        <f t="shared" si="5"/>
        <v>4.0000000440742617E-3</v>
      </c>
      <c r="W48" s="94"/>
      <c r="X48" s="82">
        <f t="shared" si="13"/>
        <v>7725</v>
      </c>
      <c r="Y48" s="41">
        <f t="shared" si="6"/>
        <v>14198916.823899787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9581.1832103965698</v>
      </c>
      <c r="AD48" s="40">
        <f t="shared" si="14"/>
        <v>14521409.627143109</v>
      </c>
      <c r="AE48" s="119"/>
      <c r="AF48" s="141" t="s">
        <v>45</v>
      </c>
      <c r="AG48" s="142"/>
      <c r="AH48" s="143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4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4"/>
      <c r="M49" s="23">
        <f>'[3]E-Auto'!$E47*(1/100)</f>
        <v>1</v>
      </c>
      <c r="O49" s="31">
        <f t="shared" si="12"/>
        <v>14367.485000000001</v>
      </c>
      <c r="P49" s="35">
        <f t="shared" si="1"/>
        <v>1494.6093968999999</v>
      </c>
      <c r="Q49" s="94"/>
      <c r="R49" s="28">
        <f t="shared" si="2"/>
        <v>1</v>
      </c>
      <c r="S49" s="33">
        <f t="shared" si="3"/>
        <v>1</v>
      </c>
      <c r="T49" s="94"/>
      <c r="U49" s="39">
        <f t="shared" si="4"/>
        <v>8.6001315158206762E-2</v>
      </c>
      <c r="V49" s="33">
        <f t="shared" si="5"/>
        <v>4.0000000448161595E-3</v>
      </c>
      <c r="W49" s="94"/>
      <c r="X49" s="82">
        <f t="shared" si="13"/>
        <v>7725</v>
      </c>
      <c r="Y49" s="41">
        <f t="shared" si="6"/>
        <v>14258578.907893548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9621.3601923029983</v>
      </c>
      <c r="AD49" s="40">
        <f t="shared" si="14"/>
        <v>14582394.056018073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4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4"/>
      <c r="M50" s="23">
        <f>'[3]E-Auto'!$E48*(1/100)</f>
        <v>1</v>
      </c>
      <c r="O50" s="31">
        <f t="shared" si="12"/>
        <v>14427.6</v>
      </c>
      <c r="P50" s="35">
        <f t="shared" si="1"/>
        <v>1500.8337039999999</v>
      </c>
      <c r="Q50" s="94"/>
      <c r="R50" s="28">
        <f t="shared" si="2"/>
        <v>1</v>
      </c>
      <c r="S50" s="33">
        <f t="shared" si="3"/>
        <v>1</v>
      </c>
      <c r="T50" s="94"/>
      <c r="U50" s="39">
        <f t="shared" si="4"/>
        <v>8.6001337307752973E-2</v>
      </c>
      <c r="V50" s="33">
        <f t="shared" si="5"/>
        <v>4.000000045567385E-3</v>
      </c>
      <c r="W50" s="94"/>
      <c r="X50" s="82">
        <f t="shared" si="13"/>
        <v>7725</v>
      </c>
      <c r="Y50" s="41">
        <f t="shared" si="6"/>
        <v>14318241.068003451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9661.5371742094248</v>
      </c>
      <c r="AD50" s="40">
        <f t="shared" si="14"/>
        <v>14643378.561009182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4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4"/>
      <c r="M51" s="23">
        <f>'[3]E-Auto'!$E49*(1/100)</f>
        <v>1</v>
      </c>
      <c r="O51" s="31">
        <f t="shared" si="12"/>
        <v>14487.715</v>
      </c>
      <c r="P51" s="35">
        <f t="shared" si="1"/>
        <v>1507.0580110999999</v>
      </c>
      <c r="Q51" s="94"/>
      <c r="R51" s="28">
        <f t="shared" si="2"/>
        <v>1</v>
      </c>
      <c r="S51" s="33">
        <f t="shared" si="3"/>
        <v>1</v>
      </c>
      <c r="T51" s="94"/>
      <c r="U51" s="39">
        <f t="shared" si="4"/>
        <v>8.6001359735905766E-2</v>
      </c>
      <c r="V51" s="33">
        <f t="shared" si="5"/>
        <v>4.0000000463280144E-3</v>
      </c>
      <c r="W51" s="94"/>
      <c r="X51" s="82">
        <f t="shared" si="13"/>
        <v>7725</v>
      </c>
      <c r="Y51" s="41">
        <f t="shared" si="6"/>
        <v>14377903.305188926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9701.7141561158551</v>
      </c>
      <c r="AD51" s="40">
        <f t="shared" si="14"/>
        <v>14704363.143075859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4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4"/>
      <c r="M52" s="23">
        <f>'[3]E-Auto'!$E50*(1/100)</f>
        <v>1</v>
      </c>
      <c r="O52" s="31">
        <f t="shared" si="12"/>
        <v>14547.83</v>
      </c>
      <c r="P52" s="35">
        <f t="shared" si="1"/>
        <v>1513.2823182</v>
      </c>
      <c r="Q52" s="94"/>
      <c r="R52" s="28">
        <f t="shared" si="2"/>
        <v>1</v>
      </c>
      <c r="S52" s="33">
        <f t="shared" si="3"/>
        <v>1</v>
      </c>
      <c r="T52" s="94"/>
      <c r="U52" s="39">
        <f t="shared" si="4"/>
        <v>8.6001382444991711E-2</v>
      </c>
      <c r="V52" s="33">
        <f t="shared" si="5"/>
        <v>4.0000000470981267E-3</v>
      </c>
      <c r="W52" s="94"/>
      <c r="X52" s="82">
        <f t="shared" si="13"/>
        <v>7725</v>
      </c>
      <c r="Y52" s="41">
        <f t="shared" si="6"/>
        <v>14437565.620417437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9741.8911380222817</v>
      </c>
      <c r="AD52" s="40">
        <f t="shared" si="14"/>
        <v>14765347.803185575</v>
      </c>
      <c r="AE52" s="119"/>
      <c r="AF52" s="141" t="s">
        <v>46</v>
      </c>
      <c r="AG52" s="142"/>
      <c r="AH52" s="143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4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4"/>
      <c r="M53" s="23">
        <f>'[3]E-Auto'!$E51*(1/100)</f>
        <v>1</v>
      </c>
      <c r="O53" s="31">
        <f t="shared" si="12"/>
        <v>14607.945</v>
      </c>
      <c r="P53" s="35">
        <f t="shared" si="1"/>
        <v>1519.5066252999998</v>
      </c>
      <c r="Q53" s="94"/>
      <c r="R53" s="28">
        <f t="shared" si="2"/>
        <v>1</v>
      </c>
      <c r="S53" s="33">
        <f t="shared" si="3"/>
        <v>1</v>
      </c>
      <c r="T53" s="94"/>
      <c r="U53" s="39">
        <f t="shared" si="4"/>
        <v>8.6001405437347009E-2</v>
      </c>
      <c r="V53" s="33">
        <f t="shared" si="5"/>
        <v>4.0000000478778016E-3</v>
      </c>
      <c r="W53" s="94"/>
      <c r="X53" s="82">
        <f t="shared" si="13"/>
        <v>7725</v>
      </c>
      <c r="Y53" s="41">
        <f t="shared" si="6"/>
        <v>14497228.014664499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9782.0681199287101</v>
      </c>
      <c r="AD53" s="40">
        <f t="shared" si="14"/>
        <v>14826332.542313842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4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4"/>
      <c r="M54" s="23">
        <f>'[3]E-Auto'!$E52*(1/100)</f>
        <v>1</v>
      </c>
      <c r="O54" s="31">
        <f t="shared" si="12"/>
        <v>14668.06</v>
      </c>
      <c r="P54" s="35">
        <f t="shared" si="1"/>
        <v>1525.7309323999998</v>
      </c>
      <c r="Q54" s="95"/>
      <c r="R54" s="28">
        <f t="shared" si="2"/>
        <v>1</v>
      </c>
      <c r="S54" s="33">
        <f t="shared" si="3"/>
        <v>1</v>
      </c>
      <c r="T54" s="95"/>
      <c r="U54" s="39">
        <f t="shared" si="4"/>
        <v>8.6001428715317574E-2</v>
      </c>
      <c r="V54" s="33">
        <f t="shared" si="5"/>
        <v>4.0000000486671156E-3</v>
      </c>
      <c r="W54" s="95"/>
      <c r="X54" s="82">
        <f t="shared" si="13"/>
        <v>7725</v>
      </c>
      <c r="Y54" s="41">
        <f t="shared" si="6"/>
        <v>14556890.488913732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9822.2451018351367</v>
      </c>
      <c r="AD54" s="40">
        <f t="shared" si="14"/>
        <v>14887317.36144428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623110678.42027605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6" t="s">
        <v>22</v>
      </c>
      <c r="V56" s="127"/>
      <c r="X56" s="9">
        <f>SUM(X9:X54)</f>
        <v>1490600</v>
      </c>
      <c r="Y56" s="66">
        <f>SUM(Y9:Y54)</f>
        <v>607867366.34719193</v>
      </c>
      <c r="Z56" s="67">
        <f>SUM(Z9:Z54)</f>
        <v>12798927.480283521</v>
      </c>
      <c r="AA56" s="67">
        <f>SUM(AA9:AA54)</f>
        <v>543544.49438964319</v>
      </c>
      <c r="AB56" s="72">
        <f>SUM(AB9:AB54)</f>
        <v>410240.0984112632</v>
      </c>
      <c r="AD56" s="68">
        <f>X56+Y56+Z56+AA56+AB56</f>
        <v>623110678.4202764</v>
      </c>
      <c r="AF56" s="144"/>
      <c r="AG56" s="145"/>
    </row>
    <row r="57" spans="1:34" ht="15" thickBot="1" x14ac:dyDescent="0.35">
      <c r="AF57" s="146"/>
      <c r="AG57" s="147"/>
    </row>
    <row r="58" spans="1:34" x14ac:dyDescent="0.3">
      <c r="AE58" s="25"/>
      <c r="AF58" s="144"/>
      <c r="AG58" s="145"/>
      <c r="AH58" s="43"/>
    </row>
    <row r="59" spans="1:34" ht="15" thickBot="1" x14ac:dyDescent="0.35">
      <c r="AF59" s="146"/>
      <c r="AG59" s="147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4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3"/>
      <c r="L1" s="93"/>
      <c r="N1" s="93"/>
      <c r="Q1" s="93"/>
      <c r="R1" s="73"/>
      <c r="S1" s="73"/>
      <c r="T1" s="93"/>
      <c r="U1" s="73"/>
      <c r="V1" s="73"/>
      <c r="W1" s="93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94"/>
      <c r="K2" s="2"/>
      <c r="L2" s="94"/>
      <c r="O2" s="126" t="s">
        <v>55</v>
      </c>
      <c r="P2" s="127"/>
      <c r="Q2" s="94"/>
      <c r="R2" s="73"/>
      <c r="S2" s="73"/>
      <c r="T2" s="94"/>
      <c r="U2" s="73"/>
      <c r="V2" s="73"/>
      <c r="W2" s="94"/>
      <c r="Y2" s="128" t="s">
        <v>74</v>
      </c>
      <c r="Z2" s="129"/>
      <c r="AA2" s="130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94"/>
      <c r="K3" s="2"/>
      <c r="L3" s="94"/>
      <c r="O3" s="137" t="s">
        <v>73</v>
      </c>
      <c r="P3" s="138"/>
      <c r="Q3" s="94"/>
      <c r="R3" s="73"/>
      <c r="S3" s="73"/>
      <c r="T3" s="94"/>
      <c r="U3" s="73"/>
      <c r="V3" s="73"/>
      <c r="W3" s="94"/>
      <c r="Y3" s="131"/>
      <c r="Z3" s="132"/>
      <c r="AA3" s="133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94"/>
      <c r="K4" s="2"/>
      <c r="L4" s="94"/>
      <c r="O4" s="139"/>
      <c r="P4" s="140"/>
      <c r="Q4" s="94"/>
      <c r="R4" s="73"/>
      <c r="S4" s="73"/>
      <c r="T4" s="94"/>
      <c r="U4" s="73"/>
      <c r="V4" s="73"/>
      <c r="W4" s="94"/>
      <c r="Y4" s="134"/>
      <c r="Z4" s="135"/>
      <c r="AA4" s="136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94"/>
      <c r="I5" s="103" t="s">
        <v>7</v>
      </c>
      <c r="J5" s="107"/>
      <c r="K5" s="104"/>
      <c r="L5" s="94"/>
      <c r="M5" s="107" t="s">
        <v>3</v>
      </c>
      <c r="O5" s="109"/>
      <c r="P5" s="110"/>
      <c r="Q5" s="94"/>
      <c r="R5" s="107" t="s">
        <v>20</v>
      </c>
      <c r="S5" s="104"/>
      <c r="T5" s="94"/>
      <c r="U5" s="103" t="s">
        <v>29</v>
      </c>
      <c r="V5" s="104"/>
      <c r="W5" s="94"/>
      <c r="AE5" s="119"/>
    </row>
    <row r="6" spans="1:36" ht="14.4" customHeight="1" thickBot="1" x14ac:dyDescent="0.35">
      <c r="D6" s="105"/>
      <c r="E6" s="106"/>
      <c r="H6" s="94"/>
      <c r="I6" s="105"/>
      <c r="J6" s="108"/>
      <c r="K6" s="106"/>
      <c r="L6" s="94"/>
      <c r="M6" s="108"/>
      <c r="O6" s="111"/>
      <c r="P6" s="112"/>
      <c r="Q6" s="94"/>
      <c r="R6" s="108"/>
      <c r="S6" s="106"/>
      <c r="T6" s="94"/>
      <c r="U6" s="105"/>
      <c r="V6" s="106"/>
      <c r="W6" s="94"/>
      <c r="AE6" s="119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6" t="s">
        <v>5</v>
      </c>
      <c r="C7" s="96"/>
      <c r="D7" s="115" t="s">
        <v>4</v>
      </c>
      <c r="E7" s="115"/>
      <c r="F7" s="116" t="s">
        <v>6</v>
      </c>
      <c r="G7" s="116"/>
      <c r="H7" s="94"/>
      <c r="I7" s="70" t="s">
        <v>70</v>
      </c>
      <c r="J7" s="14" t="s">
        <v>69</v>
      </c>
      <c r="K7" s="20" t="s">
        <v>68</v>
      </c>
      <c r="L7" s="94"/>
      <c r="M7" s="1" t="s">
        <v>8</v>
      </c>
      <c r="O7" s="113"/>
      <c r="P7" s="114"/>
      <c r="Q7" s="94"/>
      <c r="R7" s="73"/>
      <c r="S7" s="73"/>
      <c r="T7" s="94"/>
      <c r="U7" s="73"/>
      <c r="V7" s="73"/>
      <c r="W7" s="94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4"/>
      <c r="I8" s="71"/>
      <c r="J8" s="7"/>
      <c r="K8" s="18"/>
      <c r="L8" s="94"/>
      <c r="M8" s="21"/>
      <c r="O8" s="30"/>
      <c r="P8" s="34"/>
      <c r="Q8" s="94"/>
      <c r="R8" s="75"/>
      <c r="S8" s="74"/>
      <c r="T8" s="94"/>
      <c r="U8" s="75"/>
      <c r="V8" s="74"/>
      <c r="W8" s="94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4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4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94"/>
      <c r="R9" s="28">
        <f>IF(O9&lt;$AG$18,1,2)</f>
        <v>1</v>
      </c>
      <c r="S9" s="33">
        <f>IF(P9&lt;$AG$10,1,2)</f>
        <v>1</v>
      </c>
      <c r="T9" s="94"/>
      <c r="U9" s="39">
        <f>($AI$15/$AG$20)*(1+0.15*(O9/$AG$18)^4)+$AH$33</f>
        <v>8.6000632118791595E-2</v>
      </c>
      <c r="V9" s="33">
        <f>($AI$7/$AG$12)*(1+0.15*(P9/$AG$10)^4)+$AH$32</f>
        <v>4.0000000222533971E-3</v>
      </c>
      <c r="W9" s="94"/>
      <c r="X9" s="73">
        <f t="shared" ref="X9:X12" si="0">($AG$7*$AG$8*S9*$AG$24+$AG$15*$AG$16*R9*$AG$24)</f>
        <v>3600</v>
      </c>
      <c r="Y9" s="41">
        <f>(O9*U9*$AG$30+P9*V9*$AG$29)*365</f>
        <v>11872404.415658135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8038.7885803315867</v>
      </c>
      <c r="AD9" s="40">
        <f>SUM(X9:AB9)</f>
        <v>12151295.739664279</v>
      </c>
      <c r="AE9" s="119"/>
      <c r="AF9" s="148" t="s">
        <v>15</v>
      </c>
      <c r="AG9" s="15"/>
      <c r="AH9" s="151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4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4"/>
      <c r="M10" s="23">
        <f>'[3]E-Auto'!$E8*(1/100)</f>
        <v>2.3700000000000001E-3</v>
      </c>
      <c r="O10" s="31">
        <f>B10</f>
        <v>12023</v>
      </c>
      <c r="P10" s="35">
        <f t="shared" ref="P10:P54" si="1">C10+(J10)</f>
        <v>1260.86142</v>
      </c>
      <c r="Q10" s="94"/>
      <c r="R10" s="28">
        <f t="shared" ref="R10:R54" si="2">IF(O10&lt;$AG$18,1,2)</f>
        <v>1</v>
      </c>
      <c r="S10" s="33">
        <f t="shared" ref="S10:S54" si="3">IF(P10&lt;$AG$10,1,2)</f>
        <v>1</v>
      </c>
      <c r="T10" s="94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4.0000000226982947E-3</v>
      </c>
      <c r="W10" s="94"/>
      <c r="X10" s="73">
        <f t="shared" si="0"/>
        <v>3600</v>
      </c>
      <c r="Y10" s="41">
        <f t="shared" ref="Y10:Y54" si="6">(O10*U10*$AG$30+P10*V10*$AG$29)*365</f>
        <v>11932064.197637223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8078.9655622380124</v>
      </c>
      <c r="AD10" s="40">
        <f t="shared" ref="AD10:AD46" si="10">SUM(X10:AB10)</f>
        <v>12212330.087889686</v>
      </c>
      <c r="AE10" s="119"/>
      <c r="AF10" s="149"/>
      <c r="AG10" s="16">
        <v>90408</v>
      </c>
      <c r="AH10" s="151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4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4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1267.0857271</v>
      </c>
      <c r="Q11" s="94"/>
      <c r="R11" s="28">
        <f t="shared" si="2"/>
        <v>1</v>
      </c>
      <c r="S11" s="33">
        <f t="shared" si="3"/>
        <v>1</v>
      </c>
      <c r="T11" s="94"/>
      <c r="U11" s="39">
        <f t="shared" si="4"/>
        <v>8.6000657916268167E-2</v>
      </c>
      <c r="V11" s="33">
        <f t="shared" si="5"/>
        <v>4.0000000231498294E-3</v>
      </c>
      <c r="W11" s="94"/>
      <c r="X11" s="73">
        <f t="shared" si="0"/>
        <v>3600</v>
      </c>
      <c r="Y11" s="41">
        <f t="shared" si="6"/>
        <v>11991724.0242204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8119.1425441444417</v>
      </c>
      <c r="AD11" s="40">
        <f t="shared" si="10"/>
        <v>12273362.81592888</v>
      </c>
      <c r="AE11" s="119"/>
      <c r="AF11" s="150"/>
      <c r="AG11" s="15"/>
      <c r="AH11" s="151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4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4"/>
      <c r="M12" s="23">
        <f>'[3]E-Auto'!$E10*(1/100)</f>
        <v>4.1700000000000001E-3</v>
      </c>
      <c r="O12" s="31">
        <f t="shared" si="12"/>
        <v>12143.23</v>
      </c>
      <c r="P12" s="35">
        <f t="shared" si="1"/>
        <v>1273.3100341999998</v>
      </c>
      <c r="Q12" s="94"/>
      <c r="R12" s="28">
        <f t="shared" si="2"/>
        <v>1</v>
      </c>
      <c r="S12" s="33">
        <f t="shared" si="3"/>
        <v>1</v>
      </c>
      <c r="T12" s="94"/>
      <c r="U12" s="39">
        <f t="shared" si="4"/>
        <v>8.6000671107161628E-2</v>
      </c>
      <c r="V12" s="33">
        <f t="shared" si="5"/>
        <v>4.0000000236080687E-3</v>
      </c>
      <c r="W12" s="94"/>
      <c r="X12" s="73">
        <f t="shared" si="0"/>
        <v>3600</v>
      </c>
      <c r="Y12" s="41">
        <f t="shared" si="6"/>
        <v>12051383.89608008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8159.3195260508692</v>
      </c>
      <c r="AD12" s="40">
        <f t="shared" si="10"/>
        <v>12334393.289181435</v>
      </c>
      <c r="AE12" s="119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4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4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1279.5343412999998</v>
      </c>
      <c r="Q13" s="94"/>
      <c r="R13" s="28">
        <f t="shared" si="2"/>
        <v>1</v>
      </c>
      <c r="S13" s="33">
        <f t="shared" si="3"/>
        <v>1</v>
      </c>
      <c r="T13" s="94"/>
      <c r="U13" s="39">
        <f t="shared" si="4"/>
        <v>8.600068449542099E-2</v>
      </c>
      <c r="V13" s="33">
        <f t="shared" si="5"/>
        <v>4.0000000240730761E-3</v>
      </c>
      <c r="W13" s="94"/>
      <c r="X13" s="73">
        <f>($AG$7*$AG$8*S13*$AG$24+$AG$15*$AG$16*R13*$AG$24)</f>
        <v>3600</v>
      </c>
      <c r="Y13" s="41">
        <f t="shared" si="6"/>
        <v>12111043.813895389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8199.4965079572958</v>
      </c>
      <c r="AD13" s="40">
        <f t="shared" si="10"/>
        <v>12395410.780148875</v>
      </c>
      <c r="AE13" s="119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4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4"/>
      <c r="M14" s="23">
        <f>'[3]E-Auto'!$E12*(1/100)</f>
        <v>3.5041935483870967E-2</v>
      </c>
      <c r="O14" s="31">
        <f t="shared" si="12"/>
        <v>12263.46</v>
      </c>
      <c r="P14" s="35">
        <f t="shared" si="1"/>
        <v>1285.7586483999999</v>
      </c>
      <c r="Q14" s="94"/>
      <c r="R14" s="28">
        <f t="shared" si="2"/>
        <v>1</v>
      </c>
      <c r="S14" s="33">
        <f t="shared" si="3"/>
        <v>1</v>
      </c>
      <c r="T14" s="94"/>
      <c r="U14" s="39">
        <f t="shared" si="4"/>
        <v>8.6000698083005228E-2</v>
      </c>
      <c r="V14" s="33">
        <f t="shared" si="5"/>
        <v>4.00000002454492E-3</v>
      </c>
      <c r="W14" s="94"/>
      <c r="X14" s="73">
        <f>($AG$7*$AG$8*S14*$AG$24+$AG$15*$AG$16*R14*$AG$24)+AG26</f>
        <v>1163600</v>
      </c>
      <c r="Y14" s="41">
        <f t="shared" si="6"/>
        <v>12170703.778352214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8239.673489863726</v>
      </c>
      <c r="AD14" s="40">
        <f t="shared" si="10"/>
        <v>13616097.077486971</v>
      </c>
      <c r="AE14" s="119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4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4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1291.9829554999999</v>
      </c>
      <c r="Q15" s="94"/>
      <c r="R15" s="28">
        <f t="shared" si="2"/>
        <v>1</v>
      </c>
      <c r="S15" s="33">
        <f t="shared" si="3"/>
        <v>1</v>
      </c>
      <c r="T15" s="94"/>
      <c r="U15" s="39">
        <f t="shared" si="4"/>
        <v>8.6000711871882934E-2</v>
      </c>
      <c r="V15" s="33">
        <f t="shared" si="5"/>
        <v>4.0000000250236664E-3</v>
      </c>
      <c r="W15" s="94"/>
      <c r="X15" s="73">
        <f>($AJ$11*$AG$8*S15*$AG$25+$AJ$9*$AG$8*$AG$24*S15+$AG$15*$AG$16*R15*$AG$24)</f>
        <v>7725</v>
      </c>
      <c r="Y15" s="41">
        <f t="shared" si="6"/>
        <v>12230363.79014324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8279.8504717701544</v>
      </c>
      <c r="AD15" s="40">
        <f t="shared" si="10"/>
        <v>12520904.930043837</v>
      </c>
      <c r="AE15" s="119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4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4"/>
      <c r="M16" s="23">
        <f>'[3]E-Auto'!$E14*(1/100)</f>
        <v>9.2705806451612929E-2</v>
      </c>
      <c r="O16" s="31">
        <f t="shared" si="12"/>
        <v>12383.69</v>
      </c>
      <c r="P16" s="35">
        <f t="shared" si="1"/>
        <v>1298.2072625999999</v>
      </c>
      <c r="Q16" s="94"/>
      <c r="R16" s="28">
        <f t="shared" si="2"/>
        <v>1</v>
      </c>
      <c r="S16" s="33">
        <f t="shared" si="3"/>
        <v>1</v>
      </c>
      <c r="T16" s="94"/>
      <c r="U16" s="39">
        <f t="shared" si="4"/>
        <v>8.6000725864032429E-2</v>
      </c>
      <c r="V16" s="33">
        <f t="shared" si="5"/>
        <v>4.000000025509382E-3</v>
      </c>
      <c r="W16" s="94"/>
      <c r="X16" s="82">
        <f t="shared" ref="X16:X54" si="13">($AJ$11*$AG$8*S16*$AG$25+$AJ$9*$AG$8*$AG$24*S16+$AG$15*$AG$16*R16*$AG$24)</f>
        <v>7725</v>
      </c>
      <c r="Y16" s="41">
        <f t="shared" si="6"/>
        <v>12290023.849967964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8320.0274536765828</v>
      </c>
      <c r="AD16" s="40">
        <f t="shared" si="10"/>
        <v>12581584.338518966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4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4"/>
      <c r="M17" s="23">
        <f>'[3]E-Auto'!$E15*(1/100)</f>
        <v>0.1215377419354839</v>
      </c>
      <c r="O17" s="31">
        <f t="shared" si="12"/>
        <v>12443.805</v>
      </c>
      <c r="P17" s="35">
        <f t="shared" si="1"/>
        <v>1304.4315697</v>
      </c>
      <c r="Q17" s="94"/>
      <c r="R17" s="28">
        <f t="shared" si="2"/>
        <v>1</v>
      </c>
      <c r="S17" s="33">
        <f t="shared" si="3"/>
        <v>1</v>
      </c>
      <c r="T17" s="94"/>
      <c r="U17" s="39">
        <f t="shared" si="4"/>
        <v>8.6000740061441677E-2</v>
      </c>
      <c r="V17" s="33">
        <f t="shared" si="5"/>
        <v>4.0000000260021346E-3</v>
      </c>
      <c r="W17" s="94"/>
      <c r="X17" s="82">
        <f t="shared" si="13"/>
        <v>7725</v>
      </c>
      <c r="Y17" s="41">
        <f t="shared" si="6"/>
        <v>12349683.958532751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8360.2044355830112</v>
      </c>
      <c r="AD17" s="40">
        <f t="shared" si="10"/>
        <v>12642260.303618724</v>
      </c>
      <c r="AE17" s="119"/>
      <c r="AF17" s="148" t="s">
        <v>16</v>
      </c>
      <c r="AG17" s="15"/>
      <c r="AH17" s="151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4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4"/>
      <c r="M18" s="23">
        <f>'[3]E-Auto'!$E16*(1/100)</f>
        <v>0.15036967741935489</v>
      </c>
      <c r="O18" s="31">
        <f t="shared" si="12"/>
        <v>12503.92</v>
      </c>
      <c r="P18" s="35">
        <f t="shared" si="1"/>
        <v>1310.6558768</v>
      </c>
      <c r="Q18" s="94"/>
      <c r="R18" s="28">
        <f t="shared" si="2"/>
        <v>1</v>
      </c>
      <c r="S18" s="33">
        <f t="shared" si="3"/>
        <v>1</v>
      </c>
      <c r="T18" s="94"/>
      <c r="U18" s="39">
        <f t="shared" si="4"/>
        <v>8.6000754466108303E-2</v>
      </c>
      <c r="V18" s="33">
        <f t="shared" si="5"/>
        <v>4.0000000265019917E-3</v>
      </c>
      <c r="W18" s="94"/>
      <c r="X18" s="82">
        <f t="shared" si="13"/>
        <v>7725</v>
      </c>
      <c r="Y18" s="41">
        <f t="shared" si="6"/>
        <v>12409344.11655085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8400.3814174894396</v>
      </c>
      <c r="AD18" s="40">
        <f t="shared" si="10"/>
        <v>12702932.826056359</v>
      </c>
      <c r="AE18" s="119"/>
      <c r="AF18" s="149"/>
      <c r="AG18" s="16">
        <v>60000</v>
      </c>
      <c r="AH18" s="151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4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4"/>
      <c r="M19" s="23">
        <f>'[3]E-Auto'!$E17*(1/100)</f>
        <v>0.17920161290322587</v>
      </c>
      <c r="O19" s="31">
        <f t="shared" si="12"/>
        <v>12564.035</v>
      </c>
      <c r="P19" s="35">
        <f t="shared" si="1"/>
        <v>1316.8801838999998</v>
      </c>
      <c r="Q19" s="94"/>
      <c r="R19" s="28">
        <f t="shared" si="2"/>
        <v>1</v>
      </c>
      <c r="S19" s="33">
        <f t="shared" si="3"/>
        <v>1</v>
      </c>
      <c r="T19" s="94"/>
      <c r="U19" s="39">
        <f t="shared" si="4"/>
        <v>8.6000769080039632E-2</v>
      </c>
      <c r="V19" s="33">
        <f t="shared" si="5"/>
        <v>4.0000000270090218E-3</v>
      </c>
      <c r="W19" s="94"/>
      <c r="X19" s="82">
        <f t="shared" si="13"/>
        <v>7725</v>
      </c>
      <c r="Y19" s="41">
        <f t="shared" si="6"/>
        <v>12469004.324742435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8440.5583993958662</v>
      </c>
      <c r="AD19" s="40">
        <f t="shared" si="10"/>
        <v>12763601.906552048</v>
      </c>
      <c r="AE19" s="119"/>
      <c r="AF19" s="150"/>
      <c r="AG19" s="15"/>
      <c r="AH19" s="151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4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4"/>
      <c r="M20" s="23">
        <f>'[3]E-Auto'!$E18*(1/100)</f>
        <v>0.20803354838709684</v>
      </c>
      <c r="O20" s="31">
        <f t="shared" si="12"/>
        <v>12624.15</v>
      </c>
      <c r="P20" s="35">
        <f t="shared" si="1"/>
        <v>1323.1044909999998</v>
      </c>
      <c r="Q20" s="94"/>
      <c r="R20" s="28">
        <f t="shared" si="2"/>
        <v>1</v>
      </c>
      <c r="S20" s="33">
        <f t="shared" si="3"/>
        <v>1</v>
      </c>
      <c r="T20" s="94"/>
      <c r="U20" s="39">
        <f t="shared" si="4"/>
        <v>8.6000783905252662E-2</v>
      </c>
      <c r="V20" s="33">
        <f t="shared" si="5"/>
        <v>4.0000000275232919E-3</v>
      </c>
      <c r="W20" s="94"/>
      <c r="X20" s="82">
        <f t="shared" si="13"/>
        <v>7725</v>
      </c>
      <c r="Y20" s="41">
        <f t="shared" si="6"/>
        <v>12528664.583834648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8480.7353813022946</v>
      </c>
      <c r="AD20" s="40">
        <f t="shared" si="10"/>
        <v>12824267.54583293</v>
      </c>
      <c r="AE20" s="119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4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4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1329.3287980999999</v>
      </c>
      <c r="Q21" s="94"/>
      <c r="R21" s="28">
        <f t="shared" si="2"/>
        <v>1</v>
      </c>
      <c r="S21" s="33">
        <f t="shared" si="3"/>
        <v>1</v>
      </c>
      <c r="T21" s="94"/>
      <c r="U21" s="39">
        <f t="shared" si="4"/>
        <v>8.6000798943774048E-2</v>
      </c>
      <c r="V21" s="33">
        <f t="shared" si="5"/>
        <v>4.0000000280448712E-3</v>
      </c>
      <c r="W21" s="94"/>
      <c r="X21" s="82">
        <f t="shared" si="13"/>
        <v>7725</v>
      </c>
      <c r="Y21" s="41">
        <f t="shared" si="6"/>
        <v>12588324.894561615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8520.912363208723</v>
      </c>
      <c r="AD21" s="40">
        <f t="shared" si="10"/>
        <v>12884929.744633136</v>
      </c>
      <c r="AE21" s="119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4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4"/>
      <c r="M22" s="23">
        <f>'[3]E-Auto'!$E20*(1/100)</f>
        <v>0.26569741935483882</v>
      </c>
      <c r="O22" s="31">
        <f t="shared" si="12"/>
        <v>12744.38</v>
      </c>
      <c r="P22" s="35">
        <f t="shared" si="1"/>
        <v>1335.5531051999999</v>
      </c>
      <c r="Q22" s="94"/>
      <c r="R22" s="28">
        <f t="shared" si="2"/>
        <v>1</v>
      </c>
      <c r="S22" s="33">
        <f t="shared" si="3"/>
        <v>1</v>
      </c>
      <c r="T22" s="94"/>
      <c r="U22" s="39">
        <f t="shared" si="4"/>
        <v>8.6000814197640121E-2</v>
      </c>
      <c r="V22" s="33">
        <f t="shared" si="5"/>
        <v>4.00000002857383E-3</v>
      </c>
      <c r="W22" s="94"/>
      <c r="X22" s="82">
        <f t="shared" si="13"/>
        <v>7725</v>
      </c>
      <c r="Y22" s="41">
        <f t="shared" si="6"/>
        <v>12647985.257664487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8561.0893451151514</v>
      </c>
      <c r="AD22" s="40">
        <f t="shared" si="10"/>
        <v>12945588.503693808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4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4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1341.7774122999999</v>
      </c>
      <c r="Q23" s="94"/>
      <c r="R23" s="28">
        <f t="shared" si="2"/>
        <v>1</v>
      </c>
      <c r="S23" s="33">
        <f t="shared" si="3"/>
        <v>1</v>
      </c>
      <c r="T23" s="94"/>
      <c r="U23" s="39">
        <f t="shared" si="4"/>
        <v>8.6000829668896911E-2</v>
      </c>
      <c r="V23" s="33">
        <f t="shared" si="5"/>
        <v>4.0000000291102351E-3</v>
      </c>
      <c r="W23" s="94"/>
      <c r="X23" s="82">
        <f t="shared" si="13"/>
        <v>7725</v>
      </c>
      <c r="Y23" s="41">
        <f t="shared" si="6"/>
        <v>12707645.673891472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8601.2663270215799</v>
      </c>
      <c r="AD23" s="40">
        <f t="shared" si="10"/>
        <v>13006243.823763162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4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4"/>
      <c r="M24" s="23">
        <f>'[3]E-Auto'!$E22*(1/100)</f>
        <v>0.32336129032258071</v>
      </c>
      <c r="O24" s="31">
        <f t="shared" si="12"/>
        <v>12864.61</v>
      </c>
      <c r="P24" s="35">
        <f t="shared" si="1"/>
        <v>1348.0017194</v>
      </c>
      <c r="Q24" s="94"/>
      <c r="R24" s="28">
        <f t="shared" si="2"/>
        <v>1</v>
      </c>
      <c r="S24" s="33">
        <f t="shared" si="3"/>
        <v>1</v>
      </c>
      <c r="T24" s="94"/>
      <c r="U24" s="39">
        <f t="shared" si="4"/>
        <v>8.6000845359600092E-2</v>
      </c>
      <c r="V24" s="33">
        <f t="shared" si="5"/>
        <v>4.0000000296541577E-3</v>
      </c>
      <c r="W24" s="94"/>
      <c r="X24" s="82">
        <f t="shared" si="13"/>
        <v>7725</v>
      </c>
      <c r="Y24" s="41">
        <f t="shared" si="6"/>
        <v>12767306.143997876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8641.4433089280083</v>
      </c>
      <c r="AD24" s="40">
        <f t="shared" si="10"/>
        <v>13066895.705596499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4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4"/>
      <c r="M25" s="23">
        <f>'[3]E-Auto'!$E23*(1/100)</f>
        <v>0.35219322580645168</v>
      </c>
      <c r="O25" s="31">
        <f t="shared" si="12"/>
        <v>12924.725</v>
      </c>
      <c r="P25" s="35">
        <f t="shared" si="1"/>
        <v>1354.2260265</v>
      </c>
      <c r="Q25" s="94"/>
      <c r="R25" s="28">
        <f t="shared" si="2"/>
        <v>1</v>
      </c>
      <c r="S25" s="33">
        <f t="shared" si="3"/>
        <v>1</v>
      </c>
      <c r="T25" s="94"/>
      <c r="U25" s="39">
        <f t="shared" si="4"/>
        <v>8.6000861271815013E-2</v>
      </c>
      <c r="V25" s="33">
        <f t="shared" si="5"/>
        <v>4.0000000302056662E-3</v>
      </c>
      <c r="W25" s="94"/>
      <c r="X25" s="82">
        <f t="shared" si="13"/>
        <v>7725</v>
      </c>
      <c r="Y25" s="41">
        <f t="shared" si="6"/>
        <v>12826966.668746121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8681.6202908344367</v>
      </c>
      <c r="AD25" s="40">
        <f t="shared" si="10"/>
        <v>13127544.149956245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4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4"/>
      <c r="M26" s="23">
        <f>'[3]E-Auto'!$E24*(1/100)</f>
        <v>0.38102516129032266</v>
      </c>
      <c r="O26" s="31">
        <f t="shared" si="12"/>
        <v>12984.84</v>
      </c>
      <c r="P26" s="35">
        <f t="shared" si="1"/>
        <v>1360.4503336</v>
      </c>
      <c r="Q26" s="94"/>
      <c r="R26" s="28">
        <f t="shared" si="2"/>
        <v>1</v>
      </c>
      <c r="S26" s="33">
        <f t="shared" si="3"/>
        <v>1</v>
      </c>
      <c r="T26" s="94"/>
      <c r="U26" s="39">
        <f t="shared" si="4"/>
        <v>8.6000877407616722E-2</v>
      </c>
      <c r="V26" s="33">
        <f t="shared" si="5"/>
        <v>4.0000000307648335E-3</v>
      </c>
      <c r="W26" s="94"/>
      <c r="X26" s="82">
        <f t="shared" si="13"/>
        <v>7725</v>
      </c>
      <c r="Y26" s="41">
        <f t="shared" si="6"/>
        <v>12886627.248905798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8721.7972727408633</v>
      </c>
      <c r="AD26" s="40">
        <f t="shared" si="10"/>
        <v>13188189.157611988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4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4"/>
      <c r="M27" s="23">
        <f>'[3]E-Auto'!$E25*(1/100)</f>
        <v>0.40985709677419369</v>
      </c>
      <c r="O27" s="31">
        <f t="shared" si="12"/>
        <v>13044.955</v>
      </c>
      <c r="P27" s="35">
        <f t="shared" si="1"/>
        <v>1366.6746406999998</v>
      </c>
      <c r="Q27" s="94"/>
      <c r="R27" s="28">
        <f t="shared" si="2"/>
        <v>1</v>
      </c>
      <c r="S27" s="33">
        <f t="shared" si="3"/>
        <v>1</v>
      </c>
      <c r="T27" s="94"/>
      <c r="U27" s="39">
        <f t="shared" si="4"/>
        <v>8.6000893769089926E-2</v>
      </c>
      <c r="V27" s="33">
        <f t="shared" si="5"/>
        <v>4.0000000313317281E-3</v>
      </c>
      <c r="W27" s="94"/>
      <c r="X27" s="82">
        <f t="shared" si="13"/>
        <v>7725</v>
      </c>
      <c r="Y27" s="41">
        <f t="shared" si="6"/>
        <v>12946287.885253686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8761.9742546472917</v>
      </c>
      <c r="AD27" s="40">
        <f t="shared" si="10"/>
        <v>13248830.729340509</v>
      </c>
      <c r="AE27" s="119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4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4"/>
      <c r="M28" s="23">
        <f>'[3]E-Auto'!$E26*(1/100)</f>
        <v>0.43868903225806466</v>
      </c>
      <c r="O28" s="31">
        <f t="shared" si="12"/>
        <v>13105.07</v>
      </c>
      <c r="P28" s="35">
        <f t="shared" si="1"/>
        <v>1372.8989477999999</v>
      </c>
      <c r="Q28" s="94"/>
      <c r="R28" s="28">
        <f t="shared" si="2"/>
        <v>1</v>
      </c>
      <c r="S28" s="33">
        <f t="shared" si="3"/>
        <v>1</v>
      </c>
      <c r="T28" s="94"/>
      <c r="U28" s="39">
        <f t="shared" si="4"/>
        <v>8.6000910358328991E-2</v>
      </c>
      <c r="V28" s="33">
        <f t="shared" si="5"/>
        <v>4.0000000319064203E-3</v>
      </c>
      <c r="W28" s="94"/>
      <c r="X28" s="82">
        <f t="shared" si="13"/>
        <v>7725</v>
      </c>
      <c r="Y28" s="41">
        <f t="shared" si="6"/>
        <v>13005948.578573786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8802.1512365537201</v>
      </c>
      <c r="AD28" s="40">
        <f t="shared" si="10"/>
        <v>13309468.865925808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4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4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1379.1232548999999</v>
      </c>
      <c r="Q29" s="94"/>
      <c r="R29" s="28">
        <f t="shared" si="2"/>
        <v>1</v>
      </c>
      <c r="S29" s="33">
        <f t="shared" si="3"/>
        <v>1</v>
      </c>
      <c r="T29" s="94"/>
      <c r="U29" s="39">
        <f t="shared" si="4"/>
        <v>8.6000927177437986E-2</v>
      </c>
      <c r="V29" s="33">
        <f t="shared" si="5"/>
        <v>4.0000000324889838E-3</v>
      </c>
      <c r="W29" s="94"/>
      <c r="X29" s="82">
        <f t="shared" si="13"/>
        <v>7725</v>
      </c>
      <c r="Y29" s="41">
        <f t="shared" si="6"/>
        <v>13065609.329657368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8842.3282184601485</v>
      </c>
      <c r="AD29" s="40">
        <f t="shared" si="10"/>
        <v>13370103.568159154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4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4"/>
      <c r="M30" s="23">
        <f>'[3]E-Auto'!$E28*(1/100)</f>
        <v>0.49635290322580661</v>
      </c>
      <c r="O30" s="31">
        <f t="shared" si="12"/>
        <v>13225.3</v>
      </c>
      <c r="P30" s="35">
        <f t="shared" si="1"/>
        <v>1385.3475619999999</v>
      </c>
      <c r="Q30" s="94"/>
      <c r="R30" s="28">
        <f t="shared" si="2"/>
        <v>1</v>
      </c>
      <c r="S30" s="33">
        <f t="shared" si="3"/>
        <v>1</v>
      </c>
      <c r="T30" s="94"/>
      <c r="U30" s="39">
        <f t="shared" si="4"/>
        <v>8.6000944228530635E-2</v>
      </c>
      <c r="V30" s="33">
        <f t="shared" si="5"/>
        <v>4.0000000330794889E-3</v>
      </c>
      <c r="W30" s="94"/>
      <c r="X30" s="82">
        <f t="shared" si="13"/>
        <v>7725</v>
      </c>
      <c r="Y30" s="41">
        <f t="shared" si="6"/>
        <v>13125270.139302986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8882.5052003665769</v>
      </c>
      <c r="AD30" s="40">
        <f t="shared" si="10"/>
        <v>13430734.836839102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4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4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1391.5718691</v>
      </c>
      <c r="Q31" s="94"/>
      <c r="R31" s="28">
        <f t="shared" si="2"/>
        <v>1</v>
      </c>
      <c r="S31" s="33">
        <f t="shared" si="3"/>
        <v>1</v>
      </c>
      <c r="T31" s="94"/>
      <c r="U31" s="39">
        <f t="shared" si="4"/>
        <v>8.6000961513730337E-2</v>
      </c>
      <c r="V31" s="33">
        <f t="shared" si="5"/>
        <v>4.0000000336780058E-3</v>
      </c>
      <c r="W31" s="94"/>
      <c r="X31" s="82">
        <f t="shared" si="13"/>
        <v>7725</v>
      </c>
      <c r="Y31" s="41">
        <f t="shared" si="6"/>
        <v>13184931.008316522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8922.6821822730071</v>
      </c>
      <c r="AD31" s="40">
        <f t="shared" si="10"/>
        <v>13491362.672771536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4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4"/>
      <c r="M32" s="23">
        <f>'[3]E-Auto'!$E30*(1/100)</f>
        <v>0.55401677419354856</v>
      </c>
      <c r="O32" s="31">
        <f t="shared" si="12"/>
        <v>13345.53</v>
      </c>
      <c r="P32" s="35">
        <f t="shared" si="1"/>
        <v>1397.7961762</v>
      </c>
      <c r="Q32" s="94"/>
      <c r="R32" s="28">
        <f t="shared" si="2"/>
        <v>1</v>
      </c>
      <c r="S32" s="33">
        <f t="shared" si="3"/>
        <v>1</v>
      </c>
      <c r="T32" s="94"/>
      <c r="U32" s="39">
        <f t="shared" si="4"/>
        <v>8.6000979035170164E-2</v>
      </c>
      <c r="V32" s="33">
        <f t="shared" si="5"/>
        <v>4.0000000342846091E-3</v>
      </c>
      <c r="W32" s="94"/>
      <c r="X32" s="82">
        <f t="shared" si="13"/>
        <v>7725</v>
      </c>
      <c r="Y32" s="41">
        <f t="shared" si="6"/>
        <v>13244591.937511219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8962.8591641794337</v>
      </c>
      <c r="AD32" s="40">
        <f t="shared" si="10"/>
        <v>13551987.076769695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4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4"/>
      <c r="M33" s="23">
        <f>'[3]E-Auto'!$E31*(1/100)</f>
        <v>0.58284870967741953</v>
      </c>
      <c r="O33" s="31">
        <f t="shared" si="12"/>
        <v>13405.645</v>
      </c>
      <c r="P33" s="35">
        <f t="shared" si="1"/>
        <v>1404.0204833</v>
      </c>
      <c r="Q33" s="94"/>
      <c r="R33" s="28">
        <f t="shared" si="2"/>
        <v>1</v>
      </c>
      <c r="S33" s="33">
        <f t="shared" si="3"/>
        <v>1</v>
      </c>
      <c r="T33" s="94"/>
      <c r="U33" s="39">
        <f t="shared" si="4"/>
        <v>8.6000996794992873E-2</v>
      </c>
      <c r="V33" s="33">
        <f t="shared" si="5"/>
        <v>4.0000000348993699E-3</v>
      </c>
      <c r="W33" s="94"/>
      <c r="X33" s="82">
        <f t="shared" si="13"/>
        <v>7725</v>
      </c>
      <c r="Y33" s="41">
        <f t="shared" si="6"/>
        <v>13304252.927707709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9003.0361460858621</v>
      </c>
      <c r="AD33" s="40">
        <f t="shared" si="10"/>
        <v>13612608.049654216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4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4"/>
      <c r="M34" s="23">
        <f>'[3]E-Auto'!$E32*(1/100)</f>
        <v>0.6116806451612905</v>
      </c>
      <c r="O34" s="31">
        <f t="shared" si="12"/>
        <v>13465.76</v>
      </c>
      <c r="P34" s="35">
        <f t="shared" si="1"/>
        <v>1410.2447903999998</v>
      </c>
      <c r="Q34" s="94"/>
      <c r="R34" s="28">
        <f t="shared" si="2"/>
        <v>1</v>
      </c>
      <c r="S34" s="33">
        <f t="shared" si="3"/>
        <v>1</v>
      </c>
      <c r="T34" s="94"/>
      <c r="U34" s="39">
        <f t="shared" si="4"/>
        <v>8.6001014795350883E-2</v>
      </c>
      <c r="V34" s="33">
        <f t="shared" si="5"/>
        <v>4.0000000355223612E-3</v>
      </c>
      <c r="W34" s="94"/>
      <c r="X34" s="82">
        <f t="shared" si="13"/>
        <v>7725</v>
      </c>
      <c r="Y34" s="41">
        <f t="shared" si="6"/>
        <v>13363913.979734056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9043.2131279922887</v>
      </c>
      <c r="AD34" s="40">
        <f t="shared" si="10"/>
        <v>13673225.592253158</v>
      </c>
      <c r="AE34" s="119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4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4"/>
      <c r="M35" s="23">
        <f>'[3]E-Auto'!$E33*(1/100)</f>
        <v>0.64051258064516148</v>
      </c>
      <c r="O35" s="31">
        <f t="shared" si="12"/>
        <v>13525.875</v>
      </c>
      <c r="P35" s="35">
        <f t="shared" si="1"/>
        <v>1416.4690974999999</v>
      </c>
      <c r="Q35" s="94"/>
      <c r="R35" s="28">
        <f t="shared" si="2"/>
        <v>1</v>
      </c>
      <c r="S35" s="33">
        <f t="shared" si="3"/>
        <v>1</v>
      </c>
      <c r="T35" s="94"/>
      <c r="U35" s="39">
        <f t="shared" si="4"/>
        <v>8.6001033038406283E-2</v>
      </c>
      <c r="V35" s="33">
        <f t="shared" si="5"/>
        <v>4.0000000361536565E-3</v>
      </c>
      <c r="W35" s="94"/>
      <c r="X35" s="82">
        <f t="shared" si="13"/>
        <v>7725</v>
      </c>
      <c r="Y35" s="41">
        <f t="shared" si="6"/>
        <v>13423575.094425781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9083.3901098987171</v>
      </c>
      <c r="AD35" s="40">
        <f t="shared" si="10"/>
        <v>13733839.705402043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4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4"/>
      <c r="M36" s="23">
        <f>'[3]E-Auto'!$E34*(1/100)</f>
        <v>0.66934451612903245</v>
      </c>
      <c r="O36" s="31">
        <f t="shared" si="12"/>
        <v>13585.99</v>
      </c>
      <c r="P36" s="35">
        <f t="shared" si="1"/>
        <v>1422.6934045999999</v>
      </c>
      <c r="Q36" s="94"/>
      <c r="R36" s="28">
        <f t="shared" si="2"/>
        <v>1</v>
      </c>
      <c r="S36" s="33">
        <f t="shared" si="3"/>
        <v>1</v>
      </c>
      <c r="T36" s="94"/>
      <c r="U36" s="39">
        <f t="shared" si="4"/>
        <v>8.6001051526330863E-2</v>
      </c>
      <c r="V36" s="33">
        <f t="shared" si="5"/>
        <v>4.0000000367933289E-3</v>
      </c>
      <c r="W36" s="94"/>
      <c r="X36" s="82">
        <f t="shared" si="13"/>
        <v>7725</v>
      </c>
      <c r="Y36" s="41">
        <f t="shared" si="6"/>
        <v>13483236.272625906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9123.5670918051455</v>
      </c>
      <c r="AD36" s="40">
        <f t="shared" si="10"/>
        <v>13794450.389943898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4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4"/>
      <c r="M37" s="23">
        <f>'[3]E-Auto'!$E35*(1/100)</f>
        <v>0.69817645161290343</v>
      </c>
      <c r="O37" s="31">
        <f t="shared" si="12"/>
        <v>13646.105</v>
      </c>
      <c r="P37" s="35">
        <f t="shared" si="1"/>
        <v>1428.9177116999999</v>
      </c>
      <c r="Q37" s="94"/>
      <c r="R37" s="28">
        <f t="shared" si="2"/>
        <v>1</v>
      </c>
      <c r="S37" s="33">
        <f t="shared" si="3"/>
        <v>1</v>
      </c>
      <c r="T37" s="94"/>
      <c r="U37" s="39">
        <f t="shared" si="4"/>
        <v>8.6001070261306045E-2</v>
      </c>
      <c r="V37" s="33">
        <f t="shared" si="5"/>
        <v>4.0000000374414519E-3</v>
      </c>
      <c r="W37" s="94"/>
      <c r="X37" s="82">
        <f t="shared" si="13"/>
        <v>7725</v>
      </c>
      <c r="Y37" s="41">
        <f t="shared" si="6"/>
        <v>13542897.515184961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9163.7440737115739</v>
      </c>
      <c r="AD37" s="40">
        <f t="shared" si="10"/>
        <v>13855057.646729244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4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4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1435.1420188</v>
      </c>
      <c r="Q38" s="94"/>
      <c r="R38" s="28">
        <f t="shared" si="2"/>
        <v>1</v>
      </c>
      <c r="S38" s="33">
        <f t="shared" si="3"/>
        <v>1</v>
      </c>
      <c r="T38" s="94"/>
      <c r="U38" s="39">
        <f t="shared" si="4"/>
        <v>8.6001089245522966E-2</v>
      </c>
      <c r="V38" s="33">
        <f t="shared" si="5"/>
        <v>4.0000000380981011E-3</v>
      </c>
      <c r="W38" s="94"/>
      <c r="X38" s="82">
        <f t="shared" si="13"/>
        <v>7725</v>
      </c>
      <c r="Y38" s="41">
        <f t="shared" si="6"/>
        <v>13602558.82296106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9203.9210556180042</v>
      </c>
      <c r="AD38" s="40">
        <f t="shared" si="10"/>
        <v>13915661.476616204</v>
      </c>
      <c r="AE38" s="119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4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4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1441.3663258999998</v>
      </c>
      <c r="Q39" s="94"/>
      <c r="R39" s="28">
        <f t="shared" si="2"/>
        <v>1</v>
      </c>
      <c r="S39" s="33">
        <f t="shared" si="3"/>
        <v>1</v>
      </c>
      <c r="T39" s="94"/>
      <c r="U39" s="39">
        <f t="shared" si="4"/>
        <v>8.600110848118242E-2</v>
      </c>
      <c r="V39" s="33">
        <f t="shared" si="5"/>
        <v>4.0000000387633494E-3</v>
      </c>
      <c r="W39" s="94"/>
      <c r="X39" s="82">
        <f t="shared" si="13"/>
        <v>7725</v>
      </c>
      <c r="Y39" s="41">
        <f t="shared" si="6"/>
        <v>13662220.196819888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9244.0980375244289</v>
      </c>
      <c r="AD39" s="40">
        <f t="shared" si="10"/>
        <v>13976261.880470457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4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4"/>
      <c r="M40" s="23">
        <f>'[3]E-Auto'!$E38*(1/100)</f>
        <v>0.78467225806451635</v>
      </c>
      <c r="O40" s="31">
        <f t="shared" si="12"/>
        <v>13826.45</v>
      </c>
      <c r="P40" s="35">
        <f t="shared" si="1"/>
        <v>1447.590633</v>
      </c>
      <c r="Q40" s="94"/>
      <c r="R40" s="28">
        <f t="shared" si="2"/>
        <v>1</v>
      </c>
      <c r="S40" s="33">
        <f t="shared" si="3"/>
        <v>1</v>
      </c>
      <c r="T40" s="94"/>
      <c r="U40" s="39">
        <f t="shared" si="4"/>
        <v>8.6001127970494848E-2</v>
      </c>
      <c r="V40" s="33">
        <f t="shared" si="5"/>
        <v>4.0000000394372712E-3</v>
      </c>
      <c r="W40" s="94"/>
      <c r="X40" s="82">
        <f t="shared" si="13"/>
        <v>7725</v>
      </c>
      <c r="Y40" s="41">
        <f t="shared" si="6"/>
        <v>13721881.637634777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9284.2750194308592</v>
      </c>
      <c r="AD40" s="40">
        <f t="shared" si="10"/>
        <v>14036858.859165337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4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4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1453.8149401000001</v>
      </c>
      <c r="Q41" s="94"/>
      <c r="R41" s="28">
        <f t="shared" si="2"/>
        <v>1</v>
      </c>
      <c r="S41" s="33">
        <f t="shared" si="3"/>
        <v>1</v>
      </c>
      <c r="T41" s="94"/>
      <c r="U41" s="39">
        <f t="shared" si="4"/>
        <v>8.6001147715680418E-2</v>
      </c>
      <c r="V41" s="33">
        <f t="shared" si="5"/>
        <v>4.0000000401199439E-3</v>
      </c>
      <c r="W41" s="94"/>
      <c r="X41" s="82">
        <f t="shared" si="13"/>
        <v>7725</v>
      </c>
      <c r="Y41" s="41">
        <f t="shared" si="6"/>
        <v>13781543.146286706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9324.4520013372858</v>
      </c>
      <c r="AD41" s="40">
        <f t="shared" si="10"/>
        <v>14097452.413581824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4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4"/>
      <c r="M42" s="23">
        <f>'[3]E-Auto'!$E40*(1/100)</f>
        <v>0.8423361290322583</v>
      </c>
      <c r="O42" s="31">
        <f t="shared" si="12"/>
        <v>13946.68</v>
      </c>
      <c r="P42" s="35">
        <f t="shared" si="1"/>
        <v>1460.0392471999999</v>
      </c>
      <c r="Q42" s="94"/>
      <c r="R42" s="28">
        <f t="shared" si="2"/>
        <v>1</v>
      </c>
      <c r="S42" s="33">
        <f t="shared" si="3"/>
        <v>1</v>
      </c>
      <c r="T42" s="94"/>
      <c r="U42" s="39">
        <f t="shared" si="4"/>
        <v>8.6001167718968929E-2</v>
      </c>
      <c r="V42" s="33">
        <f t="shared" si="5"/>
        <v>4.0000000408114402E-3</v>
      </c>
      <c r="W42" s="94"/>
      <c r="X42" s="82">
        <f t="shared" si="13"/>
        <v>7725</v>
      </c>
      <c r="Y42" s="41">
        <f t="shared" si="6"/>
        <v>13841204.723664356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9364.6289832437142</v>
      </c>
      <c r="AD42" s="40">
        <f t="shared" si="10"/>
        <v>14158042.544608599</v>
      </c>
      <c r="AE42" s="119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4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4"/>
      <c r="M43" s="23">
        <f>'[3]E-Auto'!$E41*(1/100)</f>
        <v>0.87116806451612927</v>
      </c>
      <c r="O43" s="31">
        <f t="shared" si="12"/>
        <v>14006.795</v>
      </c>
      <c r="P43" s="35">
        <f t="shared" si="1"/>
        <v>1466.2635542999999</v>
      </c>
      <c r="Q43" s="94"/>
      <c r="R43" s="28">
        <f t="shared" si="2"/>
        <v>1</v>
      </c>
      <c r="S43" s="33">
        <f t="shared" si="3"/>
        <v>1</v>
      </c>
      <c r="T43" s="94"/>
      <c r="U43" s="39">
        <f t="shared" si="4"/>
        <v>8.6001187982599869E-2</v>
      </c>
      <c r="V43" s="33">
        <f t="shared" si="5"/>
        <v>4.0000000415118375E-3</v>
      </c>
      <c r="W43" s="94"/>
      <c r="X43" s="82">
        <f t="shared" si="13"/>
        <v>7725</v>
      </c>
      <c r="Y43" s="41">
        <f t="shared" si="6"/>
        <v>13900866.370664131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9404.8059651501444</v>
      </c>
      <c r="AD43" s="40">
        <f t="shared" si="10"/>
        <v>14218629.253142063</v>
      </c>
      <c r="AE43" s="119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4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4"/>
      <c r="M44" s="23">
        <f>'[3]E-Auto'!$E42*(1/100)</f>
        <v>0.9</v>
      </c>
      <c r="O44" s="31">
        <f t="shared" si="12"/>
        <v>14066.91</v>
      </c>
      <c r="P44" s="35">
        <f t="shared" si="1"/>
        <v>1472.4878613999999</v>
      </c>
      <c r="Q44" s="94"/>
      <c r="R44" s="28">
        <f t="shared" si="2"/>
        <v>1</v>
      </c>
      <c r="S44" s="33">
        <f t="shared" si="3"/>
        <v>1</v>
      </c>
      <c r="T44" s="94"/>
      <c r="U44" s="39">
        <f t="shared" si="4"/>
        <v>8.6001208508822397E-2</v>
      </c>
      <c r="V44" s="33">
        <f t="shared" si="5"/>
        <v>4.0000000422212127E-3</v>
      </c>
      <c r="W44" s="94"/>
      <c r="X44" s="82">
        <f t="shared" si="13"/>
        <v>7725</v>
      </c>
      <c r="Y44" s="41">
        <f t="shared" si="6"/>
        <v>13960528.088190198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9444.982947056571</v>
      </c>
      <c r="AD44" s="40">
        <f t="shared" si="10"/>
        <v>14279212.540086387</v>
      </c>
      <c r="AE44" s="119"/>
      <c r="AF44" s="141" t="s">
        <v>44</v>
      </c>
      <c r="AG44" s="142"/>
      <c r="AH44" s="143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4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4"/>
      <c r="M45" s="23">
        <f>'[3]E-Auto'!$E43*(1/100)</f>
        <v>0.928831935483871</v>
      </c>
      <c r="O45" s="31">
        <f t="shared" si="12"/>
        <v>14127.025</v>
      </c>
      <c r="P45" s="35">
        <f t="shared" si="1"/>
        <v>1478.7121685</v>
      </c>
      <c r="Q45" s="94"/>
      <c r="R45" s="28">
        <f t="shared" si="2"/>
        <v>1</v>
      </c>
      <c r="S45" s="33">
        <f t="shared" si="3"/>
        <v>1</v>
      </c>
      <c r="T45" s="94"/>
      <c r="U45" s="39">
        <f t="shared" si="4"/>
        <v>8.6001229299895357E-2</v>
      </c>
      <c r="V45" s="33">
        <f t="shared" si="5"/>
        <v>4.0000000429396398E-3</v>
      </c>
      <c r="W45" s="94"/>
      <c r="X45" s="82">
        <f t="shared" si="13"/>
        <v>7725</v>
      </c>
      <c r="Y45" s="41">
        <f t="shared" si="6"/>
        <v>14020189.877154518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9485.1599289629994</v>
      </c>
      <c r="AD45" s="40">
        <f t="shared" si="10"/>
        <v>14339792.406353528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4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4"/>
      <c r="M46" s="23">
        <f>'[3]E-Auto'!$E44*(1/100)</f>
        <v>0.95766387096774197</v>
      </c>
      <c r="O46" s="31">
        <f t="shared" si="12"/>
        <v>14187.14</v>
      </c>
      <c r="P46" s="35">
        <f t="shared" si="1"/>
        <v>1484.9364755999998</v>
      </c>
      <c r="Q46" s="94"/>
      <c r="R46" s="28">
        <f t="shared" si="2"/>
        <v>1</v>
      </c>
      <c r="S46" s="33">
        <f t="shared" si="3"/>
        <v>1</v>
      </c>
      <c r="T46" s="94"/>
      <c r="U46" s="39">
        <f t="shared" si="4"/>
        <v>8.6001250358087256E-2</v>
      </c>
      <c r="V46" s="33">
        <f t="shared" si="5"/>
        <v>4.0000000436671958E-3</v>
      </c>
      <c r="W46" s="94"/>
      <c r="X46" s="82">
        <f t="shared" si="13"/>
        <v>7725</v>
      </c>
      <c r="Y46" s="41">
        <f t="shared" si="6"/>
        <v>14079851.738476876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9525.336910869426</v>
      </c>
      <c r="AD46" s="40">
        <f t="shared" si="10"/>
        <v>14400368.852863276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4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4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1491.1607827</v>
      </c>
      <c r="Q47" s="94"/>
      <c r="R47" s="28">
        <f t="shared" si="2"/>
        <v>1</v>
      </c>
      <c r="S47" s="33">
        <f t="shared" si="3"/>
        <v>1</v>
      </c>
      <c r="T47" s="94"/>
      <c r="U47" s="39">
        <f t="shared" si="4"/>
        <v>8.600127168567627E-2</v>
      </c>
      <c r="V47" s="33">
        <f t="shared" si="5"/>
        <v>4.0000000444039598E-3</v>
      </c>
      <c r="W47" s="94"/>
      <c r="X47" s="82">
        <f t="shared" si="13"/>
        <v>7725</v>
      </c>
      <c r="Y47" s="41">
        <f t="shared" si="6"/>
        <v>14139513.673084931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9565.5138927758562</v>
      </c>
      <c r="AD47" s="40">
        <f t="shared" ref="AD47:AD54" si="14">SUM(X47:AB47)</f>
        <v>14460941.880543286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4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4"/>
      <c r="M48" s="23">
        <f>'[3]E-Auto'!$E46*(1/100)</f>
        <v>1</v>
      </c>
      <c r="O48" s="31">
        <f t="shared" si="12"/>
        <v>14307.369999999999</v>
      </c>
      <c r="P48" s="35">
        <f t="shared" si="1"/>
        <v>1497.3850897999998</v>
      </c>
      <c r="Q48" s="94"/>
      <c r="R48" s="28">
        <f t="shared" si="2"/>
        <v>1</v>
      </c>
      <c r="S48" s="33">
        <f t="shared" si="3"/>
        <v>1</v>
      </c>
      <c r="T48" s="94"/>
      <c r="U48" s="39">
        <f t="shared" si="4"/>
        <v>8.6001293284950264E-2</v>
      </c>
      <c r="V48" s="33">
        <f t="shared" si="5"/>
        <v>4.0000000451500062E-3</v>
      </c>
      <c r="W48" s="94"/>
      <c r="X48" s="82">
        <f t="shared" si="13"/>
        <v>7725</v>
      </c>
      <c r="Y48" s="41">
        <f t="shared" si="6"/>
        <v>14199175.681914223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9605.6908746822846</v>
      </c>
      <c r="AD48" s="40">
        <f t="shared" si="14"/>
        <v>14521732.412821831</v>
      </c>
      <c r="AE48" s="119"/>
      <c r="AF48" s="141" t="s">
        <v>45</v>
      </c>
      <c r="AG48" s="142"/>
      <c r="AH48" s="143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4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4"/>
      <c r="M49" s="23">
        <f>'[3]E-Auto'!$E47*(1/100)</f>
        <v>1</v>
      </c>
      <c r="O49" s="31">
        <f t="shared" si="12"/>
        <v>14367.485000000001</v>
      </c>
      <c r="P49" s="35">
        <f t="shared" si="1"/>
        <v>1503.6093968999999</v>
      </c>
      <c r="Q49" s="94"/>
      <c r="R49" s="28">
        <f t="shared" si="2"/>
        <v>1</v>
      </c>
      <c r="S49" s="33">
        <f t="shared" si="3"/>
        <v>1</v>
      </c>
      <c r="T49" s="94"/>
      <c r="U49" s="39">
        <f t="shared" si="4"/>
        <v>8.6001315158206762E-2</v>
      </c>
      <c r="V49" s="33">
        <f t="shared" si="5"/>
        <v>4.0000000459054167E-3</v>
      </c>
      <c r="W49" s="94"/>
      <c r="X49" s="82">
        <f t="shared" si="13"/>
        <v>7725</v>
      </c>
      <c r="Y49" s="41">
        <f t="shared" si="6"/>
        <v>14258837.765908225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9645.867856588713</v>
      </c>
      <c r="AD49" s="40">
        <f t="shared" si="14"/>
        <v>14582716.841697035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4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4"/>
      <c r="M50" s="23">
        <f>'[3]E-Auto'!$E48*(1/100)</f>
        <v>1</v>
      </c>
      <c r="O50" s="31">
        <f t="shared" si="12"/>
        <v>14427.6</v>
      </c>
      <c r="P50" s="35">
        <f t="shared" si="1"/>
        <v>1509.8337039999999</v>
      </c>
      <c r="Q50" s="94"/>
      <c r="R50" s="28">
        <f t="shared" si="2"/>
        <v>1</v>
      </c>
      <c r="S50" s="33">
        <f t="shared" si="3"/>
        <v>1</v>
      </c>
      <c r="T50" s="94"/>
      <c r="U50" s="39">
        <f t="shared" si="4"/>
        <v>8.6001337307752973E-2</v>
      </c>
      <c r="V50" s="33">
        <f t="shared" si="5"/>
        <v>4.000000046670265E-3</v>
      </c>
      <c r="W50" s="94"/>
      <c r="X50" s="82">
        <f t="shared" si="13"/>
        <v>7725</v>
      </c>
      <c r="Y50" s="41">
        <f t="shared" si="6"/>
        <v>14318499.926018372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9686.0448384951396</v>
      </c>
      <c r="AD50" s="40">
        <f t="shared" si="14"/>
        <v>14643701.346688388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4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4"/>
      <c r="M51" s="23">
        <f>'[3]E-Auto'!$E49*(1/100)</f>
        <v>1</v>
      </c>
      <c r="O51" s="31">
        <f t="shared" si="12"/>
        <v>14487.715</v>
      </c>
      <c r="P51" s="35">
        <f t="shared" si="1"/>
        <v>1516.0580110999999</v>
      </c>
      <c r="Q51" s="94"/>
      <c r="R51" s="28">
        <f t="shared" si="2"/>
        <v>1</v>
      </c>
      <c r="S51" s="33">
        <f t="shared" si="3"/>
        <v>1</v>
      </c>
      <c r="T51" s="94"/>
      <c r="U51" s="39">
        <f t="shared" si="4"/>
        <v>8.6001359735905766E-2</v>
      </c>
      <c r="V51" s="33">
        <f t="shared" si="5"/>
        <v>4.0000000474446325E-3</v>
      </c>
      <c r="W51" s="94"/>
      <c r="X51" s="82">
        <f t="shared" si="13"/>
        <v>7725</v>
      </c>
      <c r="Y51" s="41">
        <f t="shared" si="6"/>
        <v>14378162.163204098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9726.221820401568</v>
      </c>
      <c r="AD51" s="40">
        <f t="shared" si="14"/>
        <v>14704685.928755317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4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4"/>
      <c r="M52" s="23">
        <f>'[3]E-Auto'!$E50*(1/100)</f>
        <v>1</v>
      </c>
      <c r="O52" s="31">
        <f t="shared" si="12"/>
        <v>14547.83</v>
      </c>
      <c r="P52" s="35">
        <f t="shared" si="1"/>
        <v>1522.2823182</v>
      </c>
      <c r="Q52" s="94"/>
      <c r="R52" s="28">
        <f t="shared" si="2"/>
        <v>1</v>
      </c>
      <c r="S52" s="33">
        <f t="shared" si="3"/>
        <v>1</v>
      </c>
      <c r="T52" s="94"/>
      <c r="U52" s="39">
        <f t="shared" si="4"/>
        <v>8.6001382444991711E-2</v>
      </c>
      <c r="V52" s="33">
        <f t="shared" si="5"/>
        <v>4.0000000482285957E-3</v>
      </c>
      <c r="W52" s="94"/>
      <c r="X52" s="82">
        <f t="shared" si="13"/>
        <v>7725</v>
      </c>
      <c r="Y52" s="41">
        <f t="shared" si="6"/>
        <v>14437824.47843286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9766.3988023079964</v>
      </c>
      <c r="AD52" s="40">
        <f t="shared" si="14"/>
        <v>14765670.588865284</v>
      </c>
      <c r="AE52" s="119"/>
      <c r="AF52" s="141" t="s">
        <v>46</v>
      </c>
      <c r="AG52" s="142"/>
      <c r="AH52" s="143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4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4"/>
      <c r="M53" s="23">
        <f>'[3]E-Auto'!$E51*(1/100)</f>
        <v>1</v>
      </c>
      <c r="O53" s="31">
        <f t="shared" si="12"/>
        <v>14607.945</v>
      </c>
      <c r="P53" s="35">
        <f t="shared" si="1"/>
        <v>1528.5066252999998</v>
      </c>
      <c r="Q53" s="94"/>
      <c r="R53" s="28">
        <f t="shared" si="2"/>
        <v>1</v>
      </c>
      <c r="S53" s="33">
        <f t="shared" si="3"/>
        <v>1</v>
      </c>
      <c r="T53" s="94"/>
      <c r="U53" s="39">
        <f t="shared" si="4"/>
        <v>8.6001405437347009E-2</v>
      </c>
      <c r="V53" s="33">
        <f t="shared" si="5"/>
        <v>4.0000000490222343E-3</v>
      </c>
      <c r="W53" s="94"/>
      <c r="X53" s="82">
        <f t="shared" si="13"/>
        <v>7725</v>
      </c>
      <c r="Y53" s="41">
        <f t="shared" si="6"/>
        <v>14497486.872680176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9806.575784214423</v>
      </c>
      <c r="AD53" s="40">
        <f t="shared" si="14"/>
        <v>14826655.327993805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4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4"/>
      <c r="M54" s="23">
        <f>'[3]E-Auto'!$E52*(1/100)</f>
        <v>1</v>
      </c>
      <c r="O54" s="31">
        <f t="shared" si="12"/>
        <v>14668.06</v>
      </c>
      <c r="P54" s="35">
        <f t="shared" si="1"/>
        <v>1534.7309323999998</v>
      </c>
      <c r="Q54" s="95"/>
      <c r="R54" s="28">
        <f t="shared" si="2"/>
        <v>1</v>
      </c>
      <c r="S54" s="33">
        <f t="shared" si="3"/>
        <v>1</v>
      </c>
      <c r="T54" s="95"/>
      <c r="U54" s="39">
        <f t="shared" si="4"/>
        <v>8.6001428715317574E-2</v>
      </c>
      <c r="V54" s="33">
        <f t="shared" si="5"/>
        <v>4.0000000498256289E-3</v>
      </c>
      <c r="W54" s="95"/>
      <c r="X54" s="82">
        <f t="shared" si="13"/>
        <v>7725</v>
      </c>
      <c r="Y54" s="41">
        <f t="shared" si="6"/>
        <v>14557149.346929666</v>
      </c>
      <c r="Z54" s="41">
        <f t="shared" si="7"/>
        <v>306537.26788391196</v>
      </c>
      <c r="AA54" s="41">
        <f t="shared" si="8"/>
        <v>6381.7795448000006</v>
      </c>
      <c r="AB54" s="42">
        <f t="shared" si="9"/>
        <v>9846.7527661208514</v>
      </c>
      <c r="AD54" s="40">
        <f t="shared" si="14"/>
        <v>14887640.147124499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623125526.56134319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6" t="s">
        <v>22</v>
      </c>
      <c r="V56" s="127"/>
      <c r="X56" s="9">
        <f>SUM(X9:X54)</f>
        <v>1490600</v>
      </c>
      <c r="Y56" s="66">
        <f>SUM(Y9:Y54)</f>
        <v>607879273.81570172</v>
      </c>
      <c r="Z56" s="67">
        <f>SUM(Z9:Z54)</f>
        <v>12800740.800283521</v>
      </c>
      <c r="AA56" s="67">
        <f>SUM(AA9:AA54)</f>
        <v>543544.49438964319</v>
      </c>
      <c r="AB56" s="72">
        <f>SUM(AB9:AB54)</f>
        <v>411367.4509684061</v>
      </c>
      <c r="AD56" s="68">
        <f>X56+Y56+Z56+AA56+AB56</f>
        <v>623125526.56134331</v>
      </c>
      <c r="AF56" s="144"/>
      <c r="AG56" s="145"/>
    </row>
    <row r="57" spans="1:34" ht="15" thickBot="1" x14ac:dyDescent="0.35">
      <c r="AF57" s="146"/>
      <c r="AG57" s="147"/>
    </row>
    <row r="58" spans="1:34" x14ac:dyDescent="0.3">
      <c r="AE58" s="25"/>
      <c r="AF58" s="144"/>
      <c r="AG58" s="145"/>
      <c r="AH58" s="43"/>
    </row>
    <row r="59" spans="1:34" ht="15" thickBot="1" x14ac:dyDescent="0.35">
      <c r="AF59" s="146"/>
      <c r="AG59" s="147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P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4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3"/>
      <c r="L1" s="93"/>
      <c r="N1" s="93"/>
      <c r="Q1" s="93"/>
      <c r="R1" s="73"/>
      <c r="S1" s="73"/>
      <c r="T1" s="93"/>
      <c r="U1" s="73"/>
      <c r="V1" s="73"/>
      <c r="W1" s="93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94"/>
      <c r="K2" s="2"/>
      <c r="L2" s="94"/>
      <c r="O2" s="126" t="s">
        <v>55</v>
      </c>
      <c r="P2" s="127"/>
      <c r="Q2" s="94"/>
      <c r="R2" s="73"/>
      <c r="S2" s="73"/>
      <c r="T2" s="94"/>
      <c r="U2" s="73"/>
      <c r="V2" s="73"/>
      <c r="W2" s="94"/>
      <c r="Y2" s="128" t="s">
        <v>76</v>
      </c>
      <c r="Z2" s="129"/>
      <c r="AA2" s="130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94"/>
      <c r="K3" s="2"/>
      <c r="L3" s="94"/>
      <c r="O3" s="137" t="s">
        <v>75</v>
      </c>
      <c r="P3" s="138"/>
      <c r="Q3" s="94"/>
      <c r="R3" s="73"/>
      <c r="S3" s="73"/>
      <c r="T3" s="94"/>
      <c r="U3" s="73"/>
      <c r="V3" s="73"/>
      <c r="W3" s="94"/>
      <c r="Y3" s="131"/>
      <c r="Z3" s="132"/>
      <c r="AA3" s="133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94"/>
      <c r="K4" s="2"/>
      <c r="L4" s="94"/>
      <c r="O4" s="139"/>
      <c r="P4" s="140"/>
      <c r="Q4" s="94"/>
      <c r="R4" s="73"/>
      <c r="S4" s="73"/>
      <c r="T4" s="94"/>
      <c r="U4" s="73"/>
      <c r="V4" s="73"/>
      <c r="W4" s="94"/>
      <c r="Y4" s="134"/>
      <c r="Z4" s="135"/>
      <c r="AA4" s="136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94"/>
      <c r="I5" s="103" t="s">
        <v>7</v>
      </c>
      <c r="J5" s="107"/>
      <c r="K5" s="104"/>
      <c r="L5" s="94"/>
      <c r="M5" s="107" t="s">
        <v>3</v>
      </c>
      <c r="O5" s="109"/>
      <c r="P5" s="110"/>
      <c r="Q5" s="94"/>
      <c r="R5" s="107" t="s">
        <v>20</v>
      </c>
      <c r="S5" s="104"/>
      <c r="T5" s="94"/>
      <c r="U5" s="103" t="s">
        <v>29</v>
      </c>
      <c r="V5" s="104"/>
      <c r="W5" s="94"/>
      <c r="AE5" s="119"/>
    </row>
    <row r="6" spans="1:36" ht="14.4" customHeight="1" thickBot="1" x14ac:dyDescent="0.35">
      <c r="D6" s="105"/>
      <c r="E6" s="106"/>
      <c r="H6" s="94"/>
      <c r="I6" s="105"/>
      <c r="J6" s="108"/>
      <c r="K6" s="106"/>
      <c r="L6" s="94"/>
      <c r="M6" s="108"/>
      <c r="O6" s="111"/>
      <c r="P6" s="112"/>
      <c r="Q6" s="94"/>
      <c r="R6" s="108"/>
      <c r="S6" s="106"/>
      <c r="T6" s="94"/>
      <c r="U6" s="105"/>
      <c r="V6" s="106"/>
      <c r="W6" s="94"/>
      <c r="AE6" s="119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6" t="s">
        <v>5</v>
      </c>
      <c r="C7" s="96"/>
      <c r="D7" s="115" t="s">
        <v>4</v>
      </c>
      <c r="E7" s="115"/>
      <c r="F7" s="116" t="s">
        <v>6</v>
      </c>
      <c r="G7" s="116"/>
      <c r="H7" s="94"/>
      <c r="I7" s="70" t="s">
        <v>70</v>
      </c>
      <c r="J7" s="14" t="s">
        <v>69</v>
      </c>
      <c r="K7" s="20" t="s">
        <v>68</v>
      </c>
      <c r="L7" s="94"/>
      <c r="M7" s="1" t="s">
        <v>8</v>
      </c>
      <c r="O7" s="113"/>
      <c r="P7" s="114"/>
      <c r="Q7" s="94"/>
      <c r="R7" s="73"/>
      <c r="S7" s="73"/>
      <c r="T7" s="94"/>
      <c r="U7" s="73"/>
      <c r="V7" s="73"/>
      <c r="W7" s="94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4"/>
      <c r="I8" s="71"/>
      <c r="J8" s="7"/>
      <c r="K8" s="18"/>
      <c r="L8" s="94"/>
      <c r="M8" s="21"/>
      <c r="O8" s="30"/>
      <c r="P8" s="34"/>
      <c r="Q8" s="94"/>
      <c r="R8" s="75"/>
      <c r="S8" s="74"/>
      <c r="T8" s="94"/>
      <c r="U8" s="75"/>
      <c r="V8" s="74"/>
      <c r="W8" s="94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4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4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94"/>
      <c r="R9" s="28">
        <f>IF(O9&lt;$AG$18,1,2)</f>
        <v>1</v>
      </c>
      <c r="S9" s="33">
        <f>IF(P9&lt;$AG$10,1,2)</f>
        <v>1</v>
      </c>
      <c r="T9" s="94"/>
      <c r="U9" s="39">
        <f>($AI$15/$AG$20)*(1+0.15*(O9/$AG$18)^4)+$AH$33</f>
        <v>8.6000632118791595E-2</v>
      </c>
      <c r="V9" s="33">
        <f>($AI$7/$AG$12)*(1+0.15*(P9/$AG$10)^4)+$AH$32</f>
        <v>4.0000000228988305E-3</v>
      </c>
      <c r="W9" s="94"/>
      <c r="X9" s="73">
        <f t="shared" ref="X9:X12" si="0">($AG$7*$AG$8*S9*$AG$24+$AG$15*$AG$16*R9*$AG$24)</f>
        <v>3600</v>
      </c>
      <c r="Y9" s="41">
        <f>(O9*U9*$AG$30+P9*V9*$AG$29)*365</f>
        <v>11872663.273665439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8063.2962446173005</v>
      </c>
      <c r="AD9" s="40">
        <f>SUM(X9:AB9)</f>
        <v>12151618.525335869</v>
      </c>
      <c r="AE9" s="119"/>
      <c r="AF9" s="148" t="s">
        <v>15</v>
      </c>
      <c r="AG9" s="15"/>
      <c r="AH9" s="151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4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4"/>
      <c r="M10" s="23">
        <f>'[3]E-Auto'!$E8*(1/100)</f>
        <v>2.3700000000000001E-3</v>
      </c>
      <c r="O10" s="31">
        <f>B10</f>
        <v>12023</v>
      </c>
      <c r="P10" s="35">
        <f t="shared" ref="P10:P54" si="1">C10+(K10)</f>
        <v>1269.86142</v>
      </c>
      <c r="Q10" s="94"/>
      <c r="R10" s="28">
        <f t="shared" ref="R10:R54" si="2">IF(O10&lt;$AG$18,1,2)</f>
        <v>1</v>
      </c>
      <c r="S10" s="33">
        <f t="shared" ref="S10:S54" si="3">IF(P10&lt;$AG$10,1,2)</f>
        <v>1</v>
      </c>
      <c r="T10" s="94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94"/>
      <c r="X10" s="73">
        <f t="shared" si="0"/>
        <v>3600</v>
      </c>
      <c r="Y10" s="41">
        <f t="shared" ref="Y10:Y54" si="6">(O10*U10*$AG$30+P10*V10*$AG$29)*365</f>
        <v>11932323.055644672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8103.473226523728</v>
      </c>
      <c r="AD10" s="40">
        <f t="shared" ref="AD10:AD46" si="10">SUM(X10:AB10)</f>
        <v>12212652.873561421</v>
      </c>
      <c r="AE10" s="119"/>
      <c r="AF10" s="149"/>
      <c r="AG10" s="16">
        <v>90408</v>
      </c>
      <c r="AH10" s="151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4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4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1276.0857271</v>
      </c>
      <c r="Q11" s="94"/>
      <c r="R11" s="28">
        <f t="shared" si="2"/>
        <v>1</v>
      </c>
      <c r="S11" s="33">
        <f t="shared" si="3"/>
        <v>1</v>
      </c>
      <c r="T11" s="94"/>
      <c r="U11" s="39">
        <f t="shared" si="4"/>
        <v>8.6000657916268167E-2</v>
      </c>
      <c r="V11" s="33">
        <f t="shared" si="5"/>
        <v>4.0000000238145953E-3</v>
      </c>
      <c r="W11" s="94"/>
      <c r="X11" s="73">
        <f t="shared" si="0"/>
        <v>3600</v>
      </c>
      <c r="Y11" s="41">
        <f t="shared" si="6"/>
        <v>11991982.882227998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8143.6502084301555</v>
      </c>
      <c r="AD11" s="40">
        <f t="shared" si="10"/>
        <v>12273685.601600764</v>
      </c>
      <c r="AE11" s="119"/>
      <c r="AF11" s="150"/>
      <c r="AG11" s="15"/>
      <c r="AH11" s="151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4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4"/>
      <c r="M12" s="23">
        <f>'[3]E-Auto'!$E10*(1/100)</f>
        <v>4.1700000000000001E-3</v>
      </c>
      <c r="O12" s="31">
        <f t="shared" si="12"/>
        <v>12143.23</v>
      </c>
      <c r="P12" s="35">
        <f t="shared" si="1"/>
        <v>1282.3100341999998</v>
      </c>
      <c r="Q12" s="94"/>
      <c r="R12" s="28">
        <f t="shared" si="2"/>
        <v>1</v>
      </c>
      <c r="S12" s="33">
        <f t="shared" si="3"/>
        <v>1</v>
      </c>
      <c r="T12" s="94"/>
      <c r="U12" s="39">
        <f t="shared" si="4"/>
        <v>8.6000671107161628E-2</v>
      </c>
      <c r="V12" s="33">
        <f t="shared" si="5"/>
        <v>4.0000000242826437E-3</v>
      </c>
      <c r="W12" s="94"/>
      <c r="X12" s="73">
        <f t="shared" si="0"/>
        <v>3600</v>
      </c>
      <c r="Y12" s="41">
        <f t="shared" si="6"/>
        <v>12051642.75408783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8183.827190336583</v>
      </c>
      <c r="AD12" s="40">
        <f t="shared" si="10"/>
        <v>12334716.074853471</v>
      </c>
      <c r="AE12" s="119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4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4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1288.5343412999998</v>
      </c>
      <c r="Q13" s="94"/>
      <c r="R13" s="28">
        <f t="shared" si="2"/>
        <v>1</v>
      </c>
      <c r="S13" s="33">
        <f t="shared" si="3"/>
        <v>1</v>
      </c>
      <c r="T13" s="94"/>
      <c r="U13" s="39">
        <f t="shared" si="4"/>
        <v>8.600068449542099E-2</v>
      </c>
      <c r="V13" s="33">
        <f t="shared" si="5"/>
        <v>4.0000000247575572E-3</v>
      </c>
      <c r="W13" s="94"/>
      <c r="X13" s="73">
        <f>($AG$7*$AG$8*S13*$AG$24+$AG$15*$AG$16*R13*$AG$24)</f>
        <v>3600</v>
      </c>
      <c r="Y13" s="41">
        <f t="shared" si="6"/>
        <v>12111302.67190329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8224.0041722430105</v>
      </c>
      <c r="AD13" s="40">
        <f t="shared" si="10"/>
        <v>12395733.565821061</v>
      </c>
      <c r="AE13" s="119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4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4"/>
      <c r="M14" s="23">
        <f>'[3]E-Auto'!$E12*(1/100)</f>
        <v>3.5041935483870967E-2</v>
      </c>
      <c r="O14" s="31">
        <f t="shared" si="12"/>
        <v>12263.46</v>
      </c>
      <c r="P14" s="35">
        <f t="shared" si="1"/>
        <v>1294.7586483999999</v>
      </c>
      <c r="Q14" s="94"/>
      <c r="R14" s="28">
        <f t="shared" si="2"/>
        <v>1</v>
      </c>
      <c r="S14" s="33">
        <f t="shared" si="3"/>
        <v>1</v>
      </c>
      <c r="T14" s="94"/>
      <c r="U14" s="39">
        <f t="shared" si="4"/>
        <v>8.6000698083005228E-2</v>
      </c>
      <c r="V14" s="33">
        <f t="shared" si="5"/>
        <v>4.0000000252394035E-3</v>
      </c>
      <c r="W14" s="94"/>
      <c r="X14" s="73">
        <f>($AG$7*$AG$8*S14*$AG$24+$AG$15*$AG$16*R14*$AG$24)+AG26</f>
        <v>1163600</v>
      </c>
      <c r="Y14" s="41">
        <f t="shared" si="6"/>
        <v>12170962.636360269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8264.1811541494408</v>
      </c>
      <c r="AD14" s="40">
        <f t="shared" si="10"/>
        <v>13616419.863159312</v>
      </c>
      <c r="AE14" s="119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4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4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1300.9829554999999</v>
      </c>
      <c r="Q15" s="94"/>
      <c r="R15" s="28">
        <f t="shared" si="2"/>
        <v>1</v>
      </c>
      <c r="S15" s="33">
        <f t="shared" si="3"/>
        <v>1</v>
      </c>
      <c r="T15" s="94"/>
      <c r="U15" s="39">
        <f t="shared" si="4"/>
        <v>8.6000711871882934E-2</v>
      </c>
      <c r="V15" s="33">
        <f t="shared" si="5"/>
        <v>4.0000000257282486E-3</v>
      </c>
      <c r="W15" s="94"/>
      <c r="X15" s="73">
        <f>($AJ$11*$AG$8*S15*$AG$25+$AJ$9*$AG$8*$AG$24*S15+$AG$15*$AG$16*R15*$AG$24)</f>
        <v>7725</v>
      </c>
      <c r="Y15" s="41">
        <f t="shared" si="6"/>
        <v>12230622.648151452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8304.3581360558692</v>
      </c>
      <c r="AD15" s="40">
        <f t="shared" si="10"/>
        <v>12521227.715716334</v>
      </c>
      <c r="AE15" s="119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4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4"/>
      <c r="M16" s="23">
        <f>'[3]E-Auto'!$E14*(1/100)</f>
        <v>9.2705806451612929E-2</v>
      </c>
      <c r="O16" s="31">
        <f t="shared" si="12"/>
        <v>12383.69</v>
      </c>
      <c r="P16" s="35">
        <f t="shared" si="1"/>
        <v>1307.2072625999999</v>
      </c>
      <c r="Q16" s="94"/>
      <c r="R16" s="28">
        <f t="shared" si="2"/>
        <v>1</v>
      </c>
      <c r="S16" s="33">
        <f t="shared" si="3"/>
        <v>1</v>
      </c>
      <c r="T16" s="94"/>
      <c r="U16" s="39">
        <f t="shared" si="4"/>
        <v>8.6000725864032429E-2</v>
      </c>
      <c r="V16" s="33">
        <f t="shared" si="5"/>
        <v>4.0000000262241618E-3</v>
      </c>
      <c r="W16" s="94"/>
      <c r="X16" s="82">
        <f t="shared" ref="X16:X54" si="13">($AJ$11*$AG$8*S16*$AG$25+$AJ$9*$AG$8*$AG$24*S16+$AG$15*$AG$16*R16*$AG$24)</f>
        <v>7725</v>
      </c>
      <c r="Y16" s="41">
        <f t="shared" si="6"/>
        <v>12290282.707976334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8344.5351179622958</v>
      </c>
      <c r="AD16" s="40">
        <f t="shared" si="10"/>
        <v>12581907.124191621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4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4"/>
      <c r="M17" s="23">
        <f>'[3]E-Auto'!$E15*(1/100)</f>
        <v>0.1215377419354839</v>
      </c>
      <c r="O17" s="31">
        <f t="shared" si="12"/>
        <v>12443.805</v>
      </c>
      <c r="P17" s="35">
        <f t="shared" si="1"/>
        <v>1313.4315697</v>
      </c>
      <c r="Q17" s="94"/>
      <c r="R17" s="28">
        <f t="shared" si="2"/>
        <v>1</v>
      </c>
      <c r="S17" s="33">
        <f t="shared" si="3"/>
        <v>1</v>
      </c>
      <c r="T17" s="94"/>
      <c r="U17" s="39">
        <f t="shared" si="4"/>
        <v>8.6000740061441677E-2</v>
      </c>
      <c r="V17" s="33">
        <f t="shared" si="5"/>
        <v>4.0000000267272091E-3</v>
      </c>
      <c r="W17" s="94"/>
      <c r="X17" s="82">
        <f t="shared" si="13"/>
        <v>7725</v>
      </c>
      <c r="Y17" s="41">
        <f t="shared" si="6"/>
        <v>12349942.816541281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8384.712099868726</v>
      </c>
      <c r="AD17" s="40">
        <f t="shared" si="10"/>
        <v>12642583.089291539</v>
      </c>
      <c r="AE17" s="119"/>
      <c r="AF17" s="148" t="s">
        <v>16</v>
      </c>
      <c r="AG17" s="15"/>
      <c r="AH17" s="151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4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4"/>
      <c r="M18" s="23">
        <f>'[3]E-Auto'!$E16*(1/100)</f>
        <v>0.15036967741935489</v>
      </c>
      <c r="O18" s="31">
        <f t="shared" si="12"/>
        <v>12503.92</v>
      </c>
      <c r="P18" s="35">
        <f t="shared" si="1"/>
        <v>1319.6558768</v>
      </c>
      <c r="Q18" s="94"/>
      <c r="R18" s="28">
        <f t="shared" si="2"/>
        <v>1</v>
      </c>
      <c r="S18" s="33">
        <f t="shared" si="3"/>
        <v>1</v>
      </c>
      <c r="T18" s="94"/>
      <c r="U18" s="39">
        <f t="shared" si="4"/>
        <v>8.6000754466108303E-2</v>
      </c>
      <c r="V18" s="33">
        <f t="shared" si="5"/>
        <v>4.0000000272374589E-3</v>
      </c>
      <c r="W18" s="94"/>
      <c r="X18" s="82">
        <f t="shared" si="13"/>
        <v>7725</v>
      </c>
      <c r="Y18" s="41">
        <f t="shared" si="6"/>
        <v>12409602.974559544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8424.8890817751526</v>
      </c>
      <c r="AD18" s="40">
        <f t="shared" si="10"/>
        <v>12703255.611729339</v>
      </c>
      <c r="AE18" s="119"/>
      <c r="AF18" s="149"/>
      <c r="AG18" s="16">
        <v>60000</v>
      </c>
      <c r="AH18" s="151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4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4"/>
      <c r="M19" s="23">
        <f>'[3]E-Auto'!$E17*(1/100)</f>
        <v>0.17920161290322587</v>
      </c>
      <c r="O19" s="31">
        <f t="shared" si="12"/>
        <v>12564.035</v>
      </c>
      <c r="P19" s="35">
        <f t="shared" si="1"/>
        <v>1325.8801838999998</v>
      </c>
      <c r="Q19" s="94"/>
      <c r="R19" s="28">
        <f t="shared" si="2"/>
        <v>1</v>
      </c>
      <c r="S19" s="33">
        <f t="shared" si="3"/>
        <v>1</v>
      </c>
      <c r="T19" s="94"/>
      <c r="U19" s="39">
        <f t="shared" si="4"/>
        <v>8.6000769080039632E-2</v>
      </c>
      <c r="V19" s="33">
        <f t="shared" si="5"/>
        <v>4.0000000277549807E-3</v>
      </c>
      <c r="W19" s="94"/>
      <c r="X19" s="82">
        <f t="shared" si="13"/>
        <v>7725</v>
      </c>
      <c r="Y19" s="41">
        <f t="shared" si="6"/>
        <v>12469263.182751294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8465.066063681581</v>
      </c>
      <c r="AD19" s="40">
        <f t="shared" si="10"/>
        <v>12763924.692225194</v>
      </c>
      <c r="AE19" s="119"/>
      <c r="AF19" s="150"/>
      <c r="AG19" s="15"/>
      <c r="AH19" s="151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4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4"/>
      <c r="M20" s="23">
        <f>'[3]E-Auto'!$E18*(1/100)</f>
        <v>0.20803354838709684</v>
      </c>
      <c r="O20" s="31">
        <f t="shared" si="12"/>
        <v>12624.15</v>
      </c>
      <c r="P20" s="35">
        <f t="shared" si="1"/>
        <v>1332.1044909999998</v>
      </c>
      <c r="Q20" s="94"/>
      <c r="R20" s="28">
        <f t="shared" si="2"/>
        <v>1</v>
      </c>
      <c r="S20" s="33">
        <f t="shared" si="3"/>
        <v>1</v>
      </c>
      <c r="T20" s="94"/>
      <c r="U20" s="39">
        <f t="shared" si="4"/>
        <v>8.6000783905252662E-2</v>
      </c>
      <c r="V20" s="33">
        <f t="shared" si="5"/>
        <v>4.0000000282798421E-3</v>
      </c>
      <c r="W20" s="94"/>
      <c r="X20" s="82">
        <f t="shared" si="13"/>
        <v>7725</v>
      </c>
      <c r="Y20" s="41">
        <f t="shared" si="6"/>
        <v>12528923.441843675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8505.2430455880094</v>
      </c>
      <c r="AD20" s="40">
        <f t="shared" si="10"/>
        <v>12824590.331506245</v>
      </c>
      <c r="AE20" s="119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4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4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1338.3287980999999</v>
      </c>
      <c r="Q21" s="94"/>
      <c r="R21" s="28">
        <f t="shared" si="2"/>
        <v>1</v>
      </c>
      <c r="S21" s="33">
        <f t="shared" si="3"/>
        <v>1</v>
      </c>
      <c r="T21" s="94"/>
      <c r="U21" s="39">
        <f t="shared" si="4"/>
        <v>8.6000798943774048E-2</v>
      </c>
      <c r="V21" s="33">
        <f t="shared" si="5"/>
        <v>4.0000000288121116E-3</v>
      </c>
      <c r="W21" s="94"/>
      <c r="X21" s="82">
        <f t="shared" si="13"/>
        <v>7725</v>
      </c>
      <c r="Y21" s="41">
        <f t="shared" si="6"/>
        <v>12588583.752570814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8545.420027494436</v>
      </c>
      <c r="AD21" s="40">
        <f t="shared" si="10"/>
        <v>12885252.530306621</v>
      </c>
      <c r="AE21" s="119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4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4"/>
      <c r="M22" s="23">
        <f>'[3]E-Auto'!$E20*(1/100)</f>
        <v>0.26569741935483882</v>
      </c>
      <c r="O22" s="31">
        <f t="shared" si="12"/>
        <v>12744.38</v>
      </c>
      <c r="P22" s="35">
        <f t="shared" si="1"/>
        <v>1344.5531051999999</v>
      </c>
      <c r="Q22" s="94"/>
      <c r="R22" s="28">
        <f t="shared" si="2"/>
        <v>1</v>
      </c>
      <c r="S22" s="33">
        <f t="shared" si="3"/>
        <v>1</v>
      </c>
      <c r="T22" s="94"/>
      <c r="U22" s="39">
        <f t="shared" si="4"/>
        <v>8.6000814197640121E-2</v>
      </c>
      <c r="V22" s="33">
        <f t="shared" si="5"/>
        <v>4.0000000293518613E-3</v>
      </c>
      <c r="W22" s="94"/>
      <c r="X22" s="82">
        <f t="shared" si="13"/>
        <v>7725</v>
      </c>
      <c r="Y22" s="41">
        <f t="shared" si="6"/>
        <v>12648244.115673857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8585.5970094008662</v>
      </c>
      <c r="AD22" s="40">
        <f t="shared" si="10"/>
        <v>12945911.289367465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4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4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1350.7774122999999</v>
      </c>
      <c r="Q23" s="94"/>
      <c r="R23" s="28">
        <f t="shared" si="2"/>
        <v>1</v>
      </c>
      <c r="S23" s="33">
        <f t="shared" si="3"/>
        <v>1</v>
      </c>
      <c r="T23" s="94"/>
      <c r="U23" s="39">
        <f t="shared" si="4"/>
        <v>8.6000829668896911E-2</v>
      </c>
      <c r="V23" s="33">
        <f t="shared" si="5"/>
        <v>4.0000000298991579E-3</v>
      </c>
      <c r="W23" s="94"/>
      <c r="X23" s="82">
        <f t="shared" si="13"/>
        <v>7725</v>
      </c>
      <c r="Y23" s="41">
        <f t="shared" si="6"/>
        <v>12707904.531901019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8625.7739913072946</v>
      </c>
      <c r="AD23" s="40">
        <f t="shared" si="10"/>
        <v>13006566.609436994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4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4"/>
      <c r="M24" s="23">
        <f>'[3]E-Auto'!$E22*(1/100)</f>
        <v>0.32336129032258071</v>
      </c>
      <c r="O24" s="31">
        <f t="shared" si="12"/>
        <v>12864.61</v>
      </c>
      <c r="P24" s="35">
        <f t="shared" si="1"/>
        <v>1357.0017194</v>
      </c>
      <c r="Q24" s="94"/>
      <c r="R24" s="28">
        <f t="shared" si="2"/>
        <v>1</v>
      </c>
      <c r="S24" s="33">
        <f t="shared" si="3"/>
        <v>1</v>
      </c>
      <c r="T24" s="94"/>
      <c r="U24" s="39">
        <f t="shared" si="4"/>
        <v>8.6000845359600092E-2</v>
      </c>
      <c r="V24" s="33">
        <f t="shared" si="5"/>
        <v>4.0000000304540742E-3</v>
      </c>
      <c r="W24" s="94"/>
      <c r="X24" s="82">
        <f t="shared" si="13"/>
        <v>7725</v>
      </c>
      <c r="Y24" s="41">
        <f t="shared" si="6"/>
        <v>12767565.0020076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8665.950973213723</v>
      </c>
      <c r="AD24" s="40">
        <f t="shared" si="10"/>
        <v>13067218.49127051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4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4"/>
      <c r="M25" s="23">
        <f>'[3]E-Auto'!$E23*(1/100)</f>
        <v>0.35219322580645168</v>
      </c>
      <c r="O25" s="31">
        <f t="shared" si="12"/>
        <v>12924.725</v>
      </c>
      <c r="P25" s="35">
        <f t="shared" si="1"/>
        <v>1363.2260265</v>
      </c>
      <c r="Q25" s="94"/>
      <c r="R25" s="28">
        <f t="shared" si="2"/>
        <v>1</v>
      </c>
      <c r="S25" s="33">
        <f t="shared" si="3"/>
        <v>1</v>
      </c>
      <c r="T25" s="94"/>
      <c r="U25" s="39">
        <f t="shared" si="4"/>
        <v>8.6000861271815013E-2</v>
      </c>
      <c r="V25" s="33">
        <f t="shared" si="5"/>
        <v>4.000000031016678E-3</v>
      </c>
      <c r="W25" s="94"/>
      <c r="X25" s="82">
        <f t="shared" si="13"/>
        <v>7725</v>
      </c>
      <c r="Y25" s="41">
        <f t="shared" si="6"/>
        <v>12827225.526756026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8706.1279551201496</v>
      </c>
      <c r="AD25" s="40">
        <f t="shared" si="10"/>
        <v>13127866.935630435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4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4"/>
      <c r="M26" s="23">
        <f>'[3]E-Auto'!$E24*(1/100)</f>
        <v>0.38102516129032266</v>
      </c>
      <c r="O26" s="31">
        <f t="shared" si="12"/>
        <v>12984.84</v>
      </c>
      <c r="P26" s="35">
        <f t="shared" si="1"/>
        <v>1369.4503336</v>
      </c>
      <c r="Q26" s="94"/>
      <c r="R26" s="28">
        <f t="shared" si="2"/>
        <v>1</v>
      </c>
      <c r="S26" s="33">
        <f t="shared" si="3"/>
        <v>1</v>
      </c>
      <c r="T26" s="94"/>
      <c r="U26" s="39">
        <f t="shared" si="4"/>
        <v>8.6000877407616722E-2</v>
      </c>
      <c r="V26" s="33">
        <f t="shared" si="5"/>
        <v>4.0000000315870412E-3</v>
      </c>
      <c r="W26" s="94"/>
      <c r="X26" s="82">
        <f t="shared" si="13"/>
        <v>7725</v>
      </c>
      <c r="Y26" s="41">
        <f t="shared" si="6"/>
        <v>12886886.106915887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8746.3049370265799</v>
      </c>
      <c r="AD26" s="40">
        <f t="shared" si="10"/>
        <v>13188511.943286365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4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4"/>
      <c r="M27" s="23">
        <f>'[3]E-Auto'!$E25*(1/100)</f>
        <v>0.40985709677419369</v>
      </c>
      <c r="O27" s="31">
        <f t="shared" si="12"/>
        <v>13044.955</v>
      </c>
      <c r="P27" s="35">
        <f t="shared" si="1"/>
        <v>1375.6746406999998</v>
      </c>
      <c r="Q27" s="94"/>
      <c r="R27" s="28">
        <f t="shared" si="2"/>
        <v>1</v>
      </c>
      <c r="S27" s="33">
        <f t="shared" si="3"/>
        <v>1</v>
      </c>
      <c r="T27" s="94"/>
      <c r="U27" s="39">
        <f t="shared" si="4"/>
        <v>8.6000893769089926E-2</v>
      </c>
      <c r="V27" s="33">
        <f t="shared" si="5"/>
        <v>4.000000032165235E-3</v>
      </c>
      <c r="W27" s="94"/>
      <c r="X27" s="82">
        <f t="shared" si="13"/>
        <v>7725</v>
      </c>
      <c r="Y27" s="41">
        <f t="shared" si="6"/>
        <v>12946546.743263958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8786.4819189330046</v>
      </c>
      <c r="AD27" s="40">
        <f t="shared" si="10"/>
        <v>13249153.515015066</v>
      </c>
      <c r="AE27" s="119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4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4"/>
      <c r="M28" s="23">
        <f>'[3]E-Auto'!$E26*(1/100)</f>
        <v>0.43868903225806466</v>
      </c>
      <c r="O28" s="31">
        <f t="shared" si="12"/>
        <v>13105.07</v>
      </c>
      <c r="P28" s="35">
        <f t="shared" si="1"/>
        <v>1381.8989477999999</v>
      </c>
      <c r="Q28" s="94"/>
      <c r="R28" s="28">
        <f t="shared" si="2"/>
        <v>1</v>
      </c>
      <c r="S28" s="33">
        <f t="shared" si="3"/>
        <v>1</v>
      </c>
      <c r="T28" s="94"/>
      <c r="U28" s="39">
        <f t="shared" si="4"/>
        <v>8.6000910358328991E-2</v>
      </c>
      <c r="V28" s="33">
        <f t="shared" si="5"/>
        <v>4.0000000327513304E-3</v>
      </c>
      <c r="W28" s="94"/>
      <c r="X28" s="82">
        <f t="shared" si="13"/>
        <v>7725</v>
      </c>
      <c r="Y28" s="41">
        <f t="shared" si="6"/>
        <v>13006207.436584249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8826.6589008394349</v>
      </c>
      <c r="AD28" s="40">
        <f t="shared" si="10"/>
        <v>13309791.651600556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4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4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1388.1232548999999</v>
      </c>
      <c r="Q29" s="94"/>
      <c r="R29" s="28">
        <f t="shared" si="2"/>
        <v>1</v>
      </c>
      <c r="S29" s="33">
        <f t="shared" si="3"/>
        <v>1</v>
      </c>
      <c r="T29" s="94"/>
      <c r="U29" s="39">
        <f t="shared" si="4"/>
        <v>8.6000927177437986E-2</v>
      </c>
      <c r="V29" s="33">
        <f t="shared" si="5"/>
        <v>4.0000000333453994E-3</v>
      </c>
      <c r="W29" s="94"/>
      <c r="X29" s="82">
        <f t="shared" si="13"/>
        <v>7725</v>
      </c>
      <c r="Y29" s="41">
        <f t="shared" si="6"/>
        <v>13065868.18766802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8866.8358827458633</v>
      </c>
      <c r="AD29" s="40">
        <f t="shared" si="10"/>
        <v>13370426.353834091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4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4"/>
      <c r="M30" s="23">
        <f>'[3]E-Auto'!$E28*(1/100)</f>
        <v>0.49635290322580661</v>
      </c>
      <c r="O30" s="31">
        <f t="shared" si="12"/>
        <v>13225.3</v>
      </c>
      <c r="P30" s="35">
        <f t="shared" si="1"/>
        <v>1394.3475619999999</v>
      </c>
      <c r="Q30" s="94"/>
      <c r="R30" s="28">
        <f t="shared" si="2"/>
        <v>1</v>
      </c>
      <c r="S30" s="33">
        <f t="shared" si="3"/>
        <v>1</v>
      </c>
      <c r="T30" s="94"/>
      <c r="U30" s="39">
        <f t="shared" si="4"/>
        <v>8.6000944228530635E-2</v>
      </c>
      <c r="V30" s="33">
        <f t="shared" si="5"/>
        <v>4.0000000339475133E-3</v>
      </c>
      <c r="W30" s="94"/>
      <c r="X30" s="82">
        <f t="shared" si="13"/>
        <v>7725</v>
      </c>
      <c r="Y30" s="41">
        <f t="shared" si="6"/>
        <v>13125528.997313831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8907.0128646522899</v>
      </c>
      <c r="AD30" s="40">
        <f t="shared" si="10"/>
        <v>13431057.622514233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4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4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1400.5718691</v>
      </c>
      <c r="Q31" s="94"/>
      <c r="R31" s="28">
        <f t="shared" si="2"/>
        <v>1</v>
      </c>
      <c r="S31" s="33">
        <f t="shared" si="3"/>
        <v>1</v>
      </c>
      <c r="T31" s="94"/>
      <c r="U31" s="39">
        <f t="shared" si="4"/>
        <v>8.6000961513730337E-2</v>
      </c>
      <c r="V31" s="33">
        <f t="shared" si="5"/>
        <v>4.0000000345577448E-3</v>
      </c>
      <c r="W31" s="94"/>
      <c r="X31" s="82">
        <f t="shared" si="13"/>
        <v>7725</v>
      </c>
      <c r="Y31" s="41">
        <f t="shared" si="6"/>
        <v>13185189.866327561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8947.1898465587201</v>
      </c>
      <c r="AD31" s="40">
        <f t="shared" si="10"/>
        <v>13491685.45844686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4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4"/>
      <c r="M32" s="23">
        <f>'[3]E-Auto'!$E30*(1/100)</f>
        <v>0.55401677419354856</v>
      </c>
      <c r="O32" s="31">
        <f t="shared" si="12"/>
        <v>13345.53</v>
      </c>
      <c r="P32" s="35">
        <f t="shared" si="1"/>
        <v>1406.7961762</v>
      </c>
      <c r="Q32" s="94"/>
      <c r="R32" s="28">
        <f t="shared" si="2"/>
        <v>1</v>
      </c>
      <c r="S32" s="33">
        <f t="shared" si="3"/>
        <v>1</v>
      </c>
      <c r="T32" s="94"/>
      <c r="U32" s="39">
        <f t="shared" si="4"/>
        <v>8.6000979035170164E-2</v>
      </c>
      <c r="V32" s="33">
        <f t="shared" si="5"/>
        <v>4.0000000351761676E-3</v>
      </c>
      <c r="W32" s="94"/>
      <c r="X32" s="82">
        <f t="shared" si="13"/>
        <v>7725</v>
      </c>
      <c r="Y32" s="41">
        <f t="shared" si="6"/>
        <v>13244850.795522457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8987.3668284651485</v>
      </c>
      <c r="AD32" s="40">
        <f t="shared" si="10"/>
        <v>13552309.862445218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4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4"/>
      <c r="M33" s="23">
        <f>'[3]E-Auto'!$E31*(1/100)</f>
        <v>0.58284870967741953</v>
      </c>
      <c r="O33" s="31">
        <f t="shared" si="12"/>
        <v>13405.645</v>
      </c>
      <c r="P33" s="35">
        <f t="shared" si="1"/>
        <v>1413.0204833</v>
      </c>
      <c r="Q33" s="94"/>
      <c r="R33" s="28">
        <f t="shared" si="2"/>
        <v>1</v>
      </c>
      <c r="S33" s="33">
        <f t="shared" si="3"/>
        <v>1</v>
      </c>
      <c r="T33" s="94"/>
      <c r="U33" s="39">
        <f t="shared" si="4"/>
        <v>8.6000996794992873E-2</v>
      </c>
      <c r="V33" s="33">
        <f t="shared" si="5"/>
        <v>4.000000035802853E-3</v>
      </c>
      <c r="W33" s="94"/>
      <c r="X33" s="82">
        <f t="shared" si="13"/>
        <v>7725</v>
      </c>
      <c r="Y33" s="41">
        <f t="shared" si="6"/>
        <v>13304511.785719147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9027.5438103715751</v>
      </c>
      <c r="AD33" s="40">
        <f t="shared" si="10"/>
        <v>13612930.835329939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4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4"/>
      <c r="M34" s="23">
        <f>'[3]E-Auto'!$E32*(1/100)</f>
        <v>0.6116806451612905</v>
      </c>
      <c r="O34" s="31">
        <f t="shared" si="12"/>
        <v>13465.76</v>
      </c>
      <c r="P34" s="35">
        <f t="shared" si="1"/>
        <v>1419.2447903999998</v>
      </c>
      <c r="Q34" s="94"/>
      <c r="R34" s="28">
        <f t="shared" si="2"/>
        <v>1</v>
      </c>
      <c r="S34" s="33">
        <f t="shared" si="3"/>
        <v>1</v>
      </c>
      <c r="T34" s="94"/>
      <c r="U34" s="39">
        <f t="shared" si="4"/>
        <v>8.6001014795350883E-2</v>
      </c>
      <c r="V34" s="33">
        <f t="shared" si="5"/>
        <v>4.0000000364378754E-3</v>
      </c>
      <c r="W34" s="94"/>
      <c r="X34" s="82">
        <f t="shared" si="13"/>
        <v>7725</v>
      </c>
      <c r="Y34" s="41">
        <f t="shared" si="6"/>
        <v>13364172.837745696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9067.7207922780035</v>
      </c>
      <c r="AD34" s="40">
        <f t="shared" si="10"/>
        <v>13673548.377929084</v>
      </c>
      <c r="AE34" s="119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4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4"/>
      <c r="M35" s="23">
        <f>'[3]E-Auto'!$E33*(1/100)</f>
        <v>0.64051258064516148</v>
      </c>
      <c r="O35" s="31">
        <f t="shared" si="12"/>
        <v>13525.875</v>
      </c>
      <c r="P35" s="35">
        <f t="shared" si="1"/>
        <v>1425.4690974999999</v>
      </c>
      <c r="Q35" s="94"/>
      <c r="R35" s="28">
        <f t="shared" si="2"/>
        <v>1</v>
      </c>
      <c r="S35" s="33">
        <f t="shared" si="3"/>
        <v>1</v>
      </c>
      <c r="T35" s="94"/>
      <c r="U35" s="39">
        <f t="shared" si="4"/>
        <v>8.6001033038406283E-2</v>
      </c>
      <c r="V35" s="33">
        <f t="shared" si="5"/>
        <v>4.0000000370813069E-3</v>
      </c>
      <c r="W35" s="94"/>
      <c r="X35" s="82">
        <f t="shared" si="13"/>
        <v>7725</v>
      </c>
      <c r="Y35" s="41">
        <f t="shared" si="6"/>
        <v>13423833.95243763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9107.8977741844319</v>
      </c>
      <c r="AD35" s="40">
        <f t="shared" si="10"/>
        <v>13734162.491078177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4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4"/>
      <c r="M36" s="23">
        <f>'[3]E-Auto'!$E34*(1/100)</f>
        <v>0.66934451612903245</v>
      </c>
      <c r="O36" s="31">
        <f t="shared" si="12"/>
        <v>13585.99</v>
      </c>
      <c r="P36" s="35">
        <f t="shared" si="1"/>
        <v>1431.6934045999999</v>
      </c>
      <c r="Q36" s="94"/>
      <c r="R36" s="28">
        <f t="shared" si="2"/>
        <v>1</v>
      </c>
      <c r="S36" s="33">
        <f t="shared" si="3"/>
        <v>1</v>
      </c>
      <c r="T36" s="94"/>
      <c r="U36" s="39">
        <f t="shared" si="4"/>
        <v>8.6001051526330863E-2</v>
      </c>
      <c r="V36" s="33">
        <f t="shared" si="5"/>
        <v>4.0000000377332229E-3</v>
      </c>
      <c r="W36" s="94"/>
      <c r="X36" s="82">
        <f t="shared" si="13"/>
        <v>7725</v>
      </c>
      <c r="Y36" s="41">
        <f t="shared" si="6"/>
        <v>13483495.130637962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9148.0747560908603</v>
      </c>
      <c r="AD36" s="40">
        <f t="shared" si="10"/>
        <v>13794773.175620239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4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4"/>
      <c r="M37" s="23">
        <f>'[3]E-Auto'!$E35*(1/100)</f>
        <v>0.69817645161290343</v>
      </c>
      <c r="O37" s="31">
        <f t="shared" si="12"/>
        <v>13646.105</v>
      </c>
      <c r="P37" s="35">
        <f t="shared" si="1"/>
        <v>1437.9177116999999</v>
      </c>
      <c r="Q37" s="94"/>
      <c r="R37" s="28">
        <f t="shared" si="2"/>
        <v>1</v>
      </c>
      <c r="S37" s="33">
        <f t="shared" si="3"/>
        <v>1</v>
      </c>
      <c r="T37" s="94"/>
      <c r="U37" s="39">
        <f t="shared" si="4"/>
        <v>8.6001070261306045E-2</v>
      </c>
      <c r="V37" s="33">
        <f t="shared" si="5"/>
        <v>4.0000000383936972E-3</v>
      </c>
      <c r="W37" s="94"/>
      <c r="X37" s="82">
        <f t="shared" si="13"/>
        <v>7725</v>
      </c>
      <c r="Y37" s="41">
        <f t="shared" si="6"/>
        <v>13543156.37319723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9188.2517379972887</v>
      </c>
      <c r="AD37" s="40">
        <f t="shared" si="10"/>
        <v>13855380.432405798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4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4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1444.1420188</v>
      </c>
      <c r="Q38" s="94"/>
      <c r="R38" s="28">
        <f t="shared" si="2"/>
        <v>1</v>
      </c>
      <c r="S38" s="33">
        <f t="shared" si="3"/>
        <v>1</v>
      </c>
      <c r="T38" s="94"/>
      <c r="U38" s="39">
        <f t="shared" si="4"/>
        <v>8.6001089245522966E-2</v>
      </c>
      <c r="V38" s="33">
        <f t="shared" si="5"/>
        <v>4.0000000390628043E-3</v>
      </c>
      <c r="W38" s="94"/>
      <c r="X38" s="82">
        <f t="shared" si="13"/>
        <v>7725</v>
      </c>
      <c r="Y38" s="41">
        <f t="shared" si="6"/>
        <v>13602817.680973541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9228.4287199037171</v>
      </c>
      <c r="AD38" s="40">
        <f t="shared" si="10"/>
        <v>13915984.26229297</v>
      </c>
      <c r="AE38" s="119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4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4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1450.3663258999998</v>
      </c>
      <c r="Q39" s="94"/>
      <c r="R39" s="28">
        <f t="shared" si="2"/>
        <v>1</v>
      </c>
      <c r="S39" s="33">
        <f t="shared" si="3"/>
        <v>1</v>
      </c>
      <c r="T39" s="94"/>
      <c r="U39" s="39">
        <f t="shared" si="4"/>
        <v>8.600110848118242E-2</v>
      </c>
      <c r="V39" s="33">
        <f t="shared" si="5"/>
        <v>4.0000000397406197E-3</v>
      </c>
      <c r="W39" s="94"/>
      <c r="X39" s="82">
        <f t="shared" si="13"/>
        <v>7725</v>
      </c>
      <c r="Y39" s="41">
        <f t="shared" si="6"/>
        <v>13662479.054832591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9268.6057018101419</v>
      </c>
      <c r="AD39" s="40">
        <f t="shared" si="10"/>
        <v>13976584.666147444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4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4"/>
      <c r="M40" s="23">
        <f>'[3]E-Auto'!$E38*(1/100)</f>
        <v>0.78467225806451635</v>
      </c>
      <c r="O40" s="31">
        <f t="shared" si="12"/>
        <v>13826.45</v>
      </c>
      <c r="P40" s="35">
        <f t="shared" si="1"/>
        <v>1456.590633</v>
      </c>
      <c r="Q40" s="94"/>
      <c r="R40" s="28">
        <f t="shared" si="2"/>
        <v>1</v>
      </c>
      <c r="S40" s="33">
        <f t="shared" si="3"/>
        <v>1</v>
      </c>
      <c r="T40" s="94"/>
      <c r="U40" s="39">
        <f t="shared" si="4"/>
        <v>8.6001127970494848E-2</v>
      </c>
      <c r="V40" s="33">
        <f t="shared" si="5"/>
        <v>4.0000000404272181E-3</v>
      </c>
      <c r="W40" s="94"/>
      <c r="X40" s="82">
        <f t="shared" si="13"/>
        <v>7725</v>
      </c>
      <c r="Y40" s="41">
        <f t="shared" si="6"/>
        <v>13722140.495647695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9308.7826837165721</v>
      </c>
      <c r="AD40" s="40">
        <f t="shared" si="10"/>
        <v>14037181.644842541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4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4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1462.8149401000001</v>
      </c>
      <c r="Q41" s="94"/>
      <c r="R41" s="28">
        <f t="shared" si="2"/>
        <v>1</v>
      </c>
      <c r="S41" s="33">
        <f t="shared" si="3"/>
        <v>1</v>
      </c>
      <c r="T41" s="94"/>
      <c r="U41" s="39">
        <f t="shared" si="4"/>
        <v>8.6001147715680418E-2</v>
      </c>
      <c r="V41" s="33">
        <f t="shared" si="5"/>
        <v>4.0000000411226739E-3</v>
      </c>
      <c r="W41" s="94"/>
      <c r="X41" s="82">
        <f t="shared" si="13"/>
        <v>7725</v>
      </c>
      <c r="Y41" s="41">
        <f t="shared" si="6"/>
        <v>13781802.004299849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9348.9596656230024</v>
      </c>
      <c r="AD41" s="40">
        <f t="shared" si="10"/>
        <v>14097775.199259253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4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4"/>
      <c r="M42" s="23">
        <f>'[3]E-Auto'!$E40*(1/100)</f>
        <v>0.8423361290322583</v>
      </c>
      <c r="O42" s="31">
        <f t="shared" si="12"/>
        <v>13946.68</v>
      </c>
      <c r="P42" s="35">
        <f t="shared" si="1"/>
        <v>1469.0392471999999</v>
      </c>
      <c r="Q42" s="94"/>
      <c r="R42" s="28">
        <f t="shared" si="2"/>
        <v>1</v>
      </c>
      <c r="S42" s="33">
        <f t="shared" si="3"/>
        <v>1</v>
      </c>
      <c r="T42" s="94"/>
      <c r="U42" s="39">
        <f t="shared" si="4"/>
        <v>8.6001167718968929E-2</v>
      </c>
      <c r="V42" s="33">
        <f t="shared" si="5"/>
        <v>4.0000000418270653E-3</v>
      </c>
      <c r="W42" s="94"/>
      <c r="X42" s="82">
        <f t="shared" si="13"/>
        <v>7725</v>
      </c>
      <c r="Y42" s="41">
        <f t="shared" si="6"/>
        <v>13841463.581677727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9389.1366475294271</v>
      </c>
      <c r="AD42" s="40">
        <f t="shared" si="10"/>
        <v>14158365.330286255</v>
      </c>
      <c r="AE42" s="119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4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4"/>
      <c r="M43" s="23">
        <f>'[3]E-Auto'!$E41*(1/100)</f>
        <v>0.87116806451612927</v>
      </c>
      <c r="O43" s="31">
        <f t="shared" si="12"/>
        <v>14006.795</v>
      </c>
      <c r="P43" s="35">
        <f t="shared" si="1"/>
        <v>1475.2635542999999</v>
      </c>
      <c r="Q43" s="94"/>
      <c r="R43" s="28">
        <f t="shared" si="2"/>
        <v>1</v>
      </c>
      <c r="S43" s="33">
        <f t="shared" si="3"/>
        <v>1</v>
      </c>
      <c r="T43" s="94"/>
      <c r="U43" s="39">
        <f t="shared" si="4"/>
        <v>8.6001187982599869E-2</v>
      </c>
      <c r="V43" s="33">
        <f t="shared" si="5"/>
        <v>4.0000000425404669E-3</v>
      </c>
      <c r="W43" s="94"/>
      <c r="X43" s="82">
        <f t="shared" si="13"/>
        <v>7725</v>
      </c>
      <c r="Y43" s="41">
        <f t="shared" si="6"/>
        <v>13901125.228677727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9429.3136294358574</v>
      </c>
      <c r="AD43" s="40">
        <f t="shared" si="10"/>
        <v>14218952.038819944</v>
      </c>
      <c r="AE43" s="119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4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4"/>
      <c r="M44" s="23">
        <f>'[3]E-Auto'!$E42*(1/100)</f>
        <v>0.9</v>
      </c>
      <c r="O44" s="31">
        <f t="shared" si="12"/>
        <v>14066.91</v>
      </c>
      <c r="P44" s="35">
        <f t="shared" si="1"/>
        <v>1481.4878613999999</v>
      </c>
      <c r="Q44" s="94"/>
      <c r="R44" s="28">
        <f t="shared" si="2"/>
        <v>1</v>
      </c>
      <c r="S44" s="33">
        <f t="shared" si="3"/>
        <v>1</v>
      </c>
      <c r="T44" s="94"/>
      <c r="U44" s="39">
        <f t="shared" si="4"/>
        <v>8.6001208508822397E-2</v>
      </c>
      <c r="V44" s="33">
        <f t="shared" si="5"/>
        <v>4.0000000432629558E-3</v>
      </c>
      <c r="W44" s="94"/>
      <c r="X44" s="82">
        <f t="shared" si="13"/>
        <v>7725</v>
      </c>
      <c r="Y44" s="41">
        <f t="shared" si="6"/>
        <v>13960786.946204027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9469.4906113422858</v>
      </c>
      <c r="AD44" s="40">
        <f t="shared" si="10"/>
        <v>14279535.325764501</v>
      </c>
      <c r="AE44" s="119"/>
      <c r="AF44" s="141" t="s">
        <v>44</v>
      </c>
      <c r="AG44" s="142"/>
      <c r="AH44" s="143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4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4"/>
      <c r="M45" s="23">
        <f>'[3]E-Auto'!$E43*(1/100)</f>
        <v>0.928831935483871</v>
      </c>
      <c r="O45" s="31">
        <f t="shared" si="12"/>
        <v>14127.025</v>
      </c>
      <c r="P45" s="35">
        <f t="shared" si="1"/>
        <v>1487.7121685</v>
      </c>
      <c r="Q45" s="94"/>
      <c r="R45" s="28">
        <f t="shared" si="2"/>
        <v>1</v>
      </c>
      <c r="S45" s="33">
        <f t="shared" si="3"/>
        <v>1</v>
      </c>
      <c r="T45" s="94"/>
      <c r="U45" s="39">
        <f t="shared" si="4"/>
        <v>8.6001229299895357E-2</v>
      </c>
      <c r="V45" s="33">
        <f t="shared" si="5"/>
        <v>4.0000000439946093E-3</v>
      </c>
      <c r="W45" s="94"/>
      <c r="X45" s="82">
        <f t="shared" si="13"/>
        <v>7725</v>
      </c>
      <c r="Y45" s="41">
        <f t="shared" si="6"/>
        <v>14020448.73516858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9509.6675932487142</v>
      </c>
      <c r="AD45" s="40">
        <f t="shared" si="10"/>
        <v>14340115.192031875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4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4"/>
      <c r="M46" s="23">
        <f>'[3]E-Auto'!$E44*(1/100)</f>
        <v>0.95766387096774197</v>
      </c>
      <c r="O46" s="31">
        <f t="shared" si="12"/>
        <v>14187.14</v>
      </c>
      <c r="P46" s="35">
        <f t="shared" si="1"/>
        <v>1493.9364755999998</v>
      </c>
      <c r="Q46" s="94"/>
      <c r="R46" s="28">
        <f t="shared" si="2"/>
        <v>1</v>
      </c>
      <c r="S46" s="33">
        <f t="shared" si="3"/>
        <v>1</v>
      </c>
      <c r="T46" s="94"/>
      <c r="U46" s="39">
        <f t="shared" si="4"/>
        <v>8.6001250358087256E-2</v>
      </c>
      <c r="V46" s="33">
        <f t="shared" si="5"/>
        <v>4.0000000447355036E-3</v>
      </c>
      <c r="W46" s="94"/>
      <c r="X46" s="82">
        <f t="shared" si="13"/>
        <v>7725</v>
      </c>
      <c r="Y46" s="41">
        <f t="shared" si="6"/>
        <v>14080110.59649118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9549.8445751551408</v>
      </c>
      <c r="AD46" s="40">
        <f t="shared" si="10"/>
        <v>14400691.638541866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4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4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1500.1607827</v>
      </c>
      <c r="Q47" s="94"/>
      <c r="R47" s="28">
        <f t="shared" si="2"/>
        <v>1</v>
      </c>
      <c r="S47" s="33">
        <f t="shared" si="3"/>
        <v>1</v>
      </c>
      <c r="T47" s="94"/>
      <c r="U47" s="39">
        <f t="shared" si="4"/>
        <v>8.600127168567627E-2</v>
      </c>
      <c r="V47" s="33">
        <f t="shared" si="5"/>
        <v>4.000000045485716E-3</v>
      </c>
      <c r="W47" s="94"/>
      <c r="X47" s="82">
        <f t="shared" si="13"/>
        <v>7725</v>
      </c>
      <c r="Y47" s="41">
        <f t="shared" si="6"/>
        <v>14139772.531099474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9590.021557061571</v>
      </c>
      <c r="AD47" s="40">
        <f t="shared" ref="AD47:AD54" si="14">SUM(X47:AB47)</f>
        <v>14461264.666222114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4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4"/>
      <c r="M48" s="23">
        <f>'[3]E-Auto'!$E46*(1/100)</f>
        <v>1</v>
      </c>
      <c r="O48" s="31">
        <f t="shared" si="12"/>
        <v>14307.369999999999</v>
      </c>
      <c r="P48" s="35">
        <f t="shared" si="1"/>
        <v>1506.3850897999998</v>
      </c>
      <c r="Q48" s="94"/>
      <c r="R48" s="28">
        <f t="shared" si="2"/>
        <v>1</v>
      </c>
      <c r="S48" s="33">
        <f t="shared" si="3"/>
        <v>1</v>
      </c>
      <c r="T48" s="94"/>
      <c r="U48" s="39">
        <f t="shared" si="4"/>
        <v>8.6001293284950264E-2</v>
      </c>
      <c r="V48" s="33">
        <f t="shared" si="5"/>
        <v>4.0000000462453254E-3</v>
      </c>
      <c r="W48" s="94"/>
      <c r="X48" s="82">
        <f t="shared" si="13"/>
        <v>7725</v>
      </c>
      <c r="Y48" s="41">
        <f t="shared" si="6"/>
        <v>14199434.53992901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9630.1985389679976</v>
      </c>
      <c r="AD48" s="40">
        <f t="shared" si="14"/>
        <v>14522055.198500903</v>
      </c>
      <c r="AE48" s="119"/>
      <c r="AF48" s="141" t="s">
        <v>45</v>
      </c>
      <c r="AG48" s="142"/>
      <c r="AH48" s="143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4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4"/>
      <c r="M49" s="23">
        <f>'[3]E-Auto'!$E47*(1/100)</f>
        <v>1</v>
      </c>
      <c r="O49" s="31">
        <f t="shared" si="12"/>
        <v>14367.485000000001</v>
      </c>
      <c r="P49" s="35">
        <f t="shared" si="1"/>
        <v>1512.6093968999999</v>
      </c>
      <c r="Q49" s="94"/>
      <c r="R49" s="28">
        <f t="shared" si="2"/>
        <v>1</v>
      </c>
      <c r="S49" s="33">
        <f t="shared" si="3"/>
        <v>1</v>
      </c>
      <c r="T49" s="94"/>
      <c r="U49" s="39">
        <f t="shared" si="4"/>
        <v>8.6001315158206762E-2</v>
      </c>
      <c r="V49" s="33">
        <f t="shared" si="5"/>
        <v>4.0000000470144081E-3</v>
      </c>
      <c r="W49" s="94"/>
      <c r="X49" s="82">
        <f t="shared" si="13"/>
        <v>7725</v>
      </c>
      <c r="Y49" s="41">
        <f t="shared" si="6"/>
        <v>14259096.623923255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9670.375520874426</v>
      </c>
      <c r="AD49" s="40">
        <f t="shared" si="14"/>
        <v>14583039.627376352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4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4"/>
      <c r="M50" s="23">
        <f>'[3]E-Auto'!$E48*(1/100)</f>
        <v>1</v>
      </c>
      <c r="O50" s="31">
        <f t="shared" si="12"/>
        <v>14427.6</v>
      </c>
      <c r="P50" s="35">
        <f t="shared" si="1"/>
        <v>1518.8337039999999</v>
      </c>
      <c r="Q50" s="94"/>
      <c r="R50" s="28">
        <f t="shared" si="2"/>
        <v>1</v>
      </c>
      <c r="S50" s="33">
        <f t="shared" si="3"/>
        <v>1</v>
      </c>
      <c r="T50" s="94"/>
      <c r="U50" s="39">
        <f t="shared" si="4"/>
        <v>8.6001337307752973E-2</v>
      </c>
      <c r="V50" s="33">
        <f t="shared" si="5"/>
        <v>4.0000000477930456E-3</v>
      </c>
      <c r="W50" s="94"/>
      <c r="X50" s="82">
        <f t="shared" si="13"/>
        <v>7725</v>
      </c>
      <c r="Y50" s="41">
        <f t="shared" si="6"/>
        <v>14318758.784033656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9710.5525027808544</v>
      </c>
      <c r="AD50" s="40">
        <f t="shared" si="14"/>
        <v>14644024.132367957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4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4"/>
      <c r="M51" s="23">
        <f>'[3]E-Auto'!$E49*(1/100)</f>
        <v>1</v>
      </c>
      <c r="O51" s="31">
        <f t="shared" si="12"/>
        <v>14487.715</v>
      </c>
      <c r="P51" s="35">
        <f t="shared" si="1"/>
        <v>1525.0580110999999</v>
      </c>
      <c r="Q51" s="94"/>
      <c r="R51" s="28">
        <f t="shared" si="2"/>
        <v>1</v>
      </c>
      <c r="S51" s="33">
        <f t="shared" si="3"/>
        <v>1</v>
      </c>
      <c r="T51" s="94"/>
      <c r="U51" s="39">
        <f t="shared" si="4"/>
        <v>8.6001359735905766E-2</v>
      </c>
      <c r="V51" s="33">
        <f t="shared" si="5"/>
        <v>4.0000000485813144E-3</v>
      </c>
      <c r="W51" s="94"/>
      <c r="X51" s="82">
        <f t="shared" si="13"/>
        <v>7725</v>
      </c>
      <c r="Y51" s="41">
        <f t="shared" si="6"/>
        <v>14378421.021219632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9750.7294846872828</v>
      </c>
      <c r="AD51" s="40">
        <f t="shared" si="14"/>
        <v>14705008.714435136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4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4"/>
      <c r="M52" s="23">
        <f>'[3]E-Auto'!$E50*(1/100)</f>
        <v>1</v>
      </c>
      <c r="O52" s="31">
        <f t="shared" si="12"/>
        <v>14547.83</v>
      </c>
      <c r="P52" s="35">
        <f t="shared" si="1"/>
        <v>1531.2823182</v>
      </c>
      <c r="Q52" s="94"/>
      <c r="R52" s="28">
        <f t="shared" si="2"/>
        <v>1</v>
      </c>
      <c r="S52" s="33">
        <f t="shared" si="3"/>
        <v>1</v>
      </c>
      <c r="T52" s="94"/>
      <c r="U52" s="39">
        <f t="shared" si="4"/>
        <v>8.6001382444991711E-2</v>
      </c>
      <c r="V52" s="33">
        <f t="shared" si="5"/>
        <v>4.0000000493792933E-3</v>
      </c>
      <c r="W52" s="94"/>
      <c r="X52" s="82">
        <f t="shared" si="13"/>
        <v>7725</v>
      </c>
      <c r="Y52" s="41">
        <f t="shared" si="6"/>
        <v>14438083.336448651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9790.9064665937094</v>
      </c>
      <c r="AD52" s="40">
        <f t="shared" si="14"/>
        <v>14765993.37454536</v>
      </c>
      <c r="AE52" s="119"/>
      <c r="AF52" s="141" t="s">
        <v>46</v>
      </c>
      <c r="AG52" s="142"/>
      <c r="AH52" s="143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4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4"/>
      <c r="M53" s="23">
        <f>'[3]E-Auto'!$E51*(1/100)</f>
        <v>1</v>
      </c>
      <c r="O53" s="31">
        <f t="shared" si="12"/>
        <v>14607.945</v>
      </c>
      <c r="P53" s="35">
        <f t="shared" si="1"/>
        <v>1537.5066252999998</v>
      </c>
      <c r="Q53" s="94"/>
      <c r="R53" s="28">
        <f t="shared" si="2"/>
        <v>1</v>
      </c>
      <c r="S53" s="33">
        <f t="shared" si="3"/>
        <v>1</v>
      </c>
      <c r="T53" s="94"/>
      <c r="U53" s="39">
        <f t="shared" si="4"/>
        <v>8.6001405437347009E-2</v>
      </c>
      <c r="V53" s="33">
        <f t="shared" si="5"/>
        <v>4.0000000501870638E-3</v>
      </c>
      <c r="W53" s="94"/>
      <c r="X53" s="82">
        <f t="shared" si="13"/>
        <v>7725</v>
      </c>
      <c r="Y53" s="41">
        <f t="shared" si="6"/>
        <v>14497745.730696226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9831.0834485001378</v>
      </c>
      <c r="AD53" s="40">
        <f t="shared" si="14"/>
        <v>14826978.11367414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4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4"/>
      <c r="M54" s="23">
        <f>'[3]E-Auto'!$E52*(1/100)</f>
        <v>1</v>
      </c>
      <c r="O54" s="31">
        <f t="shared" si="12"/>
        <v>14668.06</v>
      </c>
      <c r="P54" s="35">
        <f t="shared" si="1"/>
        <v>1543.7309323999998</v>
      </c>
      <c r="Q54" s="95"/>
      <c r="R54" s="28">
        <f t="shared" si="2"/>
        <v>1</v>
      </c>
      <c r="S54" s="33">
        <f t="shared" si="3"/>
        <v>1</v>
      </c>
      <c r="T54" s="95"/>
      <c r="U54" s="39">
        <f t="shared" si="4"/>
        <v>8.6001428715317574E-2</v>
      </c>
      <c r="V54" s="33">
        <f t="shared" si="5"/>
        <v>4.000000051004704E-3</v>
      </c>
      <c r="W54" s="95"/>
      <c r="X54" s="82">
        <f t="shared" si="13"/>
        <v>7725</v>
      </c>
      <c r="Y54" s="41">
        <f t="shared" si="6"/>
        <v>14557408.204945978</v>
      </c>
      <c r="Z54" s="41">
        <f t="shared" si="7"/>
        <v>306576.68788391195</v>
      </c>
      <c r="AA54" s="41">
        <f t="shared" si="8"/>
        <v>6381.7795448000006</v>
      </c>
      <c r="AB54" s="42">
        <f t="shared" si="9"/>
        <v>9871.2604304065662</v>
      </c>
      <c r="AD54" s="40">
        <f t="shared" si="14"/>
        <v>14887962.932805097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623140374.70242369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6" t="s">
        <v>22</v>
      </c>
      <c r="V56" s="127"/>
      <c r="X56" s="9">
        <f>SUM(X9:X54)</f>
        <v>1490600</v>
      </c>
      <c r="Y56" s="66">
        <f>SUM(Y9:Y54)</f>
        <v>607891181.28422475</v>
      </c>
      <c r="Z56" s="67">
        <f>SUM(Z9:Z54)</f>
        <v>12802554.12028352</v>
      </c>
      <c r="AA56" s="67">
        <f>SUM(AA9:AA54)</f>
        <v>543544.49438964319</v>
      </c>
      <c r="AB56" s="72">
        <f>SUM(AB9:AB54)</f>
        <v>412494.80352554889</v>
      </c>
      <c r="AD56" s="68">
        <f>X56+Y56+Z56+AA56+AB56</f>
        <v>623140374.70242345</v>
      </c>
      <c r="AF56" s="144"/>
      <c r="AG56" s="145"/>
    </row>
    <row r="57" spans="1:34" ht="15" thickBot="1" x14ac:dyDescent="0.35">
      <c r="AF57" s="146"/>
      <c r="AG57" s="147"/>
    </row>
    <row r="58" spans="1:34" x14ac:dyDescent="0.3">
      <c r="AE58" s="25"/>
      <c r="AF58" s="144"/>
      <c r="AG58" s="145"/>
      <c r="AH58" s="43"/>
    </row>
    <row r="59" spans="1:34" ht="15" thickBot="1" x14ac:dyDescent="0.35">
      <c r="AF59" s="146"/>
      <c r="AG59" s="147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N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4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3"/>
      <c r="L1" s="93"/>
      <c r="N1" s="93"/>
      <c r="Q1" s="93"/>
      <c r="R1" s="73"/>
      <c r="S1" s="73"/>
      <c r="T1" s="93"/>
      <c r="U1" s="73"/>
      <c r="V1" s="73"/>
      <c r="W1" s="93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94"/>
      <c r="K2" s="2"/>
      <c r="L2" s="94"/>
      <c r="O2" s="126" t="s">
        <v>55</v>
      </c>
      <c r="P2" s="127"/>
      <c r="Q2" s="94"/>
      <c r="R2" s="73"/>
      <c r="S2" s="73"/>
      <c r="T2" s="94"/>
      <c r="U2" s="73"/>
      <c r="V2" s="73"/>
      <c r="W2" s="94"/>
      <c r="Y2" s="128" t="s">
        <v>78</v>
      </c>
      <c r="Z2" s="129"/>
      <c r="AA2" s="130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94"/>
      <c r="K3" s="2"/>
      <c r="L3" s="94"/>
      <c r="O3" s="137" t="s">
        <v>77</v>
      </c>
      <c r="P3" s="138"/>
      <c r="Q3" s="94"/>
      <c r="R3" s="73"/>
      <c r="S3" s="73"/>
      <c r="T3" s="94"/>
      <c r="U3" s="73"/>
      <c r="V3" s="73"/>
      <c r="W3" s="94"/>
      <c r="Y3" s="131"/>
      <c r="Z3" s="132"/>
      <c r="AA3" s="133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94"/>
      <c r="K4" s="2"/>
      <c r="L4" s="94"/>
      <c r="O4" s="139"/>
      <c r="P4" s="140"/>
      <c r="Q4" s="94"/>
      <c r="R4" s="73"/>
      <c r="S4" s="73"/>
      <c r="T4" s="94"/>
      <c r="U4" s="73"/>
      <c r="V4" s="73"/>
      <c r="W4" s="94"/>
      <c r="Y4" s="134"/>
      <c r="Z4" s="135"/>
      <c r="AA4" s="136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94"/>
      <c r="I5" s="103" t="s">
        <v>7</v>
      </c>
      <c r="J5" s="107"/>
      <c r="K5" s="104"/>
      <c r="L5" s="94"/>
      <c r="M5" s="107" t="s">
        <v>3</v>
      </c>
      <c r="O5" s="109"/>
      <c r="P5" s="110"/>
      <c r="Q5" s="94"/>
      <c r="R5" s="107" t="s">
        <v>20</v>
      </c>
      <c r="S5" s="104"/>
      <c r="T5" s="94"/>
      <c r="U5" s="103" t="s">
        <v>29</v>
      </c>
      <c r="V5" s="104"/>
      <c r="W5" s="94"/>
      <c r="AE5" s="119"/>
    </row>
    <row r="6" spans="1:36" ht="14.4" customHeight="1" thickBot="1" x14ac:dyDescent="0.35">
      <c r="D6" s="105"/>
      <c r="E6" s="106"/>
      <c r="H6" s="94"/>
      <c r="I6" s="105"/>
      <c r="J6" s="108"/>
      <c r="K6" s="106"/>
      <c r="L6" s="94"/>
      <c r="M6" s="108"/>
      <c r="O6" s="111"/>
      <c r="P6" s="112"/>
      <c r="Q6" s="94"/>
      <c r="R6" s="108"/>
      <c r="S6" s="106"/>
      <c r="T6" s="94"/>
      <c r="U6" s="105"/>
      <c r="V6" s="106"/>
      <c r="W6" s="94"/>
      <c r="AE6" s="119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6" t="s">
        <v>5</v>
      </c>
      <c r="C7" s="96"/>
      <c r="D7" s="115" t="s">
        <v>4</v>
      </c>
      <c r="E7" s="115"/>
      <c r="F7" s="116" t="s">
        <v>6</v>
      </c>
      <c r="G7" s="116"/>
      <c r="H7" s="94"/>
      <c r="I7" s="70" t="s">
        <v>70</v>
      </c>
      <c r="J7" s="14" t="s">
        <v>69</v>
      </c>
      <c r="K7" s="20" t="s">
        <v>68</v>
      </c>
      <c r="L7" s="94"/>
      <c r="M7" s="1" t="s">
        <v>8</v>
      </c>
      <c r="O7" s="113"/>
      <c r="P7" s="114"/>
      <c r="Q7" s="94"/>
      <c r="R7" s="73"/>
      <c r="S7" s="73"/>
      <c r="T7" s="94"/>
      <c r="U7" s="73"/>
      <c r="V7" s="73"/>
      <c r="W7" s="94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4"/>
      <c r="I8" s="71"/>
      <c r="J8" s="7"/>
      <c r="K8" s="18"/>
      <c r="L8" s="94"/>
      <c r="M8" s="21"/>
      <c r="O8" s="30"/>
      <c r="P8" s="34"/>
      <c r="Q8" s="94"/>
      <c r="R8" s="75"/>
      <c r="S8" s="74"/>
      <c r="T8" s="94"/>
      <c r="U8" s="75"/>
      <c r="V8" s="74"/>
      <c r="W8" s="94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4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4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94"/>
      <c r="R9" s="28">
        <f>IF(O9&lt;$AG$18,1,2)</f>
        <v>1</v>
      </c>
      <c r="S9" s="33">
        <f>IF(P9&lt;$AG$10,1,2)</f>
        <v>1</v>
      </c>
      <c r="T9" s="94"/>
      <c r="U9" s="39">
        <f>($AI$15/$AG$20)*(1+0.15*(O9/$AG$18)^4)+$AH$33</f>
        <v>8.6000619508338955E-2</v>
      </c>
      <c r="V9" s="33">
        <f>($AI$7/$AG$12)*(1+0.15*(P9/$AG$10)^4)+$AH$32</f>
        <v>4.000000021192769E-3</v>
      </c>
      <c r="W9" s="94"/>
      <c r="X9" s="73">
        <f t="shared" ref="X9:X12" si="0">($AG$7*$AG$8*S9*$AG$24+$AG$15*$AG$16*R9*$AG$24)</f>
        <v>3600</v>
      </c>
      <c r="Y9" s="41">
        <f>(O9*U9*$AG$30+P9*V9*$AG$29)*365</f>
        <v>11812485.819610467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7974.1039341394426</v>
      </c>
      <c r="AD9" s="40">
        <f>SUM(X9:AB9)</f>
        <v>12089930.413566267</v>
      </c>
      <c r="AE9" s="119"/>
      <c r="AF9" s="148" t="s">
        <v>15</v>
      </c>
      <c r="AG9" s="15"/>
      <c r="AH9" s="151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4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4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E10+(I10)</f>
        <v>1251.86142</v>
      </c>
      <c r="Q10" s="94"/>
      <c r="R10" s="28">
        <f t="shared" ref="R10:R54" si="3">IF(O10&lt;$AG$18,1,2)</f>
        <v>1</v>
      </c>
      <c r="S10" s="33">
        <f t="shared" ref="S10:S54" si="4">IF(P10&lt;$AG$10,1,2)</f>
        <v>1</v>
      </c>
      <c r="T10" s="94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94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12212007.30221816</v>
      </c>
      <c r="AE10" s="119"/>
      <c r="AF10" s="149"/>
      <c r="AG10" s="16">
        <v>90408</v>
      </c>
      <c r="AH10" s="151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4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4"/>
      <c r="M11" s="23">
        <f>'[3]E-Auto'!$E9*(1/100)</f>
        <v>3.1800000000000001E-3</v>
      </c>
      <c r="O11" s="31">
        <f>D11</f>
        <v>12143.23</v>
      </c>
      <c r="P11" s="35">
        <f t="shared" si="2"/>
        <v>1264.3100341999998</v>
      </c>
      <c r="Q11" s="94"/>
      <c r="R11" s="28">
        <f t="shared" si="3"/>
        <v>1</v>
      </c>
      <c r="S11" s="33">
        <f t="shared" si="4"/>
        <v>1</v>
      </c>
      <c r="T11" s="94"/>
      <c r="U11" s="39">
        <f t="shared" si="5"/>
        <v>8.6000671107161628E-2</v>
      </c>
      <c r="V11" s="33">
        <f t="shared" si="6"/>
        <v>4.0000000229476456E-3</v>
      </c>
      <c r="W11" s="94"/>
      <c r="X11" s="73">
        <f t="shared" si="0"/>
        <v>3600</v>
      </c>
      <c r="Y11" s="41">
        <f t="shared" si="7"/>
        <v>12051125.038072551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8134.8118617651553</v>
      </c>
      <c r="AD11" s="40">
        <f t="shared" si="11"/>
        <v>12334082.614268623</v>
      </c>
      <c r="AE11" s="119"/>
      <c r="AF11" s="150"/>
      <c r="AG11" s="15"/>
      <c r="AH11" s="151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4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4"/>
      <c r="M12" s="23">
        <f>'[3]E-Auto'!$E10*(1/100)</f>
        <v>4.1700000000000001E-3</v>
      </c>
      <c r="O12" s="31">
        <f t="shared" si="1"/>
        <v>12263.46</v>
      </c>
      <c r="P12" s="35">
        <f t="shared" si="2"/>
        <v>1276.7586483999999</v>
      </c>
      <c r="Q12" s="94"/>
      <c r="R12" s="28">
        <f t="shared" si="3"/>
        <v>1</v>
      </c>
      <c r="S12" s="33">
        <f t="shared" si="4"/>
        <v>1</v>
      </c>
      <c r="T12" s="94"/>
      <c r="U12" s="39">
        <f t="shared" si="5"/>
        <v>8.6000698083005228E-2</v>
      </c>
      <c r="V12" s="33">
        <f t="shared" si="6"/>
        <v>4.0000000238648685E-3</v>
      </c>
      <c r="W12" s="94"/>
      <c r="X12" s="73">
        <f t="shared" si="0"/>
        <v>3600</v>
      </c>
      <c r="Y12" s="41">
        <f t="shared" si="7"/>
        <v>12170444.920344383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8215.1658255780112</v>
      </c>
      <c r="AD12" s="40">
        <f t="shared" si="11"/>
        <v>12456155.690176703</v>
      </c>
      <c r="AE12" s="119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4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4"/>
      <c r="M13" s="23">
        <f>'[3]E-Auto'!$E11*(1/100)</f>
        <v>6.2100000000000002E-3</v>
      </c>
      <c r="O13" s="31">
        <f t="shared" si="1"/>
        <v>12383.69</v>
      </c>
      <c r="P13" s="35">
        <f t="shared" si="2"/>
        <v>1289.2072625999999</v>
      </c>
      <c r="Q13" s="94"/>
      <c r="R13" s="28">
        <f t="shared" si="3"/>
        <v>1</v>
      </c>
      <c r="S13" s="33">
        <f t="shared" si="4"/>
        <v>1</v>
      </c>
      <c r="T13" s="94"/>
      <c r="U13" s="39">
        <f t="shared" si="5"/>
        <v>8.6000725864032429E-2</v>
      </c>
      <c r="V13" s="33">
        <f t="shared" si="6"/>
        <v>4.0000000248093153E-3</v>
      </c>
      <c r="W13" s="94"/>
      <c r="X13" s="73">
        <f>($AG$7*$AG$8*S13*$AG$24+$AG$15*$AG$16*R13*$AG$24)</f>
        <v>3600</v>
      </c>
      <c r="Y13" s="41">
        <f t="shared" si="7"/>
        <v>12289764.991959825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8295.519789390868</v>
      </c>
      <c r="AD13" s="40">
        <f t="shared" si="11"/>
        <v>12578215.616515612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4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4"/>
      <c r="M14" s="23">
        <f>'[3]E-Auto'!$E12*(1/100)</f>
        <v>3.5041935483870967E-2</v>
      </c>
      <c r="O14" s="31">
        <f t="shared" si="1"/>
        <v>12503.92</v>
      </c>
      <c r="P14" s="35">
        <f t="shared" si="2"/>
        <v>1301.6558768</v>
      </c>
      <c r="Q14" s="94"/>
      <c r="R14" s="28">
        <f t="shared" si="3"/>
        <v>1</v>
      </c>
      <c r="S14" s="33">
        <f t="shared" si="4"/>
        <v>1</v>
      </c>
      <c r="T14" s="94"/>
      <c r="U14" s="39">
        <f t="shared" si="5"/>
        <v>8.6000754466108303E-2</v>
      </c>
      <c r="V14" s="33">
        <f t="shared" si="6"/>
        <v>4.0000000257815211E-3</v>
      </c>
      <c r="W14" s="94"/>
      <c r="X14" s="73">
        <f>($AG$7*$AG$8*S14*$AG$24+$AG$15*$AG$16*R14*$AG$24)+AG26</f>
        <v>1163600</v>
      </c>
      <c r="Y14" s="41">
        <f t="shared" si="7"/>
        <v>12409085.258542392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8375.8737532037248</v>
      </c>
      <c r="AD14" s="40">
        <f t="shared" si="11"/>
        <v>13859937.760404116</v>
      </c>
      <c r="AE14" s="119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4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4"/>
      <c r="M15" s="23">
        <f>'[3]E-Auto'!$E13*(1/100)</f>
        <v>6.3873870967741941E-2</v>
      </c>
      <c r="O15" s="31">
        <f t="shared" si="1"/>
        <v>12624.15</v>
      </c>
      <c r="P15" s="35">
        <f t="shared" si="2"/>
        <v>1314.1044909999998</v>
      </c>
      <c r="Q15" s="94"/>
      <c r="R15" s="28">
        <f t="shared" si="3"/>
        <v>1</v>
      </c>
      <c r="S15" s="33">
        <f t="shared" si="4"/>
        <v>1</v>
      </c>
      <c r="T15" s="94"/>
      <c r="U15" s="39">
        <f t="shared" si="5"/>
        <v>8.6000783905252662E-2</v>
      </c>
      <c r="V15" s="33">
        <f t="shared" si="6"/>
        <v>4.0000000267820246E-3</v>
      </c>
      <c r="W15" s="94"/>
      <c r="X15" s="73">
        <f>($AJ$11*$AG$8*S15*$AG$25+$AJ$9*$AG$8*$AG$24*S15+$AG$15*$AG$16*R15*$AG$24)</f>
        <v>7725</v>
      </c>
      <c r="Y15" s="41">
        <f t="shared" si="7"/>
        <v>12528405.725825863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8456.2277170165798</v>
      </c>
      <c r="AD15" s="40">
        <f t="shared" si="11"/>
        <v>12825778.120762652</v>
      </c>
      <c r="AE15" s="119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4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4"/>
      <c r="M16" s="23">
        <f>'[3]E-Auto'!$E14*(1/100)</f>
        <v>9.2705806451612929E-2</v>
      </c>
      <c r="O16" s="31">
        <f t="shared" si="1"/>
        <v>12744.38</v>
      </c>
      <c r="P16" s="35">
        <f t="shared" si="2"/>
        <v>1326.5531051999999</v>
      </c>
      <c r="Q16" s="94"/>
      <c r="R16" s="28">
        <f t="shared" si="3"/>
        <v>1</v>
      </c>
      <c r="S16" s="33">
        <f t="shared" si="4"/>
        <v>1</v>
      </c>
      <c r="T16" s="94"/>
      <c r="U16" s="39">
        <f t="shared" si="5"/>
        <v>8.6000814197640121E-2</v>
      </c>
      <c r="V16" s="33">
        <f t="shared" si="6"/>
        <v>4.0000000278113696E-3</v>
      </c>
      <c r="W16" s="94"/>
      <c r="X16" s="82">
        <f t="shared" ref="X16:X54" si="13">($AJ$11*$AG$8*S16*$AG$25+$AJ$9*$AG$8*$AG$24*S16+$AG$15*$AG$16*R16*$AG$24)</f>
        <v>7725</v>
      </c>
      <c r="Y16" s="41">
        <f t="shared" si="7"/>
        <v>12647726.399655363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8536.5816808294367</v>
      </c>
      <c r="AD16" s="40">
        <f t="shared" si="11"/>
        <v>12947486.703436352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4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4"/>
      <c r="M17" s="23">
        <f>'[3]E-Auto'!$E15*(1/100)</f>
        <v>0.1215377419354839</v>
      </c>
      <c r="O17" s="31">
        <f t="shared" si="1"/>
        <v>12864.61</v>
      </c>
      <c r="P17" s="35">
        <f t="shared" si="2"/>
        <v>1339.0017194</v>
      </c>
      <c r="Q17" s="94"/>
      <c r="R17" s="28">
        <f t="shared" si="3"/>
        <v>1</v>
      </c>
      <c r="S17" s="33">
        <f t="shared" si="4"/>
        <v>1</v>
      </c>
      <c r="T17" s="94"/>
      <c r="U17" s="39">
        <f t="shared" si="5"/>
        <v>8.6000845359600092E-2</v>
      </c>
      <c r="V17" s="33">
        <f t="shared" si="6"/>
        <v>4.0000000288701034E-3</v>
      </c>
      <c r="W17" s="94"/>
      <c r="X17" s="82">
        <f t="shared" si="13"/>
        <v>7725</v>
      </c>
      <c r="Y17" s="41">
        <f t="shared" si="7"/>
        <v>12767047.285988409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8616.9356446422953</v>
      </c>
      <c r="AD17" s="40">
        <f t="shared" si="11"/>
        <v>13069188.514382731</v>
      </c>
      <c r="AE17" s="119"/>
      <c r="AF17" s="148" t="s">
        <v>16</v>
      </c>
      <c r="AG17" s="15"/>
      <c r="AH17" s="151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4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4"/>
      <c r="M18" s="23">
        <f>'[3]E-Auto'!$E16*(1/100)</f>
        <v>0.15036967741935489</v>
      </c>
      <c r="O18" s="31">
        <f t="shared" si="1"/>
        <v>12984.84</v>
      </c>
      <c r="P18" s="35">
        <f t="shared" si="2"/>
        <v>1351.4503336</v>
      </c>
      <c r="Q18" s="94"/>
      <c r="R18" s="28">
        <f t="shared" si="3"/>
        <v>1</v>
      </c>
      <c r="S18" s="33">
        <f t="shared" si="4"/>
        <v>1</v>
      </c>
      <c r="T18" s="94"/>
      <c r="U18" s="39">
        <f t="shared" si="5"/>
        <v>8.6000877407616722E-2</v>
      </c>
      <c r="V18" s="33">
        <f t="shared" si="6"/>
        <v>4.0000000299587829E-3</v>
      </c>
      <c r="W18" s="94"/>
      <c r="X18" s="82">
        <f t="shared" si="13"/>
        <v>7725</v>
      </c>
      <c r="Y18" s="41">
        <f t="shared" si="7"/>
        <v>12886368.390895976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8697.2896084551503</v>
      </c>
      <c r="AD18" s="40">
        <f t="shared" si="11"/>
        <v>13190883.55967276</v>
      </c>
      <c r="AE18" s="119"/>
      <c r="AF18" s="149"/>
      <c r="AG18" s="16">
        <v>60000</v>
      </c>
      <c r="AH18" s="151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4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4"/>
      <c r="M19" s="23">
        <f>'[3]E-Auto'!$E17*(1/100)</f>
        <v>0.17920161290322587</v>
      </c>
      <c r="O19" s="31">
        <f t="shared" si="1"/>
        <v>13105.07</v>
      </c>
      <c r="P19" s="35">
        <f t="shared" si="2"/>
        <v>1363.8989477999999</v>
      </c>
      <c r="Q19" s="94"/>
      <c r="R19" s="28">
        <f t="shared" si="3"/>
        <v>1</v>
      </c>
      <c r="S19" s="33">
        <f t="shared" si="4"/>
        <v>1</v>
      </c>
      <c r="T19" s="94"/>
      <c r="U19" s="39">
        <f t="shared" si="5"/>
        <v>8.6000910358328991E-2</v>
      </c>
      <c r="V19" s="33">
        <f t="shared" si="6"/>
        <v>4.0000000310779649E-3</v>
      </c>
      <c r="W19" s="94"/>
      <c r="X19" s="82">
        <f t="shared" si="13"/>
        <v>7725</v>
      </c>
      <c r="Y19" s="41">
        <f t="shared" si="7"/>
        <v>13005689.720563598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8777.6435722680053</v>
      </c>
      <c r="AD19" s="40">
        <f t="shared" si="11"/>
        <v>13312571.845491979</v>
      </c>
      <c r="AE19" s="119"/>
      <c r="AF19" s="150"/>
      <c r="AG19" s="15"/>
      <c r="AH19" s="151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4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4"/>
      <c r="M20" s="23">
        <f>'[3]E-Auto'!$E18*(1/100)</f>
        <v>0.20803354838709684</v>
      </c>
      <c r="O20" s="31">
        <f t="shared" si="1"/>
        <v>13225.3</v>
      </c>
      <c r="P20" s="35">
        <f t="shared" si="2"/>
        <v>1376.3475619999999</v>
      </c>
      <c r="Q20" s="94"/>
      <c r="R20" s="28">
        <f t="shared" si="3"/>
        <v>1</v>
      </c>
      <c r="S20" s="33">
        <f t="shared" si="4"/>
        <v>1</v>
      </c>
      <c r="T20" s="94"/>
      <c r="U20" s="39">
        <f t="shared" si="5"/>
        <v>8.6000944228530635E-2</v>
      </c>
      <c r="V20" s="33">
        <f t="shared" si="6"/>
        <v>4.0000000322282167E-3</v>
      </c>
      <c r="W20" s="94"/>
      <c r="X20" s="82">
        <f t="shared" si="13"/>
        <v>7725</v>
      </c>
      <c r="Y20" s="41">
        <f t="shared" si="7"/>
        <v>13125011.281292422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8857.9975360808621</v>
      </c>
      <c r="AD20" s="40">
        <f t="shared" si="11"/>
        <v>13434253.37814153</v>
      </c>
      <c r="AE20" s="119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4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4"/>
      <c r="M21" s="23">
        <f>'[3]E-Auto'!$E19*(1/100)</f>
        <v>0.23686548387096781</v>
      </c>
      <c r="O21" s="31">
        <f t="shared" si="1"/>
        <v>13345.53</v>
      </c>
      <c r="P21" s="35">
        <f t="shared" si="2"/>
        <v>1388.7961762</v>
      </c>
      <c r="Q21" s="94"/>
      <c r="R21" s="28">
        <f t="shared" si="3"/>
        <v>1</v>
      </c>
      <c r="S21" s="33">
        <f t="shared" si="4"/>
        <v>1</v>
      </c>
      <c r="T21" s="94"/>
      <c r="U21" s="39">
        <f t="shared" si="5"/>
        <v>8.6000979035170164E-2</v>
      </c>
      <c r="V21" s="33">
        <f t="shared" si="6"/>
        <v>4.0000000334101055E-3</v>
      </c>
      <c r="W21" s="94"/>
      <c r="X21" s="82">
        <f t="shared" si="13"/>
        <v>7725</v>
      </c>
      <c r="Y21" s="41">
        <f t="shared" si="7"/>
        <v>13244333.079500267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8938.3514998937208</v>
      </c>
      <c r="AD21" s="40">
        <f t="shared" si="11"/>
        <v>13555928.164039237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4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4"/>
      <c r="M22" s="23">
        <f>'[3]E-Auto'!$E20*(1/100)</f>
        <v>0.26569741935483882</v>
      </c>
      <c r="O22" s="31">
        <f t="shared" si="1"/>
        <v>13465.76</v>
      </c>
      <c r="P22" s="35">
        <f t="shared" si="2"/>
        <v>1401.2447903999998</v>
      </c>
      <c r="Q22" s="94"/>
      <c r="R22" s="28">
        <f t="shared" si="3"/>
        <v>1</v>
      </c>
      <c r="S22" s="33">
        <f t="shared" si="4"/>
        <v>1</v>
      </c>
      <c r="T22" s="94"/>
      <c r="U22" s="39">
        <f t="shared" si="5"/>
        <v>8.6001014795350883E-2</v>
      </c>
      <c r="V22" s="33">
        <f t="shared" si="6"/>
        <v>4.0000000346242072E-3</v>
      </c>
      <c r="W22" s="94"/>
      <c r="X22" s="82">
        <f t="shared" si="13"/>
        <v>7725</v>
      </c>
      <c r="Y22" s="41">
        <f t="shared" si="7"/>
        <v>13363655.121722708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9018.7054637065739</v>
      </c>
      <c r="AD22" s="40">
        <f t="shared" si="11"/>
        <v>13677596.209720671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4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4"/>
      <c r="M23" s="23">
        <f>'[3]E-Auto'!$E21*(1/100)</f>
        <v>0.29452935483870979</v>
      </c>
      <c r="O23" s="31">
        <f t="shared" si="1"/>
        <v>13585.99</v>
      </c>
      <c r="P23" s="35">
        <f t="shared" si="2"/>
        <v>1413.6934045999999</v>
      </c>
      <c r="Q23" s="94"/>
      <c r="R23" s="28">
        <f t="shared" si="3"/>
        <v>1</v>
      </c>
      <c r="S23" s="33">
        <f t="shared" si="4"/>
        <v>1</v>
      </c>
      <c r="T23" s="94"/>
      <c r="U23" s="39">
        <f t="shared" si="5"/>
        <v>8.6001051526330863E-2</v>
      </c>
      <c r="V23" s="33">
        <f t="shared" si="6"/>
        <v>4.000000035871103E-3</v>
      </c>
      <c r="W23" s="94"/>
      <c r="X23" s="82">
        <f t="shared" si="13"/>
        <v>7725</v>
      </c>
      <c r="Y23" s="41">
        <f t="shared" si="7"/>
        <v>13482977.41461415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9099.0594275194326</v>
      </c>
      <c r="AD23" s="40">
        <f t="shared" si="11"/>
        <v>13799257.521840239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4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4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1426.1420188</v>
      </c>
      <c r="Q24" s="94"/>
      <c r="R24" s="28">
        <f t="shared" si="3"/>
        <v>1</v>
      </c>
      <c r="S24" s="33">
        <f t="shared" si="4"/>
        <v>1</v>
      </c>
      <c r="T24" s="94"/>
      <c r="U24" s="39">
        <f t="shared" si="5"/>
        <v>8.6001089245522966E-2</v>
      </c>
      <c r="V24" s="33">
        <f t="shared" si="6"/>
        <v>4.0000000371513767E-3</v>
      </c>
      <c r="W24" s="94"/>
      <c r="X24" s="82">
        <f t="shared" si="13"/>
        <v>7725</v>
      </c>
      <c r="Y24" s="41">
        <f t="shared" si="7"/>
        <v>13602299.964948883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9179.4133913322894</v>
      </c>
      <c r="AD24" s="40">
        <f t="shared" si="11"/>
        <v>13920912.107172228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4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4"/>
      <c r="M25" s="23">
        <f>'[3]E-Auto'!$E23*(1/100)</f>
        <v>0.35219322580645168</v>
      </c>
      <c r="O25" s="31">
        <f t="shared" si="1"/>
        <v>13826.45</v>
      </c>
      <c r="P25" s="35">
        <f t="shared" si="2"/>
        <v>1438.590633</v>
      </c>
      <c r="Q25" s="94"/>
      <c r="R25" s="28">
        <f t="shared" si="3"/>
        <v>1</v>
      </c>
      <c r="S25" s="33">
        <f t="shared" si="4"/>
        <v>1</v>
      </c>
      <c r="T25" s="94"/>
      <c r="U25" s="39">
        <f t="shared" si="5"/>
        <v>8.6001127970494848E-2</v>
      </c>
      <c r="V25" s="33">
        <f t="shared" si="6"/>
        <v>4.0000000384656179E-3</v>
      </c>
      <c r="W25" s="94"/>
      <c r="X25" s="82">
        <f t="shared" si="13"/>
        <v>7725</v>
      </c>
      <c r="Y25" s="41">
        <f t="shared" si="7"/>
        <v>13721622.779622173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9259.7673551451444</v>
      </c>
      <c r="AD25" s="40">
        <f t="shared" si="11"/>
        <v>14042559.972611908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4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4"/>
      <c r="M26" s="23">
        <f>'[3]E-Auto'!$E24*(1/100)</f>
        <v>0.38102516129032266</v>
      </c>
      <c r="O26" s="31">
        <f t="shared" si="1"/>
        <v>13946.68</v>
      </c>
      <c r="P26" s="35">
        <f t="shared" si="2"/>
        <v>1451.0392471999999</v>
      </c>
      <c r="Q26" s="94"/>
      <c r="R26" s="28">
        <f t="shared" si="3"/>
        <v>1</v>
      </c>
      <c r="S26" s="33">
        <f t="shared" si="4"/>
        <v>1</v>
      </c>
      <c r="T26" s="94"/>
      <c r="U26" s="39">
        <f t="shared" si="5"/>
        <v>8.6001167718968929E-2</v>
      </c>
      <c r="V26" s="33">
        <f t="shared" si="6"/>
        <v>4.0000000398144244E-3</v>
      </c>
      <c r="W26" s="94"/>
      <c r="X26" s="82">
        <f t="shared" si="13"/>
        <v>7725</v>
      </c>
      <c r="Y26" s="41">
        <f t="shared" si="7"/>
        <v>13840945.865651313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9340.1213189579994</v>
      </c>
      <c r="AD26" s="40">
        <f t="shared" si="11"/>
        <v>14164201.125176569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4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4"/>
      <c r="M27" s="23">
        <f>'[3]E-Auto'!$E25*(1/100)</f>
        <v>0.40985709677419369</v>
      </c>
      <c r="O27" s="31">
        <f t="shared" si="1"/>
        <v>14066.91</v>
      </c>
      <c r="P27" s="35">
        <f t="shared" si="2"/>
        <v>1463.4878613999999</v>
      </c>
      <c r="Q27" s="94"/>
      <c r="R27" s="28">
        <f t="shared" si="3"/>
        <v>1</v>
      </c>
      <c r="S27" s="33">
        <f t="shared" si="4"/>
        <v>1</v>
      </c>
      <c r="T27" s="94"/>
      <c r="U27" s="39">
        <f t="shared" si="5"/>
        <v>8.6001208508822397E-2</v>
      </c>
      <c r="V27" s="33">
        <f t="shared" si="6"/>
        <v>4.0000000411983955E-3</v>
      </c>
      <c r="W27" s="94"/>
      <c r="X27" s="82">
        <f t="shared" si="13"/>
        <v>7725</v>
      </c>
      <c r="Y27" s="41">
        <f t="shared" si="7"/>
        <v>13960269.230176702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9420.475282770858</v>
      </c>
      <c r="AD27" s="40">
        <f t="shared" si="11"/>
        <v>14285835.572006611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4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4"/>
      <c r="M28" s="23">
        <f>'[3]E-Auto'!$E26*(1/100)</f>
        <v>0.43868903225806466</v>
      </c>
      <c r="O28" s="31">
        <f t="shared" si="1"/>
        <v>14187.14</v>
      </c>
      <c r="P28" s="35">
        <f t="shared" si="2"/>
        <v>1475.9364755999998</v>
      </c>
      <c r="Q28" s="94"/>
      <c r="R28" s="28">
        <f t="shared" si="3"/>
        <v>1</v>
      </c>
      <c r="S28" s="33">
        <f t="shared" si="4"/>
        <v>1</v>
      </c>
      <c r="T28" s="94"/>
      <c r="U28" s="39">
        <f t="shared" si="5"/>
        <v>8.6001250358087256E-2</v>
      </c>
      <c r="V28" s="33">
        <f t="shared" si="6"/>
        <v>4.0000000426181374E-3</v>
      </c>
      <c r="W28" s="94"/>
      <c r="X28" s="82">
        <f t="shared" si="13"/>
        <v>7725</v>
      </c>
      <c r="Y28" s="41">
        <f t="shared" si="7"/>
        <v>14079592.880462917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9500.829246583713</v>
      </c>
      <c r="AD28" s="40">
        <f t="shared" si="11"/>
        <v>14407463.320366612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4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4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1488.3850897999998</v>
      </c>
      <c r="Q29" s="94"/>
      <c r="R29" s="28">
        <f t="shared" si="3"/>
        <v>1</v>
      </c>
      <c r="S29" s="33">
        <f t="shared" si="4"/>
        <v>1</v>
      </c>
      <c r="T29" s="94"/>
      <c r="U29" s="39">
        <f t="shared" si="5"/>
        <v>8.6001293284950264E-2</v>
      </c>
      <c r="V29" s="33">
        <f t="shared" si="6"/>
        <v>4.0000000440742617E-3</v>
      </c>
      <c r="W29" s="94"/>
      <c r="X29" s="82">
        <f t="shared" si="13"/>
        <v>7725</v>
      </c>
      <c r="Y29" s="41">
        <f t="shared" si="7"/>
        <v>14198916.823899787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9581.1832103965698</v>
      </c>
      <c r="AD29" s="40">
        <f t="shared" si="11"/>
        <v>14529084.377646402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4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4"/>
      <c r="M30" s="23">
        <f>'[3]E-Auto'!$E28*(1/100)</f>
        <v>0.49635290322580661</v>
      </c>
      <c r="O30" s="31">
        <f t="shared" si="1"/>
        <v>14427.6</v>
      </c>
      <c r="P30" s="35">
        <f t="shared" si="2"/>
        <v>1500.8337039999999</v>
      </c>
      <c r="Q30" s="94"/>
      <c r="R30" s="28">
        <f t="shared" si="3"/>
        <v>1</v>
      </c>
      <c r="S30" s="33">
        <f t="shared" si="4"/>
        <v>1</v>
      </c>
      <c r="T30" s="94"/>
      <c r="U30" s="39">
        <f t="shared" si="5"/>
        <v>8.6001337307752973E-2</v>
      </c>
      <c r="V30" s="33">
        <f t="shared" si="6"/>
        <v>4.000000045567385E-3</v>
      </c>
      <c r="W30" s="94"/>
      <c r="X30" s="82">
        <f t="shared" si="13"/>
        <v>7725</v>
      </c>
      <c r="Y30" s="41">
        <f t="shared" si="7"/>
        <v>14318241.068003451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9661.5371742094248</v>
      </c>
      <c r="AD30" s="40">
        <f t="shared" si="11"/>
        <v>14650698.751362117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4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4"/>
      <c r="M31" s="23">
        <f>'[3]E-Auto'!$E29*(1/100)</f>
        <v>0.52518483870967758</v>
      </c>
      <c r="O31" s="31">
        <f t="shared" si="1"/>
        <v>14547.83</v>
      </c>
      <c r="P31" s="35">
        <f t="shared" si="2"/>
        <v>1513.2823182</v>
      </c>
      <c r="Q31" s="94"/>
      <c r="R31" s="28">
        <f t="shared" si="3"/>
        <v>1</v>
      </c>
      <c r="S31" s="33">
        <f t="shared" si="4"/>
        <v>1</v>
      </c>
      <c r="T31" s="94"/>
      <c r="U31" s="39">
        <f t="shared" si="5"/>
        <v>8.6001382444991711E-2</v>
      </c>
      <c r="V31" s="33">
        <f t="shared" si="6"/>
        <v>4.0000000470981267E-3</v>
      </c>
      <c r="W31" s="94"/>
      <c r="X31" s="82">
        <f t="shared" si="13"/>
        <v>7725</v>
      </c>
      <c r="Y31" s="41">
        <f t="shared" si="7"/>
        <v>14437565.620417437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9741.8911380222817</v>
      </c>
      <c r="AD31" s="40">
        <f t="shared" si="11"/>
        <v>14772306.449157285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4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4"/>
      <c r="M32" s="23">
        <f>'[3]E-Auto'!$E30*(1/100)</f>
        <v>0.55401677419354856</v>
      </c>
      <c r="O32" s="31">
        <f t="shared" si="1"/>
        <v>14668.06</v>
      </c>
      <c r="P32" s="35">
        <f t="shared" si="2"/>
        <v>1525.7309323999998</v>
      </c>
      <c r="Q32" s="94"/>
      <c r="R32" s="28">
        <f t="shared" si="3"/>
        <v>1</v>
      </c>
      <c r="S32" s="33">
        <f t="shared" si="4"/>
        <v>1</v>
      </c>
      <c r="T32" s="94"/>
      <c r="U32" s="39">
        <f t="shared" si="5"/>
        <v>8.6001428715317574E-2</v>
      </c>
      <c r="V32" s="33">
        <f t="shared" si="6"/>
        <v>4.0000000486671156E-3</v>
      </c>
      <c r="W32" s="94"/>
      <c r="X32" s="82">
        <f t="shared" si="13"/>
        <v>7725</v>
      </c>
      <c r="Y32" s="41">
        <f t="shared" si="7"/>
        <v>14556890.488913732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9822.2451018351367</v>
      </c>
      <c r="AD32" s="40">
        <f t="shared" si="11"/>
        <v>14893907.478803894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4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4"/>
      <c r="M33" s="23">
        <f>'[3]E-Auto'!$E31*(1/100)</f>
        <v>0.58284870967741953</v>
      </c>
      <c r="O33" s="31">
        <f t="shared" si="1"/>
        <v>14788.29</v>
      </c>
      <c r="P33" s="35">
        <f t="shared" si="2"/>
        <v>1538.1795466000001</v>
      </c>
      <c r="Q33" s="94"/>
      <c r="R33" s="28">
        <f t="shared" si="3"/>
        <v>1</v>
      </c>
      <c r="S33" s="33">
        <f t="shared" si="4"/>
        <v>1</v>
      </c>
      <c r="T33" s="94"/>
      <c r="U33" s="39">
        <f t="shared" si="5"/>
        <v>8.6001476137536462E-2</v>
      </c>
      <c r="V33" s="33">
        <f t="shared" si="6"/>
        <v>4.000000050274983E-3</v>
      </c>
      <c r="W33" s="94"/>
      <c r="X33" s="82">
        <f t="shared" si="13"/>
        <v>7725</v>
      </c>
      <c r="Y33" s="41">
        <f t="shared" si="7"/>
        <v>14676215.681393851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9902.5990656479953</v>
      </c>
      <c r="AD33" s="40">
        <f t="shared" si="11"/>
        <v>15015501.84820346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4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4"/>
      <c r="M34" s="23">
        <f>'[3]E-Auto'!$E32*(1/100)</f>
        <v>0.6116806451612905</v>
      </c>
      <c r="O34" s="31">
        <f t="shared" si="1"/>
        <v>14908.52</v>
      </c>
      <c r="P34" s="35">
        <f t="shared" si="2"/>
        <v>1550.6281607999999</v>
      </c>
      <c r="Q34" s="94"/>
      <c r="R34" s="28">
        <f t="shared" si="3"/>
        <v>1</v>
      </c>
      <c r="S34" s="33">
        <f t="shared" si="4"/>
        <v>1</v>
      </c>
      <c r="T34" s="94"/>
      <c r="U34" s="39">
        <f t="shared" si="5"/>
        <v>8.6001524730609055E-2</v>
      </c>
      <c r="V34" s="33">
        <f t="shared" si="6"/>
        <v>4.0000000519223658E-3</v>
      </c>
      <c r="W34" s="94"/>
      <c r="X34" s="82">
        <f t="shared" si="13"/>
        <v>7725</v>
      </c>
      <c r="Y34" s="41">
        <f t="shared" si="7"/>
        <v>14795541.205889909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9982.9530294608503</v>
      </c>
      <c r="AD34" s="40">
        <f t="shared" si="11"/>
        <v>15137089.565388096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4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4"/>
      <c r="M35" s="23">
        <f>'[3]E-Auto'!$E33*(1/100)</f>
        <v>0.64051258064516148</v>
      </c>
      <c r="O35" s="31">
        <f t="shared" si="1"/>
        <v>15028.75</v>
      </c>
      <c r="P35" s="35">
        <f t="shared" si="2"/>
        <v>1563.076775</v>
      </c>
      <c r="Q35" s="94"/>
      <c r="R35" s="28">
        <f t="shared" si="3"/>
        <v>1</v>
      </c>
      <c r="S35" s="33">
        <f t="shared" si="4"/>
        <v>1</v>
      </c>
      <c r="T35" s="94"/>
      <c r="U35" s="39">
        <f t="shared" si="5"/>
        <v>8.60015745136508E-2</v>
      </c>
      <c r="V35" s="33">
        <f t="shared" si="6"/>
        <v>4.0000000536099057E-3</v>
      </c>
      <c r="W35" s="94"/>
      <c r="X35" s="82">
        <f t="shared" si="13"/>
        <v>7725</v>
      </c>
      <c r="Y35" s="41">
        <f t="shared" si="7"/>
        <v>14914867.070565691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10063.306993273707</v>
      </c>
      <c r="AD35" s="40">
        <f t="shared" si="11"/>
        <v>15258670.638521591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4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4"/>
      <c r="M36" s="23">
        <f>'[3]E-Auto'!$E34*(1/100)</f>
        <v>0.66934451612903245</v>
      </c>
      <c r="O36" s="31">
        <f t="shared" si="1"/>
        <v>15148.98</v>
      </c>
      <c r="P36" s="35">
        <f t="shared" si="2"/>
        <v>1575.5253891999998</v>
      </c>
      <c r="Q36" s="94"/>
      <c r="R36" s="28">
        <f t="shared" si="3"/>
        <v>1</v>
      </c>
      <c r="S36" s="33">
        <f t="shared" si="4"/>
        <v>1</v>
      </c>
      <c r="T36" s="94"/>
      <c r="U36" s="39">
        <f t="shared" si="5"/>
        <v>8.600162550593192E-2</v>
      </c>
      <c r="V36" s="33">
        <f t="shared" si="6"/>
        <v>4.0000000553382506E-3</v>
      </c>
      <c r="W36" s="94"/>
      <c r="X36" s="82">
        <f t="shared" si="13"/>
        <v>7725</v>
      </c>
      <c r="Y36" s="41">
        <f t="shared" si="7"/>
        <v>15034193.283717722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10143.660957086564</v>
      </c>
      <c r="AD36" s="40">
        <f t="shared" si="11"/>
        <v>15380245.075900465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4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4"/>
      <c r="M37" s="23">
        <f>'[3]E-Auto'!$E35*(1/100)</f>
        <v>0.69817645161290343</v>
      </c>
      <c r="O37" s="31">
        <f t="shared" si="1"/>
        <v>15269.21</v>
      </c>
      <c r="P37" s="35">
        <f t="shared" si="2"/>
        <v>1587.9740033999999</v>
      </c>
      <c r="Q37" s="94"/>
      <c r="R37" s="28">
        <f t="shared" si="3"/>
        <v>1</v>
      </c>
      <c r="S37" s="33">
        <f t="shared" si="4"/>
        <v>1</v>
      </c>
      <c r="T37" s="94"/>
      <c r="U37" s="39">
        <f t="shared" si="5"/>
        <v>8.6001677726877432E-2</v>
      </c>
      <c r="V37" s="33">
        <f t="shared" si="6"/>
        <v>4.0000000571080536E-3</v>
      </c>
      <c r="W37" s="94"/>
      <c r="X37" s="82">
        <f t="shared" si="13"/>
        <v>7725</v>
      </c>
      <c r="Y37" s="41">
        <f t="shared" si="7"/>
        <v>15153519.853776339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10224.014920899419</v>
      </c>
      <c r="AD37" s="40">
        <f t="shared" si="11"/>
        <v>15501812.88595506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4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4"/>
      <c r="M38" s="23">
        <f>'[3]E-Auto'!$E36*(1/100)</f>
        <v>0.7270083870967744</v>
      </c>
      <c r="O38" s="31">
        <f t="shared" si="1"/>
        <v>15389.44</v>
      </c>
      <c r="P38" s="35">
        <f t="shared" si="2"/>
        <v>1600.4226176</v>
      </c>
      <c r="Q38" s="94"/>
      <c r="R38" s="28">
        <f t="shared" si="3"/>
        <v>1</v>
      </c>
      <c r="S38" s="33">
        <f t="shared" si="4"/>
        <v>1</v>
      </c>
      <c r="T38" s="94"/>
      <c r="U38" s="39">
        <f t="shared" si="5"/>
        <v>8.6001731196067147E-2</v>
      </c>
      <c r="V38" s="33">
        <f t="shared" si="6"/>
        <v>4.0000000589199714E-3</v>
      </c>
      <c r="W38" s="94"/>
      <c r="X38" s="82">
        <f t="shared" si="13"/>
        <v>7725</v>
      </c>
      <c r="Y38" s="41">
        <f t="shared" si="7"/>
        <v>15272846.789306756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10304.368884712278</v>
      </c>
      <c r="AD38" s="40">
        <f t="shared" si="11"/>
        <v>15623374.077250583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4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4"/>
      <c r="M39" s="23">
        <f>'[3]E-Auto'!$E37*(1/100)</f>
        <v>0.75584032258064537</v>
      </c>
      <c r="O39" s="31">
        <f t="shared" si="1"/>
        <v>15509.67</v>
      </c>
      <c r="P39" s="35">
        <f t="shared" si="2"/>
        <v>1612.8712317999998</v>
      </c>
      <c r="Q39" s="94"/>
      <c r="R39" s="28">
        <f t="shared" si="3"/>
        <v>1</v>
      </c>
      <c r="S39" s="33">
        <f t="shared" si="4"/>
        <v>1</v>
      </c>
      <c r="T39" s="94"/>
      <c r="U39" s="39">
        <f t="shared" si="5"/>
        <v>8.6001785933235611E-2</v>
      </c>
      <c r="V39" s="33">
        <f t="shared" si="6"/>
        <v>4.0000000607746666E-3</v>
      </c>
      <c r="W39" s="94"/>
      <c r="X39" s="82">
        <f t="shared" si="13"/>
        <v>7725</v>
      </c>
      <c r="Y39" s="41">
        <f t="shared" si="7"/>
        <v>15392174.099010138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10384.722848525133</v>
      </c>
      <c r="AD39" s="40">
        <f t="shared" si="11"/>
        <v>15744928.658488205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4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4"/>
      <c r="M40" s="23">
        <f>'[3]E-Auto'!$E38*(1/100)</f>
        <v>0.78467225806451635</v>
      </c>
      <c r="O40" s="31">
        <f t="shared" si="1"/>
        <v>15629.9</v>
      </c>
      <c r="P40" s="35">
        <f t="shared" si="2"/>
        <v>1625.3198459999999</v>
      </c>
      <c r="Q40" s="94"/>
      <c r="R40" s="28">
        <f t="shared" si="3"/>
        <v>1</v>
      </c>
      <c r="S40" s="33">
        <f t="shared" si="4"/>
        <v>1</v>
      </c>
      <c r="T40" s="94"/>
      <c r="U40" s="39">
        <f t="shared" si="5"/>
        <v>8.6001841958272221E-2</v>
      </c>
      <c r="V40" s="33">
        <f t="shared" si="6"/>
        <v>4.000000062672808E-3</v>
      </c>
      <c r="W40" s="94"/>
      <c r="X40" s="82">
        <f t="shared" si="13"/>
        <v>7725</v>
      </c>
      <c r="Y40" s="41">
        <f t="shared" si="7"/>
        <v>15511501.791724684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10465.076812337988</v>
      </c>
      <c r="AD40" s="40">
        <f t="shared" si="11"/>
        <v>15866476.638506124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4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4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1637.7684601999999</v>
      </c>
      <c r="Q41" s="94"/>
      <c r="R41" s="28">
        <f t="shared" si="3"/>
        <v>1</v>
      </c>
      <c r="S41" s="33">
        <f t="shared" si="4"/>
        <v>1</v>
      </c>
      <c r="T41" s="94"/>
      <c r="U41" s="39">
        <f t="shared" si="5"/>
        <v>8.6001899291221082E-2</v>
      </c>
      <c r="V41" s="33">
        <f t="shared" si="6"/>
        <v>4.0000000646150695E-3</v>
      </c>
      <c r="W41" s="94"/>
      <c r="X41" s="82">
        <f t="shared" si="13"/>
        <v>7725</v>
      </c>
      <c r="Y41" s="41">
        <f t="shared" si="7"/>
        <v>15630829.876426667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10545.430776150846</v>
      </c>
      <c r="AD41" s="40">
        <f t="shared" si="11"/>
        <v>15988018.026280614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4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4"/>
      <c r="M42" s="23">
        <f>'[3]E-Auto'!$E40*(1/100)</f>
        <v>0.8423361290322583</v>
      </c>
      <c r="O42" s="31">
        <f t="shared" si="1"/>
        <v>15870.36</v>
      </c>
      <c r="P42" s="35">
        <f t="shared" si="2"/>
        <v>1650.2170744</v>
      </c>
      <c r="Q42" s="94"/>
      <c r="R42" s="28">
        <f t="shared" si="3"/>
        <v>1</v>
      </c>
      <c r="S42" s="33">
        <f t="shared" si="4"/>
        <v>1</v>
      </c>
      <c r="T42" s="94"/>
      <c r="U42" s="39">
        <f t="shared" si="5"/>
        <v>8.6001957952281133E-2</v>
      </c>
      <c r="V42" s="33">
        <f t="shared" si="6"/>
        <v>4.0000000666021284E-3</v>
      </c>
      <c r="W42" s="94"/>
      <c r="X42" s="82">
        <f t="shared" si="13"/>
        <v>7725</v>
      </c>
      <c r="Y42" s="41">
        <f t="shared" si="7"/>
        <v>15750158.362231532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10625.784739963703</v>
      </c>
      <c r="AD42" s="40">
        <f t="shared" si="11"/>
        <v>16109552.830927115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4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4"/>
      <c r="M43" s="23">
        <f>'[3]E-Auto'!$E41*(1/100)</f>
        <v>0.87116806451612927</v>
      </c>
      <c r="O43" s="31">
        <f t="shared" si="1"/>
        <v>15990.59</v>
      </c>
      <c r="P43" s="35">
        <f t="shared" si="2"/>
        <v>1662.6656885999998</v>
      </c>
      <c r="Q43" s="94"/>
      <c r="R43" s="28">
        <f t="shared" si="3"/>
        <v>1</v>
      </c>
      <c r="S43" s="33">
        <f t="shared" si="4"/>
        <v>1</v>
      </c>
      <c r="T43" s="94"/>
      <c r="U43" s="39">
        <f t="shared" si="5"/>
        <v>8.6002017961806065E-2</v>
      </c>
      <c r="V43" s="33">
        <f t="shared" si="6"/>
        <v>4.0000000686346683E-3</v>
      </c>
      <c r="W43" s="94"/>
      <c r="X43" s="82">
        <f t="shared" si="13"/>
        <v>7725</v>
      </c>
      <c r="Y43" s="41">
        <f t="shared" si="7"/>
        <v>15869487.25839497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10706.13870377656</v>
      </c>
      <c r="AD43" s="40">
        <f t="shared" si="11"/>
        <v>16231081.061701322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4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4"/>
      <c r="M44" s="23">
        <f>'[3]E-Auto'!$E42*(1/100)</f>
        <v>0.9</v>
      </c>
      <c r="O44" s="31">
        <f t="shared" si="1"/>
        <v>16110.82</v>
      </c>
      <c r="P44" s="35">
        <f t="shared" si="2"/>
        <v>1675.1143027999999</v>
      </c>
      <c r="Q44" s="94"/>
      <c r="R44" s="28">
        <f t="shared" si="3"/>
        <v>1</v>
      </c>
      <c r="S44" s="33">
        <f t="shared" si="4"/>
        <v>1</v>
      </c>
      <c r="T44" s="94"/>
      <c r="U44" s="39">
        <f t="shared" si="5"/>
        <v>8.6002079340304349E-2</v>
      </c>
      <c r="V44" s="33">
        <f t="shared" si="6"/>
        <v>4.0000000707133788E-3</v>
      </c>
      <c r="W44" s="94"/>
      <c r="X44" s="82">
        <f t="shared" si="13"/>
        <v>7725</v>
      </c>
      <c r="Y44" s="41">
        <f t="shared" si="7"/>
        <v>15988816.574313948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10786.492667589415</v>
      </c>
      <c r="AD44" s="40">
        <f t="shared" si="11"/>
        <v>16352602.728000201</v>
      </c>
      <c r="AE44" s="119"/>
      <c r="AF44" s="141" t="s">
        <v>44</v>
      </c>
      <c r="AG44" s="142"/>
      <c r="AH44" s="14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4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4"/>
      <c r="M45" s="23">
        <f>'[3]E-Auto'!$E43*(1/100)</f>
        <v>0.928831935483871</v>
      </c>
      <c r="O45" s="31">
        <f t="shared" si="1"/>
        <v>16231.05</v>
      </c>
      <c r="P45" s="35">
        <f t="shared" si="2"/>
        <v>1687.5629169999997</v>
      </c>
      <c r="Q45" s="94"/>
      <c r="R45" s="28">
        <f t="shared" si="3"/>
        <v>1</v>
      </c>
      <c r="S45" s="33">
        <f t="shared" si="4"/>
        <v>1</v>
      </c>
      <c r="T45" s="94"/>
      <c r="U45" s="39">
        <f t="shared" si="5"/>
        <v>8.6002142108439275E-2</v>
      </c>
      <c r="V45" s="33">
        <f t="shared" si="6"/>
        <v>4.0000000728389537E-3</v>
      </c>
      <c r="W45" s="94"/>
      <c r="X45" s="82">
        <f t="shared" si="13"/>
        <v>7725</v>
      </c>
      <c r="Y45" s="41">
        <f t="shared" si="7"/>
        <v>16108146.319527835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10866.84663140227</v>
      </c>
      <c r="AD45" s="40">
        <f t="shared" si="11"/>
        <v>16474117.83936312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4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4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1700.0115311999998</v>
      </c>
      <c r="Q46" s="94"/>
      <c r="R46" s="28">
        <f t="shared" si="3"/>
        <v>1</v>
      </c>
      <c r="S46" s="33">
        <f t="shared" si="4"/>
        <v>1</v>
      </c>
      <c r="T46" s="94"/>
      <c r="U46" s="39">
        <f t="shared" si="5"/>
        <v>8.6002206287028871E-2</v>
      </c>
      <c r="V46" s="33">
        <f t="shared" si="6"/>
        <v>4.0000000750120912E-3</v>
      </c>
      <c r="W46" s="94"/>
      <c r="X46" s="82">
        <f t="shared" si="13"/>
        <v>7725</v>
      </c>
      <c r="Y46" s="41">
        <f t="shared" si="7"/>
        <v>16227476.503719429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10947.200595215127</v>
      </c>
      <c r="AD46" s="40">
        <f t="shared" si="11"/>
        <v>16595626.40547288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4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4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1712.4601454000001</v>
      </c>
      <c r="Q47" s="94"/>
      <c r="R47" s="28">
        <f t="shared" si="3"/>
        <v>1</v>
      </c>
      <c r="S47" s="33">
        <f t="shared" si="4"/>
        <v>1</v>
      </c>
      <c r="T47" s="94"/>
      <c r="U47" s="39">
        <f t="shared" si="5"/>
        <v>8.6002271897045943E-2</v>
      </c>
      <c r="V47" s="33">
        <f t="shared" si="6"/>
        <v>4.0000000772334957E-3</v>
      </c>
      <c r="W47" s="94"/>
      <c r="X47" s="82">
        <f t="shared" si="13"/>
        <v>7725</v>
      </c>
      <c r="Y47" s="41">
        <f t="shared" si="7"/>
        <v>16346807.136716047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11027.554559027985</v>
      </c>
      <c r="AD47" s="40">
        <f t="shared" ref="AD47:AD54" si="14">SUM(X47:AB47)</f>
        <v>16717128.436156798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4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4"/>
      <c r="M48" s="23">
        <f>'[3]E-Auto'!$E46*(1/100)</f>
        <v>1</v>
      </c>
      <c r="O48" s="31">
        <f t="shared" si="1"/>
        <v>16591.739999999998</v>
      </c>
      <c r="P48" s="35">
        <f t="shared" si="2"/>
        <v>1724.9087595999997</v>
      </c>
      <c r="Q48" s="94"/>
      <c r="R48" s="28">
        <f t="shared" si="3"/>
        <v>1</v>
      </c>
      <c r="S48" s="33">
        <f t="shared" si="4"/>
        <v>1</v>
      </c>
      <c r="T48" s="94"/>
      <c r="U48" s="39">
        <f t="shared" si="5"/>
        <v>8.6002338959618133E-2</v>
      </c>
      <c r="V48" s="33">
        <f t="shared" si="6"/>
        <v>4.0000000795038784E-3</v>
      </c>
      <c r="W48" s="94"/>
      <c r="X48" s="82">
        <f t="shared" si="13"/>
        <v>7725</v>
      </c>
      <c r="Y48" s="41">
        <f t="shared" si="7"/>
        <v>16466138.228490595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11107.90852284084</v>
      </c>
      <c r="AD48" s="40">
        <f t="shared" si="14"/>
        <v>16838880.137219682</v>
      </c>
      <c r="AE48" s="119"/>
      <c r="AF48" s="141" t="s">
        <v>45</v>
      </c>
      <c r="AG48" s="142"/>
      <c r="AH48" s="14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4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4"/>
      <c r="M49" s="23">
        <f>'[3]E-Auto'!$E47*(1/100)</f>
        <v>1</v>
      </c>
      <c r="O49" s="31">
        <f t="shared" si="1"/>
        <v>16711.97</v>
      </c>
      <c r="P49" s="35">
        <f t="shared" si="2"/>
        <v>1737.3573738</v>
      </c>
      <c r="Q49" s="94"/>
      <c r="R49" s="28">
        <f t="shared" si="3"/>
        <v>1</v>
      </c>
      <c r="S49" s="33">
        <f t="shared" si="4"/>
        <v>1</v>
      </c>
      <c r="T49" s="94"/>
      <c r="U49" s="39">
        <f t="shared" si="5"/>
        <v>8.6002407496027791E-2</v>
      </c>
      <c r="V49" s="33">
        <f t="shared" si="6"/>
        <v>4.0000000818239522E-3</v>
      </c>
      <c r="W49" s="94"/>
      <c r="X49" s="82">
        <f t="shared" si="13"/>
        <v>7725</v>
      </c>
      <c r="Y49" s="41">
        <f t="shared" si="7"/>
        <v>16585469.789162628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11188.262486653695</v>
      </c>
      <c r="AD49" s="40">
        <f t="shared" si="14"/>
        <v>16960856.387654129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4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4"/>
      <c r="M50" s="23">
        <f>'[3]E-Auto'!$E48*(1/100)</f>
        <v>1</v>
      </c>
      <c r="O50" s="31">
        <f t="shared" si="1"/>
        <v>16832.2</v>
      </c>
      <c r="P50" s="35">
        <f t="shared" si="2"/>
        <v>1749.8059880000001</v>
      </c>
      <c r="Q50" s="94"/>
      <c r="R50" s="28">
        <f t="shared" si="3"/>
        <v>1</v>
      </c>
      <c r="S50" s="33">
        <f t="shared" si="4"/>
        <v>1</v>
      </c>
      <c r="T50" s="94"/>
      <c r="U50" s="39">
        <f t="shared" si="5"/>
        <v>8.6002477527712118E-2</v>
      </c>
      <c r="V50" s="33">
        <f t="shared" si="6"/>
        <v>4.0000000841944371E-3</v>
      </c>
      <c r="W50" s="94"/>
      <c r="X50" s="82">
        <f t="shared" si="13"/>
        <v>7725</v>
      </c>
      <c r="Y50" s="41">
        <f t="shared" si="7"/>
        <v>16704801.828999445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11268.616450466554</v>
      </c>
      <c r="AD50" s="40">
        <f t="shared" si="14"/>
        <v>17082833.117253352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4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4"/>
      <c r="M51" s="23">
        <f>'[3]E-Auto'!$E49*(1/100)</f>
        <v>1</v>
      </c>
      <c r="O51" s="31">
        <f t="shared" si="1"/>
        <v>16952.43</v>
      </c>
      <c r="P51" s="35">
        <f t="shared" si="2"/>
        <v>1762.2546021999999</v>
      </c>
      <c r="Q51" s="94"/>
      <c r="R51" s="28">
        <f t="shared" si="3"/>
        <v>1</v>
      </c>
      <c r="S51" s="33">
        <f t="shared" si="4"/>
        <v>1</v>
      </c>
      <c r="T51" s="94"/>
      <c r="U51" s="39">
        <f t="shared" si="5"/>
        <v>8.6002549076263035E-2</v>
      </c>
      <c r="V51" s="33">
        <f t="shared" si="6"/>
        <v>4.0000000866160582E-3</v>
      </c>
      <c r="W51" s="94"/>
      <c r="X51" s="82">
        <f t="shared" si="13"/>
        <v>7725</v>
      </c>
      <c r="Y51" s="41">
        <f t="shared" si="7"/>
        <v>16824134.358417116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11348.970414279409</v>
      </c>
      <c r="AD51" s="40">
        <f t="shared" si="14"/>
        <v>17204810.336433433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4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4"/>
      <c r="M52" s="23">
        <f>'[3]E-Auto'!$E50*(1/100)</f>
        <v>1</v>
      </c>
      <c r="O52" s="31">
        <f t="shared" si="1"/>
        <v>17072.66</v>
      </c>
      <c r="P52" s="35">
        <f t="shared" si="2"/>
        <v>1774.7032164</v>
      </c>
      <c r="Q52" s="94"/>
      <c r="R52" s="28">
        <f t="shared" si="3"/>
        <v>1</v>
      </c>
      <c r="S52" s="33">
        <f t="shared" si="4"/>
        <v>1</v>
      </c>
      <c r="T52" s="94"/>
      <c r="U52" s="39">
        <f t="shared" si="5"/>
        <v>8.6002622163427273E-2</v>
      </c>
      <c r="V52" s="33">
        <f t="shared" si="6"/>
        <v>4.0000000890895466E-3</v>
      </c>
      <c r="W52" s="94"/>
      <c r="X52" s="82">
        <f t="shared" si="13"/>
        <v>7725</v>
      </c>
      <c r="Y52" s="41">
        <f t="shared" si="7"/>
        <v>16943467.387981601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11429.324378092264</v>
      </c>
      <c r="AD52" s="40">
        <f t="shared" si="14"/>
        <v>17326788.055760324</v>
      </c>
      <c r="AE52" s="119"/>
      <c r="AF52" s="141" t="s">
        <v>46</v>
      </c>
      <c r="AG52" s="142"/>
      <c r="AH52" s="14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4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4"/>
      <c r="M53" s="23">
        <f>'[3]E-Auto'!$E51*(1/100)</f>
        <v>1</v>
      </c>
      <c r="O53" s="31">
        <f t="shared" si="1"/>
        <v>17192.89</v>
      </c>
      <c r="P53" s="35">
        <f t="shared" si="2"/>
        <v>1787.1518305999998</v>
      </c>
      <c r="Q53" s="94"/>
      <c r="R53" s="28">
        <f t="shared" si="3"/>
        <v>1</v>
      </c>
      <c r="S53" s="33">
        <f t="shared" si="4"/>
        <v>1</v>
      </c>
      <c r="T53" s="94"/>
      <c r="U53" s="39">
        <f t="shared" si="5"/>
        <v>8.6002696811106352E-2</v>
      </c>
      <c r="V53" s="33">
        <f t="shared" si="6"/>
        <v>4.000000091615637E-3</v>
      </c>
      <c r="W53" s="94"/>
      <c r="X53" s="82">
        <f t="shared" si="13"/>
        <v>7725</v>
      </c>
      <c r="Y53" s="41">
        <f t="shared" si="7"/>
        <v>17062800.928409789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11509.678341905121</v>
      </c>
      <c r="AD53" s="40">
        <f t="shared" si="14"/>
        <v>17448766.285950921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4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4"/>
      <c r="M54" s="23">
        <f>'[3]E-Auto'!$E52*(1/100)</f>
        <v>1</v>
      </c>
      <c r="O54" s="31">
        <f t="shared" si="1"/>
        <v>17313.12</v>
      </c>
      <c r="P54" s="35">
        <f t="shared" si="2"/>
        <v>1799.6004447999999</v>
      </c>
      <c r="Q54" s="95"/>
      <c r="R54" s="28">
        <f t="shared" si="3"/>
        <v>1</v>
      </c>
      <c r="S54" s="33">
        <f t="shared" si="4"/>
        <v>1</v>
      </c>
      <c r="T54" s="95"/>
      <c r="U54" s="39">
        <f t="shared" si="5"/>
        <v>8.6002773041356576E-2</v>
      </c>
      <c r="V54" s="33">
        <f t="shared" si="6"/>
        <v>4.0000000941950694E-3</v>
      </c>
      <c r="W54" s="95"/>
      <c r="X54" s="82">
        <f t="shared" si="13"/>
        <v>7725</v>
      </c>
      <c r="Y54" s="41">
        <f t="shared" si="7"/>
        <v>17182134.990570582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11590.032305717978</v>
      </c>
      <c r="AD54" s="40">
        <f t="shared" si="14"/>
        <v>17570745.037874121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683440148.64320266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6" t="s">
        <v>22</v>
      </c>
      <c r="V56" s="127"/>
      <c r="X56" s="9">
        <f>SUM(X9:X54)</f>
        <v>1490600</v>
      </c>
      <c r="Y56" s="66">
        <f>SUM(Y9:Y54)</f>
        <v>666873799.82906199</v>
      </c>
      <c r="Z56" s="67">
        <f>SUM(Z9:Z54)</f>
        <v>14041124.401665444</v>
      </c>
      <c r="AA56" s="67">
        <f>SUM(AA9:AA54)</f>
        <v>584649.27895867429</v>
      </c>
      <c r="AB56" s="72">
        <f>SUM(AB9:AB54)</f>
        <v>449975.13351672073</v>
      </c>
      <c r="AD56" s="68">
        <f>X56+Y56+Z56+AA56+AB56</f>
        <v>683440148.64320278</v>
      </c>
      <c r="AF56" s="144"/>
      <c r="AG56" s="145"/>
    </row>
    <row r="57" spans="1:34" ht="15" thickBot="1" x14ac:dyDescent="0.35">
      <c r="AF57" s="146"/>
      <c r="AG57" s="147"/>
    </row>
    <row r="58" spans="1:34" x14ac:dyDescent="0.3">
      <c r="AE58" s="25"/>
      <c r="AF58" s="144"/>
      <c r="AG58" s="145"/>
      <c r="AH58" s="43"/>
    </row>
    <row r="59" spans="1:34" ht="15" thickBot="1" x14ac:dyDescent="0.35">
      <c r="AF59" s="146"/>
      <c r="AG59" s="147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1" workbookViewId="0">
      <selection activeCell="Y2" sqref="Y2:AA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4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3"/>
      <c r="L1" s="93"/>
      <c r="N1" s="93"/>
      <c r="Q1" s="93"/>
      <c r="R1" s="73"/>
      <c r="S1" s="73"/>
      <c r="T1" s="93"/>
      <c r="U1" s="73"/>
      <c r="V1" s="73"/>
      <c r="W1" s="93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94"/>
      <c r="K2" s="2"/>
      <c r="L2" s="94"/>
      <c r="O2" s="126" t="s">
        <v>55</v>
      </c>
      <c r="P2" s="127"/>
      <c r="Q2" s="94"/>
      <c r="R2" s="73"/>
      <c r="S2" s="73"/>
      <c r="T2" s="94"/>
      <c r="U2" s="73"/>
      <c r="V2" s="73"/>
      <c r="W2" s="94"/>
      <c r="Y2" s="128" t="s">
        <v>80</v>
      </c>
      <c r="Z2" s="129"/>
      <c r="AA2" s="130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94"/>
      <c r="K3" s="2"/>
      <c r="L3" s="94"/>
      <c r="O3" s="137" t="s">
        <v>79</v>
      </c>
      <c r="P3" s="138"/>
      <c r="Q3" s="94"/>
      <c r="R3" s="73"/>
      <c r="S3" s="73"/>
      <c r="T3" s="94"/>
      <c r="U3" s="73"/>
      <c r="V3" s="73"/>
      <c r="W3" s="94"/>
      <c r="Y3" s="131"/>
      <c r="Z3" s="132"/>
      <c r="AA3" s="133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94"/>
      <c r="K4" s="2"/>
      <c r="L4" s="94"/>
      <c r="O4" s="139"/>
      <c r="P4" s="140"/>
      <c r="Q4" s="94"/>
      <c r="R4" s="73"/>
      <c r="S4" s="73"/>
      <c r="T4" s="94"/>
      <c r="U4" s="73"/>
      <c r="V4" s="73"/>
      <c r="W4" s="94"/>
      <c r="Y4" s="134"/>
      <c r="Z4" s="135"/>
      <c r="AA4" s="136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94"/>
      <c r="I5" s="103" t="s">
        <v>7</v>
      </c>
      <c r="J5" s="107"/>
      <c r="K5" s="104"/>
      <c r="L5" s="94"/>
      <c r="M5" s="107" t="s">
        <v>3</v>
      </c>
      <c r="O5" s="109"/>
      <c r="P5" s="110"/>
      <c r="Q5" s="94"/>
      <c r="R5" s="107" t="s">
        <v>20</v>
      </c>
      <c r="S5" s="104"/>
      <c r="T5" s="94"/>
      <c r="U5" s="103" t="s">
        <v>29</v>
      </c>
      <c r="V5" s="104"/>
      <c r="W5" s="94"/>
      <c r="AE5" s="119"/>
    </row>
    <row r="6" spans="1:36" ht="14.4" customHeight="1" thickBot="1" x14ac:dyDescent="0.35">
      <c r="D6" s="105"/>
      <c r="E6" s="106"/>
      <c r="H6" s="94"/>
      <c r="I6" s="105"/>
      <c r="J6" s="108"/>
      <c r="K6" s="106"/>
      <c r="L6" s="94"/>
      <c r="M6" s="108"/>
      <c r="O6" s="111"/>
      <c r="P6" s="112"/>
      <c r="Q6" s="94"/>
      <c r="R6" s="108"/>
      <c r="S6" s="106"/>
      <c r="T6" s="94"/>
      <c r="U6" s="105"/>
      <c r="V6" s="106"/>
      <c r="W6" s="94"/>
      <c r="AE6" s="119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6" t="s">
        <v>5</v>
      </c>
      <c r="C7" s="96"/>
      <c r="D7" s="115" t="s">
        <v>4</v>
      </c>
      <c r="E7" s="115"/>
      <c r="F7" s="116" t="s">
        <v>6</v>
      </c>
      <c r="G7" s="116"/>
      <c r="H7" s="94"/>
      <c r="I7" s="70" t="s">
        <v>70</v>
      </c>
      <c r="J7" s="14" t="s">
        <v>69</v>
      </c>
      <c r="K7" s="20" t="s">
        <v>68</v>
      </c>
      <c r="L7" s="94"/>
      <c r="M7" s="1" t="s">
        <v>8</v>
      </c>
      <c r="O7" s="113"/>
      <c r="P7" s="114"/>
      <c r="Q7" s="94"/>
      <c r="R7" s="73"/>
      <c r="S7" s="73"/>
      <c r="T7" s="94"/>
      <c r="U7" s="73"/>
      <c r="V7" s="73"/>
      <c r="W7" s="94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4"/>
      <c r="I8" s="71"/>
      <c r="J8" s="7"/>
      <c r="K8" s="18"/>
      <c r="L8" s="94"/>
      <c r="M8" s="21"/>
      <c r="O8" s="30"/>
      <c r="P8" s="34"/>
      <c r="Q8" s="94"/>
      <c r="R8" s="75"/>
      <c r="S8" s="74"/>
      <c r="T8" s="94"/>
      <c r="U8" s="75"/>
      <c r="V8" s="74"/>
      <c r="W8" s="94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4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4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94"/>
      <c r="R9" s="28">
        <f>IF(O9&lt;$AG$18,1,2)</f>
        <v>1</v>
      </c>
      <c r="S9" s="33">
        <f>IF(P9&lt;$AG$10,1,2)</f>
        <v>1</v>
      </c>
      <c r="T9" s="94"/>
      <c r="U9" s="39">
        <f>($AI$15/$AG$20)*(1+0.15*(O9/$AG$18)^4)+$AH$33</f>
        <v>8.6000619508338955E-2</v>
      </c>
      <c r="V9" s="33">
        <f>($AI$7/$AG$12)*(1+0.15*(P9/$AG$10)^4)+$AH$32</f>
        <v>4.0000000218150724E-3</v>
      </c>
      <c r="W9" s="94"/>
      <c r="X9" s="73">
        <f t="shared" ref="X9:X12" si="0">($AG$7*$AG$8*S9*$AG$24+$AG$15*$AG$16*R9*$AG$24)</f>
        <v>3600</v>
      </c>
      <c r="Y9" s="41">
        <f>(O9*U9*$AG$30+P9*V9*$AG$29)*365</f>
        <v>11812744.677617427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7998.6115984251564</v>
      </c>
      <c r="AD9" s="40">
        <f>SUM(X9:AB9)</f>
        <v>12090253.199237514</v>
      </c>
      <c r="AE9" s="119"/>
      <c r="AF9" s="148" t="s">
        <v>15</v>
      </c>
      <c r="AG9" s="15"/>
      <c r="AH9" s="151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4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4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E10+(J10)</f>
        <v>1260.86142</v>
      </c>
      <c r="Q10" s="94"/>
      <c r="R10" s="28">
        <f t="shared" ref="R10:R54" si="3">IF(O10&lt;$AG$18,1,2)</f>
        <v>1</v>
      </c>
      <c r="S10" s="33">
        <f t="shared" ref="S10:S54" si="4">IF(P10&lt;$AG$10,1,2)</f>
        <v>1</v>
      </c>
      <c r="T10" s="94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94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12212330.087889686</v>
      </c>
      <c r="AE10" s="119"/>
      <c r="AF10" s="149"/>
      <c r="AG10" s="16">
        <v>90408</v>
      </c>
      <c r="AH10" s="151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4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4"/>
      <c r="M11" s="23">
        <f>'[3]E-Auto'!$E9*(1/100)</f>
        <v>3.1800000000000001E-3</v>
      </c>
      <c r="O11" s="31">
        <f>D11</f>
        <v>12143.23</v>
      </c>
      <c r="P11" s="35">
        <f t="shared" si="2"/>
        <v>1273.3100341999998</v>
      </c>
      <c r="Q11" s="94"/>
      <c r="R11" s="28">
        <f t="shared" si="3"/>
        <v>1</v>
      </c>
      <c r="S11" s="33">
        <f t="shared" si="4"/>
        <v>1</v>
      </c>
      <c r="T11" s="94"/>
      <c r="U11" s="39">
        <f t="shared" si="5"/>
        <v>8.6000671107161628E-2</v>
      </c>
      <c r="V11" s="33">
        <f t="shared" si="6"/>
        <v>4.0000000236080687E-3</v>
      </c>
      <c r="W11" s="94"/>
      <c r="X11" s="73">
        <f t="shared" si="0"/>
        <v>3600</v>
      </c>
      <c r="Y11" s="41">
        <f t="shared" si="7"/>
        <v>12051383.89608008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8159.3195260508692</v>
      </c>
      <c r="AD11" s="40">
        <f t="shared" si="11"/>
        <v>12334405.399940439</v>
      </c>
      <c r="AE11" s="119"/>
      <c r="AF11" s="150"/>
      <c r="AG11" s="15"/>
      <c r="AH11" s="151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4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4"/>
      <c r="M12" s="23">
        <f>'[3]E-Auto'!$E10*(1/100)</f>
        <v>4.1700000000000001E-3</v>
      </c>
      <c r="O12" s="31">
        <f t="shared" si="1"/>
        <v>12263.46</v>
      </c>
      <c r="P12" s="35">
        <f t="shared" si="2"/>
        <v>1285.7586483999999</v>
      </c>
      <c r="Q12" s="94"/>
      <c r="R12" s="28">
        <f t="shared" si="3"/>
        <v>1</v>
      </c>
      <c r="S12" s="33">
        <f t="shared" si="4"/>
        <v>1</v>
      </c>
      <c r="T12" s="94"/>
      <c r="U12" s="39">
        <f t="shared" si="5"/>
        <v>8.6000698083005228E-2</v>
      </c>
      <c r="V12" s="33">
        <f t="shared" si="6"/>
        <v>4.00000002454492E-3</v>
      </c>
      <c r="W12" s="94"/>
      <c r="X12" s="73">
        <f t="shared" si="0"/>
        <v>3600</v>
      </c>
      <c r="Y12" s="41">
        <f t="shared" si="7"/>
        <v>12170703.778352214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8239.673489863726</v>
      </c>
      <c r="AD12" s="40">
        <f t="shared" si="11"/>
        <v>12456478.47584882</v>
      </c>
      <c r="AE12" s="119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4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4"/>
      <c r="M13" s="23">
        <f>'[3]E-Auto'!$E11*(1/100)</f>
        <v>6.2100000000000002E-3</v>
      </c>
      <c r="O13" s="31">
        <f t="shared" si="1"/>
        <v>12383.69</v>
      </c>
      <c r="P13" s="35">
        <f t="shared" si="2"/>
        <v>1298.2072625999999</v>
      </c>
      <c r="Q13" s="94"/>
      <c r="R13" s="28">
        <f t="shared" si="3"/>
        <v>1</v>
      </c>
      <c r="S13" s="33">
        <f t="shared" si="4"/>
        <v>1</v>
      </c>
      <c r="T13" s="94"/>
      <c r="U13" s="39">
        <f t="shared" si="5"/>
        <v>8.6000725864032429E-2</v>
      </c>
      <c r="V13" s="33">
        <f t="shared" si="6"/>
        <v>4.000000025509382E-3</v>
      </c>
      <c r="W13" s="94"/>
      <c r="X13" s="73">
        <f>($AG$7*$AG$8*S13*$AG$24+$AG$15*$AG$16*R13*$AG$24)</f>
        <v>3600</v>
      </c>
      <c r="Y13" s="41">
        <f t="shared" si="7"/>
        <v>12290023.849967964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8320.0274536765828</v>
      </c>
      <c r="AD13" s="40">
        <f t="shared" si="11"/>
        <v>12578538.402188037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4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4"/>
      <c r="M14" s="23">
        <f>'[3]E-Auto'!$E12*(1/100)</f>
        <v>3.5041935483870967E-2</v>
      </c>
      <c r="O14" s="31">
        <f t="shared" si="1"/>
        <v>12503.92</v>
      </c>
      <c r="P14" s="35">
        <f t="shared" si="2"/>
        <v>1310.6558768</v>
      </c>
      <c r="Q14" s="94"/>
      <c r="R14" s="28">
        <f t="shared" si="3"/>
        <v>1</v>
      </c>
      <c r="S14" s="33">
        <f t="shared" si="4"/>
        <v>1</v>
      </c>
      <c r="T14" s="94"/>
      <c r="U14" s="39">
        <f t="shared" si="5"/>
        <v>8.6000754466108303E-2</v>
      </c>
      <c r="V14" s="33">
        <f t="shared" si="6"/>
        <v>4.0000000265019917E-3</v>
      </c>
      <c r="W14" s="94"/>
      <c r="X14" s="73">
        <f>($AG$7*$AG$8*S14*$AG$24+$AG$15*$AG$16*R14*$AG$24)+AG26</f>
        <v>1163600</v>
      </c>
      <c r="Y14" s="41">
        <f t="shared" si="7"/>
        <v>12409344.11655085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8400.3814174894396</v>
      </c>
      <c r="AD14" s="40">
        <f t="shared" si="11"/>
        <v>13860260.546076858</v>
      </c>
      <c r="AE14" s="119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4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4"/>
      <c r="M15" s="23">
        <f>'[3]E-Auto'!$E13*(1/100)</f>
        <v>6.3873870967741941E-2</v>
      </c>
      <c r="O15" s="31">
        <f t="shared" si="1"/>
        <v>12624.15</v>
      </c>
      <c r="P15" s="35">
        <f t="shared" si="2"/>
        <v>1323.1044909999998</v>
      </c>
      <c r="Q15" s="94"/>
      <c r="R15" s="28">
        <f t="shared" si="3"/>
        <v>1</v>
      </c>
      <c r="S15" s="33">
        <f t="shared" si="4"/>
        <v>1</v>
      </c>
      <c r="T15" s="94"/>
      <c r="U15" s="39">
        <f t="shared" si="5"/>
        <v>8.6000783905252662E-2</v>
      </c>
      <c r="V15" s="33">
        <f t="shared" si="6"/>
        <v>4.0000000275232919E-3</v>
      </c>
      <c r="W15" s="94"/>
      <c r="X15" s="73">
        <f>($AJ$11*$AG$8*S15*$AG$25+$AJ$9*$AG$8*$AG$24*S15+$AG$15*$AG$16*R15*$AG$24)</f>
        <v>7725</v>
      </c>
      <c r="Y15" s="41">
        <f t="shared" si="7"/>
        <v>12528664.583834648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8480.7353813022946</v>
      </c>
      <c r="AD15" s="40">
        <f t="shared" si="11"/>
        <v>12826100.906435722</v>
      </c>
      <c r="AE15" s="119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4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4"/>
      <c r="M16" s="23">
        <f>'[3]E-Auto'!$E14*(1/100)</f>
        <v>9.2705806451612929E-2</v>
      </c>
      <c r="O16" s="31">
        <f t="shared" si="1"/>
        <v>12744.38</v>
      </c>
      <c r="P16" s="35">
        <f t="shared" si="2"/>
        <v>1335.5531051999999</v>
      </c>
      <c r="Q16" s="94"/>
      <c r="R16" s="28">
        <f t="shared" si="3"/>
        <v>1</v>
      </c>
      <c r="S16" s="33">
        <f t="shared" si="4"/>
        <v>1</v>
      </c>
      <c r="T16" s="94"/>
      <c r="U16" s="39">
        <f t="shared" si="5"/>
        <v>8.6000814197640121E-2</v>
      </c>
      <c r="V16" s="33">
        <f t="shared" si="6"/>
        <v>4.00000002857383E-3</v>
      </c>
      <c r="W16" s="94"/>
      <c r="X16" s="82">
        <f t="shared" ref="X16:X54" si="13">($AJ$11*$AG$8*S16*$AG$25+$AJ$9*$AG$8*$AG$24*S16+$AG$15*$AG$16*R16*$AG$24)</f>
        <v>7725</v>
      </c>
      <c r="Y16" s="41">
        <f t="shared" si="7"/>
        <v>12647985.257664487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8561.0893451151514</v>
      </c>
      <c r="AD16" s="40">
        <f t="shared" si="11"/>
        <v>12947809.489109762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4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4"/>
      <c r="M17" s="23">
        <f>'[3]E-Auto'!$E15*(1/100)</f>
        <v>0.1215377419354839</v>
      </c>
      <c r="O17" s="31">
        <f t="shared" si="1"/>
        <v>12864.61</v>
      </c>
      <c r="P17" s="35">
        <f t="shared" si="2"/>
        <v>1348.0017194</v>
      </c>
      <c r="Q17" s="94"/>
      <c r="R17" s="28">
        <f t="shared" si="3"/>
        <v>1</v>
      </c>
      <c r="S17" s="33">
        <f t="shared" si="4"/>
        <v>1</v>
      </c>
      <c r="T17" s="94"/>
      <c r="U17" s="39">
        <f t="shared" si="5"/>
        <v>8.6000845359600092E-2</v>
      </c>
      <c r="V17" s="33">
        <f t="shared" si="6"/>
        <v>4.0000000296541577E-3</v>
      </c>
      <c r="W17" s="94"/>
      <c r="X17" s="82">
        <f t="shared" si="13"/>
        <v>7725</v>
      </c>
      <c r="Y17" s="41">
        <f t="shared" si="7"/>
        <v>12767306.143997876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8641.4433089280083</v>
      </c>
      <c r="AD17" s="40">
        <f t="shared" si="11"/>
        <v>13069511.300056484</v>
      </c>
      <c r="AE17" s="119"/>
      <c r="AF17" s="148" t="s">
        <v>16</v>
      </c>
      <c r="AG17" s="15"/>
      <c r="AH17" s="151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4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4"/>
      <c r="M18" s="23">
        <f>'[3]E-Auto'!$E16*(1/100)</f>
        <v>0.15036967741935489</v>
      </c>
      <c r="O18" s="31">
        <f t="shared" si="1"/>
        <v>12984.84</v>
      </c>
      <c r="P18" s="35">
        <f t="shared" si="2"/>
        <v>1360.4503336</v>
      </c>
      <c r="Q18" s="94"/>
      <c r="R18" s="28">
        <f t="shared" si="3"/>
        <v>1</v>
      </c>
      <c r="S18" s="33">
        <f t="shared" si="4"/>
        <v>1</v>
      </c>
      <c r="T18" s="94"/>
      <c r="U18" s="39">
        <f t="shared" si="5"/>
        <v>8.6000877407616722E-2</v>
      </c>
      <c r="V18" s="33">
        <f t="shared" si="6"/>
        <v>4.0000000307648335E-3</v>
      </c>
      <c r="W18" s="94"/>
      <c r="X18" s="82">
        <f t="shared" si="13"/>
        <v>7725</v>
      </c>
      <c r="Y18" s="41">
        <f t="shared" si="7"/>
        <v>12886627.248905798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8721.7972727408633</v>
      </c>
      <c r="AD18" s="40">
        <f t="shared" si="11"/>
        <v>13191206.345346868</v>
      </c>
      <c r="AE18" s="119"/>
      <c r="AF18" s="149"/>
      <c r="AG18" s="16">
        <v>60000</v>
      </c>
      <c r="AH18" s="151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4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4"/>
      <c r="M19" s="23">
        <f>'[3]E-Auto'!$E17*(1/100)</f>
        <v>0.17920161290322587</v>
      </c>
      <c r="O19" s="31">
        <f t="shared" si="1"/>
        <v>13105.07</v>
      </c>
      <c r="P19" s="35">
        <f t="shared" si="2"/>
        <v>1372.8989477999999</v>
      </c>
      <c r="Q19" s="94"/>
      <c r="R19" s="28">
        <f t="shared" si="3"/>
        <v>1</v>
      </c>
      <c r="S19" s="33">
        <f t="shared" si="4"/>
        <v>1</v>
      </c>
      <c r="T19" s="94"/>
      <c r="U19" s="39">
        <f t="shared" si="5"/>
        <v>8.6000910358328991E-2</v>
      </c>
      <c r="V19" s="33">
        <f t="shared" si="6"/>
        <v>4.0000000319064203E-3</v>
      </c>
      <c r="W19" s="94"/>
      <c r="X19" s="82">
        <f t="shared" si="13"/>
        <v>7725</v>
      </c>
      <c r="Y19" s="41">
        <f t="shared" si="7"/>
        <v>13005948.578573786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8802.1512365537201</v>
      </c>
      <c r="AD19" s="40">
        <f t="shared" si="11"/>
        <v>13312894.631166454</v>
      </c>
      <c r="AE19" s="119"/>
      <c r="AF19" s="150"/>
      <c r="AG19" s="15"/>
      <c r="AH19" s="151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4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4"/>
      <c r="M20" s="23">
        <f>'[3]E-Auto'!$E18*(1/100)</f>
        <v>0.20803354838709684</v>
      </c>
      <c r="O20" s="31">
        <f t="shared" si="1"/>
        <v>13225.3</v>
      </c>
      <c r="P20" s="35">
        <f t="shared" si="2"/>
        <v>1385.3475619999999</v>
      </c>
      <c r="Q20" s="94"/>
      <c r="R20" s="28">
        <f t="shared" si="3"/>
        <v>1</v>
      </c>
      <c r="S20" s="33">
        <f t="shared" si="4"/>
        <v>1</v>
      </c>
      <c r="T20" s="94"/>
      <c r="U20" s="39">
        <f t="shared" si="5"/>
        <v>8.6000944228530635E-2</v>
      </c>
      <c r="V20" s="33">
        <f t="shared" si="6"/>
        <v>4.0000000330794889E-3</v>
      </c>
      <c r="W20" s="94"/>
      <c r="X20" s="82">
        <f t="shared" si="13"/>
        <v>7725</v>
      </c>
      <c r="Y20" s="41">
        <f t="shared" si="7"/>
        <v>13125270.139302986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8882.5052003665769</v>
      </c>
      <c r="AD20" s="40">
        <f t="shared" si="11"/>
        <v>13434576.163816381</v>
      </c>
      <c r="AE20" s="119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4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4"/>
      <c r="M21" s="23">
        <f>'[3]E-Auto'!$E19*(1/100)</f>
        <v>0.23686548387096781</v>
      </c>
      <c r="O21" s="31">
        <f t="shared" si="1"/>
        <v>13345.53</v>
      </c>
      <c r="P21" s="35">
        <f t="shared" si="2"/>
        <v>1397.7961762</v>
      </c>
      <c r="Q21" s="94"/>
      <c r="R21" s="28">
        <f t="shared" si="3"/>
        <v>1</v>
      </c>
      <c r="S21" s="33">
        <f t="shared" si="4"/>
        <v>1</v>
      </c>
      <c r="T21" s="94"/>
      <c r="U21" s="39">
        <f t="shared" si="5"/>
        <v>8.6000979035170164E-2</v>
      </c>
      <c r="V21" s="33">
        <f t="shared" si="6"/>
        <v>4.0000000342846091E-3</v>
      </c>
      <c r="W21" s="94"/>
      <c r="X21" s="82">
        <f t="shared" si="13"/>
        <v>7725</v>
      </c>
      <c r="Y21" s="41">
        <f t="shared" si="7"/>
        <v>13244591.937511219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8962.8591641794337</v>
      </c>
      <c r="AD21" s="40">
        <f t="shared" si="11"/>
        <v>13556250.949714474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4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4"/>
      <c r="M22" s="23">
        <f>'[3]E-Auto'!$E20*(1/100)</f>
        <v>0.26569741935483882</v>
      </c>
      <c r="O22" s="31">
        <f t="shared" si="1"/>
        <v>13465.76</v>
      </c>
      <c r="P22" s="35">
        <f t="shared" si="2"/>
        <v>1410.2447903999998</v>
      </c>
      <c r="Q22" s="94"/>
      <c r="R22" s="28">
        <f t="shared" si="3"/>
        <v>1</v>
      </c>
      <c r="S22" s="33">
        <f t="shared" si="4"/>
        <v>1</v>
      </c>
      <c r="T22" s="94"/>
      <c r="U22" s="39">
        <f t="shared" si="5"/>
        <v>8.6001014795350883E-2</v>
      </c>
      <c r="V22" s="33">
        <f t="shared" si="6"/>
        <v>4.0000000355223612E-3</v>
      </c>
      <c r="W22" s="94"/>
      <c r="X22" s="82">
        <f t="shared" si="13"/>
        <v>7725</v>
      </c>
      <c r="Y22" s="41">
        <f t="shared" si="7"/>
        <v>13363913.979734056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9043.2131279922887</v>
      </c>
      <c r="AD22" s="40">
        <f t="shared" si="11"/>
        <v>13677918.995396305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4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4"/>
      <c r="M23" s="23">
        <f>'[3]E-Auto'!$E21*(1/100)</f>
        <v>0.29452935483870979</v>
      </c>
      <c r="O23" s="31">
        <f t="shared" si="1"/>
        <v>13585.99</v>
      </c>
      <c r="P23" s="35">
        <f t="shared" si="2"/>
        <v>1422.6934045999999</v>
      </c>
      <c r="Q23" s="94"/>
      <c r="R23" s="28">
        <f t="shared" si="3"/>
        <v>1</v>
      </c>
      <c r="S23" s="33">
        <f t="shared" si="4"/>
        <v>1</v>
      </c>
      <c r="T23" s="94"/>
      <c r="U23" s="39">
        <f t="shared" si="5"/>
        <v>8.6001051526330863E-2</v>
      </c>
      <c r="V23" s="33">
        <f t="shared" si="6"/>
        <v>4.0000000367933289E-3</v>
      </c>
      <c r="W23" s="94"/>
      <c r="X23" s="82">
        <f t="shared" si="13"/>
        <v>7725</v>
      </c>
      <c r="Y23" s="41">
        <f t="shared" si="7"/>
        <v>13483236.272625906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9123.5670918051455</v>
      </c>
      <c r="AD23" s="40">
        <f t="shared" si="11"/>
        <v>13799580.307516281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4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4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1435.1420188</v>
      </c>
      <c r="Q24" s="94"/>
      <c r="R24" s="28">
        <f t="shared" si="3"/>
        <v>1</v>
      </c>
      <c r="S24" s="33">
        <f t="shared" si="4"/>
        <v>1</v>
      </c>
      <c r="T24" s="94"/>
      <c r="U24" s="39">
        <f t="shared" si="5"/>
        <v>8.6001089245522966E-2</v>
      </c>
      <c r="V24" s="33">
        <f t="shared" si="6"/>
        <v>4.0000000380981011E-3</v>
      </c>
      <c r="W24" s="94"/>
      <c r="X24" s="82">
        <f t="shared" si="13"/>
        <v>7725</v>
      </c>
      <c r="Y24" s="41">
        <f t="shared" si="7"/>
        <v>13602558.82296106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9203.9210556180042</v>
      </c>
      <c r="AD24" s="40">
        <f t="shared" si="11"/>
        <v>13921234.892848691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4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4"/>
      <c r="M25" s="23">
        <f>'[3]E-Auto'!$E23*(1/100)</f>
        <v>0.35219322580645168</v>
      </c>
      <c r="O25" s="31">
        <f t="shared" si="1"/>
        <v>13826.45</v>
      </c>
      <c r="P25" s="35">
        <f t="shared" si="2"/>
        <v>1447.590633</v>
      </c>
      <c r="Q25" s="94"/>
      <c r="R25" s="28">
        <f t="shared" si="3"/>
        <v>1</v>
      </c>
      <c r="S25" s="33">
        <f t="shared" si="4"/>
        <v>1</v>
      </c>
      <c r="T25" s="94"/>
      <c r="U25" s="39">
        <f t="shared" si="5"/>
        <v>8.6001127970494848E-2</v>
      </c>
      <c r="V25" s="33">
        <f t="shared" si="6"/>
        <v>4.0000000394372712E-3</v>
      </c>
      <c r="W25" s="94"/>
      <c r="X25" s="82">
        <f t="shared" si="13"/>
        <v>7725</v>
      </c>
      <c r="Y25" s="41">
        <f t="shared" si="7"/>
        <v>13721881.637634777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9284.2750194308592</v>
      </c>
      <c r="AD25" s="40">
        <f t="shared" si="11"/>
        <v>14042882.758288797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4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4"/>
      <c r="M26" s="23">
        <f>'[3]E-Auto'!$E24*(1/100)</f>
        <v>0.38102516129032266</v>
      </c>
      <c r="O26" s="31">
        <f t="shared" si="1"/>
        <v>13946.68</v>
      </c>
      <c r="P26" s="35">
        <f t="shared" si="2"/>
        <v>1460.0392471999999</v>
      </c>
      <c r="Q26" s="94"/>
      <c r="R26" s="28">
        <f t="shared" si="3"/>
        <v>1</v>
      </c>
      <c r="S26" s="33">
        <f t="shared" si="4"/>
        <v>1</v>
      </c>
      <c r="T26" s="94"/>
      <c r="U26" s="39">
        <f t="shared" si="5"/>
        <v>8.6001167718968929E-2</v>
      </c>
      <c r="V26" s="33">
        <f t="shared" si="6"/>
        <v>4.0000000408114402E-3</v>
      </c>
      <c r="W26" s="94"/>
      <c r="X26" s="82">
        <f t="shared" si="13"/>
        <v>7725</v>
      </c>
      <c r="Y26" s="41">
        <f t="shared" si="7"/>
        <v>13841204.723664356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9364.6289832437142</v>
      </c>
      <c r="AD26" s="40">
        <f t="shared" si="11"/>
        <v>14164523.910853898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4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4"/>
      <c r="M27" s="23">
        <f>'[3]E-Auto'!$E25*(1/100)</f>
        <v>0.40985709677419369</v>
      </c>
      <c r="O27" s="31">
        <f t="shared" si="1"/>
        <v>14066.91</v>
      </c>
      <c r="P27" s="35">
        <f t="shared" si="2"/>
        <v>1472.4878613999999</v>
      </c>
      <c r="Q27" s="94"/>
      <c r="R27" s="28">
        <f t="shared" si="3"/>
        <v>1</v>
      </c>
      <c r="S27" s="33">
        <f t="shared" si="4"/>
        <v>1</v>
      </c>
      <c r="T27" s="94"/>
      <c r="U27" s="39">
        <f t="shared" si="5"/>
        <v>8.6001208508822397E-2</v>
      </c>
      <c r="V27" s="33">
        <f t="shared" si="6"/>
        <v>4.0000000422212127E-3</v>
      </c>
      <c r="W27" s="94"/>
      <c r="X27" s="82">
        <f t="shared" si="13"/>
        <v>7725</v>
      </c>
      <c r="Y27" s="41">
        <f t="shared" si="7"/>
        <v>13960528.088190198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9444.982947056571</v>
      </c>
      <c r="AD27" s="40">
        <f t="shared" si="11"/>
        <v>14286158.357684392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4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4"/>
      <c r="M28" s="23">
        <f>'[3]E-Auto'!$E26*(1/100)</f>
        <v>0.43868903225806466</v>
      </c>
      <c r="O28" s="31">
        <f t="shared" si="1"/>
        <v>14187.14</v>
      </c>
      <c r="P28" s="35">
        <f t="shared" si="2"/>
        <v>1484.9364755999998</v>
      </c>
      <c r="Q28" s="94"/>
      <c r="R28" s="28">
        <f t="shared" si="3"/>
        <v>1</v>
      </c>
      <c r="S28" s="33">
        <f t="shared" si="4"/>
        <v>1</v>
      </c>
      <c r="T28" s="94"/>
      <c r="U28" s="39">
        <f t="shared" si="5"/>
        <v>8.6001250358087256E-2</v>
      </c>
      <c r="V28" s="33">
        <f t="shared" si="6"/>
        <v>4.0000000436671958E-3</v>
      </c>
      <c r="W28" s="94"/>
      <c r="X28" s="82">
        <f t="shared" si="13"/>
        <v>7725</v>
      </c>
      <c r="Y28" s="41">
        <f t="shared" si="7"/>
        <v>14079851.738476876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9525.336910869426</v>
      </c>
      <c r="AD28" s="40">
        <f t="shared" si="11"/>
        <v>14407786.106044859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4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4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1497.3850897999998</v>
      </c>
      <c r="Q29" s="94"/>
      <c r="R29" s="28">
        <f t="shared" si="3"/>
        <v>1</v>
      </c>
      <c r="S29" s="33">
        <f t="shared" si="4"/>
        <v>1</v>
      </c>
      <c r="T29" s="94"/>
      <c r="U29" s="39">
        <f t="shared" si="5"/>
        <v>8.6001293284950264E-2</v>
      </c>
      <c r="V29" s="33">
        <f t="shared" si="6"/>
        <v>4.0000000451500062E-3</v>
      </c>
      <c r="W29" s="94"/>
      <c r="X29" s="82">
        <f t="shared" si="13"/>
        <v>7725</v>
      </c>
      <c r="Y29" s="41">
        <f t="shared" si="7"/>
        <v>14199175.681914223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9605.6908746822846</v>
      </c>
      <c r="AD29" s="40">
        <f t="shared" si="11"/>
        <v>14529407.163325123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4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4"/>
      <c r="M30" s="23">
        <f>'[3]E-Auto'!$E28*(1/100)</f>
        <v>0.49635290322580661</v>
      </c>
      <c r="O30" s="31">
        <f t="shared" si="1"/>
        <v>14427.6</v>
      </c>
      <c r="P30" s="35">
        <f t="shared" si="2"/>
        <v>1509.8337039999999</v>
      </c>
      <c r="Q30" s="94"/>
      <c r="R30" s="28">
        <f t="shared" si="3"/>
        <v>1</v>
      </c>
      <c r="S30" s="33">
        <f t="shared" si="4"/>
        <v>1</v>
      </c>
      <c r="T30" s="94"/>
      <c r="U30" s="39">
        <f t="shared" si="5"/>
        <v>8.6001337307752973E-2</v>
      </c>
      <c r="V30" s="33">
        <f t="shared" si="6"/>
        <v>4.000000046670265E-3</v>
      </c>
      <c r="W30" s="94"/>
      <c r="X30" s="82">
        <f t="shared" si="13"/>
        <v>7725</v>
      </c>
      <c r="Y30" s="41">
        <f t="shared" si="7"/>
        <v>14318499.926018372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9686.0448384951396</v>
      </c>
      <c r="AD30" s="40">
        <f t="shared" si="11"/>
        <v>14651021.537041323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4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4"/>
      <c r="M31" s="23">
        <f>'[3]E-Auto'!$E29*(1/100)</f>
        <v>0.52518483870967758</v>
      </c>
      <c r="O31" s="31">
        <f t="shared" si="1"/>
        <v>14547.83</v>
      </c>
      <c r="P31" s="35">
        <f t="shared" si="2"/>
        <v>1522.2823182</v>
      </c>
      <c r="Q31" s="94"/>
      <c r="R31" s="28">
        <f t="shared" si="3"/>
        <v>1</v>
      </c>
      <c r="S31" s="33">
        <f t="shared" si="4"/>
        <v>1</v>
      </c>
      <c r="T31" s="94"/>
      <c r="U31" s="39">
        <f t="shared" si="5"/>
        <v>8.6001382444991711E-2</v>
      </c>
      <c r="V31" s="33">
        <f t="shared" si="6"/>
        <v>4.0000000482285957E-3</v>
      </c>
      <c r="W31" s="94"/>
      <c r="X31" s="82">
        <f t="shared" si="13"/>
        <v>7725</v>
      </c>
      <c r="Y31" s="41">
        <f t="shared" si="7"/>
        <v>14437824.47843286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9766.3988023079964</v>
      </c>
      <c r="AD31" s="40">
        <f t="shared" si="11"/>
        <v>14772629.234836994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4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4"/>
      <c r="M32" s="23">
        <f>'[3]E-Auto'!$E30*(1/100)</f>
        <v>0.55401677419354856</v>
      </c>
      <c r="O32" s="31">
        <f t="shared" si="1"/>
        <v>14668.06</v>
      </c>
      <c r="P32" s="35">
        <f t="shared" si="2"/>
        <v>1534.7309323999998</v>
      </c>
      <c r="Q32" s="94"/>
      <c r="R32" s="28">
        <f t="shared" si="3"/>
        <v>1</v>
      </c>
      <c r="S32" s="33">
        <f t="shared" si="4"/>
        <v>1</v>
      </c>
      <c r="T32" s="94"/>
      <c r="U32" s="39">
        <f t="shared" si="5"/>
        <v>8.6001428715317574E-2</v>
      </c>
      <c r="V32" s="33">
        <f t="shared" si="6"/>
        <v>4.0000000498256289E-3</v>
      </c>
      <c r="W32" s="94"/>
      <c r="X32" s="82">
        <f t="shared" si="13"/>
        <v>7725</v>
      </c>
      <c r="Y32" s="41">
        <f t="shared" si="7"/>
        <v>14557149.346929666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9846.7527661208514</v>
      </c>
      <c r="AD32" s="40">
        <f t="shared" si="11"/>
        <v>14894230.264484113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4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4"/>
      <c r="M33" s="23">
        <f>'[3]E-Auto'!$E31*(1/100)</f>
        <v>0.58284870967741953</v>
      </c>
      <c r="O33" s="31">
        <f t="shared" si="1"/>
        <v>14788.29</v>
      </c>
      <c r="P33" s="35">
        <f t="shared" si="2"/>
        <v>1547.1795466000001</v>
      </c>
      <c r="Q33" s="94"/>
      <c r="R33" s="28">
        <f t="shared" si="3"/>
        <v>1</v>
      </c>
      <c r="S33" s="33">
        <f t="shared" si="4"/>
        <v>1</v>
      </c>
      <c r="T33" s="94"/>
      <c r="U33" s="39">
        <f t="shared" si="5"/>
        <v>8.6001476137536462E-2</v>
      </c>
      <c r="V33" s="33">
        <f t="shared" si="6"/>
        <v>4.0000000514620005E-3</v>
      </c>
      <c r="W33" s="94"/>
      <c r="X33" s="82">
        <f t="shared" si="13"/>
        <v>7725</v>
      </c>
      <c r="Y33" s="41">
        <f t="shared" si="7"/>
        <v>14676474.53941031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9927.1067299337101</v>
      </c>
      <c r="AD33" s="40">
        <f t="shared" si="11"/>
        <v>15015824.633884205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4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4"/>
      <c r="M34" s="23">
        <f>'[3]E-Auto'!$E32*(1/100)</f>
        <v>0.6116806451612905</v>
      </c>
      <c r="O34" s="31">
        <f t="shared" si="1"/>
        <v>14908.52</v>
      </c>
      <c r="P34" s="35">
        <f t="shared" si="2"/>
        <v>1559.6281607999999</v>
      </c>
      <c r="Q34" s="94"/>
      <c r="R34" s="28">
        <f t="shared" si="3"/>
        <v>1</v>
      </c>
      <c r="S34" s="33">
        <f t="shared" si="4"/>
        <v>1</v>
      </c>
      <c r="T34" s="94"/>
      <c r="U34" s="39">
        <f t="shared" si="5"/>
        <v>8.6001524730609055E-2</v>
      </c>
      <c r="V34" s="33">
        <f t="shared" si="6"/>
        <v>4.0000000531383514E-3</v>
      </c>
      <c r="W34" s="94"/>
      <c r="X34" s="82">
        <f t="shared" si="13"/>
        <v>7725</v>
      </c>
      <c r="Y34" s="41">
        <f t="shared" si="7"/>
        <v>14795800.063906906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10007.460693746567</v>
      </c>
      <c r="AD34" s="40">
        <f t="shared" si="11"/>
        <v>15137412.35106938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4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4"/>
      <c r="M35" s="23">
        <f>'[3]E-Auto'!$E33*(1/100)</f>
        <v>0.64051258064516148</v>
      </c>
      <c r="O35" s="31">
        <f t="shared" si="1"/>
        <v>15028.75</v>
      </c>
      <c r="P35" s="35">
        <f t="shared" si="2"/>
        <v>1572.076775</v>
      </c>
      <c r="Q35" s="94"/>
      <c r="R35" s="28">
        <f t="shared" si="3"/>
        <v>1</v>
      </c>
      <c r="S35" s="33">
        <f t="shared" si="4"/>
        <v>1</v>
      </c>
      <c r="T35" s="94"/>
      <c r="U35" s="39">
        <f t="shared" si="5"/>
        <v>8.60015745136508E-2</v>
      </c>
      <c r="V35" s="33">
        <f t="shared" si="6"/>
        <v>4.0000000548553278E-3</v>
      </c>
      <c r="W35" s="94"/>
      <c r="X35" s="82">
        <f t="shared" si="13"/>
        <v>7725</v>
      </c>
      <c r="Y35" s="41">
        <f t="shared" si="7"/>
        <v>14915125.92858324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10087.814657559422</v>
      </c>
      <c r="AD35" s="40">
        <f t="shared" si="11"/>
        <v>15258993.424203426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4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4"/>
      <c r="M36" s="23">
        <f>'[3]E-Auto'!$E34*(1/100)</f>
        <v>0.66934451612903245</v>
      </c>
      <c r="O36" s="31">
        <f t="shared" si="1"/>
        <v>15148.98</v>
      </c>
      <c r="P36" s="35">
        <f t="shared" si="2"/>
        <v>1584.5253891999998</v>
      </c>
      <c r="Q36" s="94"/>
      <c r="R36" s="28">
        <f t="shared" si="3"/>
        <v>1</v>
      </c>
      <c r="S36" s="33">
        <f t="shared" si="4"/>
        <v>1</v>
      </c>
      <c r="T36" s="94"/>
      <c r="U36" s="39">
        <f t="shared" si="5"/>
        <v>8.600162550593192E-2</v>
      </c>
      <c r="V36" s="33">
        <f t="shared" si="6"/>
        <v>4.0000000566135794E-3</v>
      </c>
      <c r="W36" s="94"/>
      <c r="X36" s="82">
        <f t="shared" si="13"/>
        <v>7725</v>
      </c>
      <c r="Y36" s="41">
        <f t="shared" si="7"/>
        <v>15034452.141735833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10168.168621372279</v>
      </c>
      <c r="AD36" s="40">
        <f t="shared" si="11"/>
        <v>15380567.861582862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4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4"/>
      <c r="M37" s="23">
        <f>'[3]E-Auto'!$E35*(1/100)</f>
        <v>0.69817645161290343</v>
      </c>
      <c r="O37" s="31">
        <f t="shared" si="1"/>
        <v>15269.21</v>
      </c>
      <c r="P37" s="35">
        <f t="shared" si="2"/>
        <v>1596.9740033999999</v>
      </c>
      <c r="Q37" s="94"/>
      <c r="R37" s="28">
        <f t="shared" si="3"/>
        <v>1</v>
      </c>
      <c r="S37" s="33">
        <f t="shared" si="4"/>
        <v>1</v>
      </c>
      <c r="T37" s="94"/>
      <c r="U37" s="39">
        <f t="shared" si="5"/>
        <v>8.6001677726877432E-2</v>
      </c>
      <c r="V37" s="33">
        <f t="shared" si="6"/>
        <v>4.0000000584137635E-3</v>
      </c>
      <c r="W37" s="94"/>
      <c r="X37" s="82">
        <f t="shared" si="13"/>
        <v>7725</v>
      </c>
      <c r="Y37" s="41">
        <f t="shared" si="7"/>
        <v>15153778.711795028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10248.522585185134</v>
      </c>
      <c r="AD37" s="40">
        <f t="shared" si="11"/>
        <v>15502135.671638034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4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4"/>
      <c r="M38" s="23">
        <f>'[3]E-Auto'!$E36*(1/100)</f>
        <v>0.7270083870967744</v>
      </c>
      <c r="O38" s="31">
        <f t="shared" si="1"/>
        <v>15389.44</v>
      </c>
      <c r="P38" s="35">
        <f t="shared" si="2"/>
        <v>1609.4226176</v>
      </c>
      <c r="Q38" s="94"/>
      <c r="R38" s="28">
        <f t="shared" si="3"/>
        <v>1</v>
      </c>
      <c r="S38" s="33">
        <f t="shared" si="4"/>
        <v>1</v>
      </c>
      <c r="T38" s="94"/>
      <c r="U38" s="39">
        <f t="shared" si="5"/>
        <v>8.6001731196067147E-2</v>
      </c>
      <c r="V38" s="33">
        <f t="shared" si="6"/>
        <v>4.000000060256542E-3</v>
      </c>
      <c r="W38" s="94"/>
      <c r="X38" s="82">
        <f t="shared" si="13"/>
        <v>7725</v>
      </c>
      <c r="Y38" s="41">
        <f t="shared" si="7"/>
        <v>15273105.647326039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10328.876548997991</v>
      </c>
      <c r="AD38" s="40">
        <f t="shared" si="11"/>
        <v>15623696.862934152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4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4"/>
      <c r="M39" s="23">
        <f>'[3]E-Auto'!$E37*(1/100)</f>
        <v>0.75584032258064537</v>
      </c>
      <c r="O39" s="31">
        <f t="shared" si="1"/>
        <v>15509.67</v>
      </c>
      <c r="P39" s="35">
        <f t="shared" si="2"/>
        <v>1621.8712317999998</v>
      </c>
      <c r="Q39" s="94"/>
      <c r="R39" s="28">
        <f t="shared" si="3"/>
        <v>1</v>
      </c>
      <c r="S39" s="33">
        <f t="shared" si="4"/>
        <v>1</v>
      </c>
      <c r="T39" s="94"/>
      <c r="U39" s="39">
        <f t="shared" si="5"/>
        <v>8.6001785933235611E-2</v>
      </c>
      <c r="V39" s="33">
        <f t="shared" si="6"/>
        <v>4.0000000621425811E-3</v>
      </c>
      <c r="W39" s="94"/>
      <c r="X39" s="82">
        <f t="shared" si="13"/>
        <v>7725</v>
      </c>
      <c r="Y39" s="41">
        <f t="shared" si="7"/>
        <v>15392432.957030024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10409.230512810847</v>
      </c>
      <c r="AD39" s="40">
        <f t="shared" si="11"/>
        <v>15745251.444172377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4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4"/>
      <c r="M40" s="23">
        <f>'[3]E-Auto'!$E38*(1/100)</f>
        <v>0.78467225806451635</v>
      </c>
      <c r="O40" s="31">
        <f t="shared" si="1"/>
        <v>15629.9</v>
      </c>
      <c r="P40" s="35">
        <f t="shared" si="2"/>
        <v>1634.3198459999999</v>
      </c>
      <c r="Q40" s="94"/>
      <c r="R40" s="28">
        <f t="shared" si="3"/>
        <v>1</v>
      </c>
      <c r="S40" s="33">
        <f t="shared" si="4"/>
        <v>1</v>
      </c>
      <c r="T40" s="94"/>
      <c r="U40" s="39">
        <f t="shared" si="5"/>
        <v>8.6001841958272221E-2</v>
      </c>
      <c r="V40" s="33">
        <f t="shared" si="6"/>
        <v>4.000000064072552E-3</v>
      </c>
      <c r="W40" s="94"/>
      <c r="X40" s="82">
        <f t="shared" si="13"/>
        <v>7725</v>
      </c>
      <c r="Y40" s="41">
        <f t="shared" si="7"/>
        <v>15511760.649745187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10489.584476623704</v>
      </c>
      <c r="AD40" s="40">
        <f t="shared" si="11"/>
        <v>15866799.424190912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4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4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1646.7684601999999</v>
      </c>
      <c r="Q41" s="94"/>
      <c r="R41" s="28">
        <f t="shared" si="3"/>
        <v>1</v>
      </c>
      <c r="S41" s="33">
        <f t="shared" si="4"/>
        <v>1</v>
      </c>
      <c r="T41" s="94"/>
      <c r="U41" s="39">
        <f t="shared" si="5"/>
        <v>8.6001899291221082E-2</v>
      </c>
      <c r="V41" s="33">
        <f t="shared" si="6"/>
        <v>4.0000000660471323E-3</v>
      </c>
      <c r="W41" s="94"/>
      <c r="X41" s="82">
        <f t="shared" si="13"/>
        <v>7725</v>
      </c>
      <c r="Y41" s="41">
        <f t="shared" si="7"/>
        <v>15631088.734447805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10569.938440436561</v>
      </c>
      <c r="AD41" s="40">
        <f t="shared" si="11"/>
        <v>15988340.811966037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4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4"/>
      <c r="M42" s="23">
        <f>'[3]E-Auto'!$E40*(1/100)</f>
        <v>0.8423361290322583</v>
      </c>
      <c r="O42" s="31">
        <f t="shared" si="1"/>
        <v>15870.36</v>
      </c>
      <c r="P42" s="35">
        <f t="shared" si="2"/>
        <v>1659.2170744</v>
      </c>
      <c r="Q42" s="94"/>
      <c r="R42" s="28">
        <f t="shared" si="3"/>
        <v>1</v>
      </c>
      <c r="S42" s="33">
        <f t="shared" si="4"/>
        <v>1</v>
      </c>
      <c r="T42" s="94"/>
      <c r="U42" s="39">
        <f t="shared" si="5"/>
        <v>8.6001957952281133E-2</v>
      </c>
      <c r="V42" s="33">
        <f t="shared" si="6"/>
        <v>4.0000000680670044E-3</v>
      </c>
      <c r="W42" s="94"/>
      <c r="X42" s="82">
        <f t="shared" si="13"/>
        <v>7725</v>
      </c>
      <c r="Y42" s="41">
        <f t="shared" si="7"/>
        <v>15750417.220253319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10650.292404249416</v>
      </c>
      <c r="AD42" s="40">
        <f t="shared" si="11"/>
        <v>16109875.616613187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4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4"/>
      <c r="M43" s="23">
        <f>'[3]E-Auto'!$E41*(1/100)</f>
        <v>0.87116806451612927</v>
      </c>
      <c r="O43" s="31">
        <f t="shared" si="1"/>
        <v>15990.59</v>
      </c>
      <c r="P43" s="35">
        <f t="shared" si="2"/>
        <v>1671.6656885999998</v>
      </c>
      <c r="Q43" s="94"/>
      <c r="R43" s="28">
        <f t="shared" si="3"/>
        <v>1</v>
      </c>
      <c r="S43" s="33">
        <f t="shared" si="4"/>
        <v>1</v>
      </c>
      <c r="T43" s="94"/>
      <c r="U43" s="39">
        <f t="shared" si="5"/>
        <v>8.6002017961806065E-2</v>
      </c>
      <c r="V43" s="33">
        <f t="shared" si="6"/>
        <v>4.0000000701328553E-3</v>
      </c>
      <c r="W43" s="94"/>
      <c r="X43" s="82">
        <f t="shared" si="13"/>
        <v>7725</v>
      </c>
      <c r="Y43" s="41">
        <f t="shared" si="7"/>
        <v>15869746.116417419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10730.646368062275</v>
      </c>
      <c r="AD43" s="40">
        <f t="shared" si="11"/>
        <v>16231403.847388057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4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4"/>
      <c r="M44" s="23">
        <f>'[3]E-Auto'!$E42*(1/100)</f>
        <v>0.9</v>
      </c>
      <c r="O44" s="31">
        <f t="shared" si="1"/>
        <v>16110.82</v>
      </c>
      <c r="P44" s="35">
        <f t="shared" si="2"/>
        <v>1684.1143027999999</v>
      </c>
      <c r="Q44" s="94"/>
      <c r="R44" s="28">
        <f t="shared" si="3"/>
        <v>1</v>
      </c>
      <c r="S44" s="33">
        <f t="shared" si="4"/>
        <v>1</v>
      </c>
      <c r="T44" s="94"/>
      <c r="U44" s="39">
        <f t="shared" si="5"/>
        <v>8.6002079340304349E-2</v>
      </c>
      <c r="V44" s="33">
        <f t="shared" si="6"/>
        <v>4.0000000722453773E-3</v>
      </c>
      <c r="W44" s="94"/>
      <c r="X44" s="82">
        <f t="shared" si="13"/>
        <v>7725</v>
      </c>
      <c r="Y44" s="41">
        <f t="shared" si="7"/>
        <v>15989075.432337075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10811.000331875128</v>
      </c>
      <c r="AD44" s="40">
        <f t="shared" si="11"/>
        <v>16352925.513687614</v>
      </c>
      <c r="AE44" s="119"/>
      <c r="AF44" s="141" t="s">
        <v>44</v>
      </c>
      <c r="AG44" s="142"/>
      <c r="AH44" s="14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4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4"/>
      <c r="M45" s="23">
        <f>'[3]E-Auto'!$E43*(1/100)</f>
        <v>0.928831935483871</v>
      </c>
      <c r="O45" s="31">
        <f t="shared" si="1"/>
        <v>16231.05</v>
      </c>
      <c r="P45" s="35">
        <f t="shared" si="2"/>
        <v>1696.5629169999997</v>
      </c>
      <c r="Q45" s="94"/>
      <c r="R45" s="28">
        <f t="shared" si="3"/>
        <v>1</v>
      </c>
      <c r="S45" s="33">
        <f t="shared" si="4"/>
        <v>1</v>
      </c>
      <c r="T45" s="94"/>
      <c r="U45" s="39">
        <f t="shared" si="5"/>
        <v>8.6002142108439275E-2</v>
      </c>
      <c r="V45" s="33">
        <f t="shared" si="6"/>
        <v>4.0000000744052676E-3</v>
      </c>
      <c r="W45" s="94"/>
      <c r="X45" s="82">
        <f t="shared" si="13"/>
        <v>7725</v>
      </c>
      <c r="Y45" s="41">
        <f t="shared" si="7"/>
        <v>16108405.177551655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10891.354295687983</v>
      </c>
      <c r="AD45" s="40">
        <f t="shared" si="11"/>
        <v>16474440.625051226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4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4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1709.0115311999998</v>
      </c>
      <c r="Q46" s="94"/>
      <c r="R46" s="28">
        <f t="shared" si="3"/>
        <v>1</v>
      </c>
      <c r="S46" s="33">
        <f t="shared" si="4"/>
        <v>1</v>
      </c>
      <c r="T46" s="94"/>
      <c r="U46" s="39">
        <f t="shared" si="5"/>
        <v>8.6002206287028871E-2</v>
      </c>
      <c r="V46" s="33">
        <f t="shared" si="6"/>
        <v>4.0000000766132306E-3</v>
      </c>
      <c r="W46" s="94"/>
      <c r="X46" s="82">
        <f t="shared" si="13"/>
        <v>7725</v>
      </c>
      <c r="Y46" s="41">
        <f t="shared" si="7"/>
        <v>16227735.361743959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10971.70825950084</v>
      </c>
      <c r="AD46" s="40">
        <f t="shared" si="11"/>
        <v>16595949.191161696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4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4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1721.4601454000001</v>
      </c>
      <c r="Q47" s="94"/>
      <c r="R47" s="28">
        <f t="shared" si="3"/>
        <v>1</v>
      </c>
      <c r="S47" s="33">
        <f t="shared" si="4"/>
        <v>1</v>
      </c>
      <c r="T47" s="94"/>
      <c r="U47" s="39">
        <f t="shared" si="5"/>
        <v>8.6002271897045943E-2</v>
      </c>
      <c r="V47" s="33">
        <f t="shared" si="6"/>
        <v>4.0000000788699731E-3</v>
      </c>
      <c r="W47" s="94"/>
      <c r="X47" s="82">
        <f t="shared" si="13"/>
        <v>7725</v>
      </c>
      <c r="Y47" s="41">
        <f t="shared" si="7"/>
        <v>16347065.994741298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11052.062223313698</v>
      </c>
      <c r="AD47" s="40">
        <f t="shared" ref="AD47:AD54" si="14">SUM(X47:AB47)</f>
        <v>16717451.221846336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4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4"/>
      <c r="M48" s="23">
        <f>'[3]E-Auto'!$E46*(1/100)</f>
        <v>1</v>
      </c>
      <c r="O48" s="31">
        <f t="shared" si="1"/>
        <v>16591.739999999998</v>
      </c>
      <c r="P48" s="35">
        <f t="shared" si="2"/>
        <v>1733.9087595999997</v>
      </c>
      <c r="Q48" s="94"/>
      <c r="R48" s="28">
        <f t="shared" si="3"/>
        <v>1</v>
      </c>
      <c r="S48" s="33">
        <f t="shared" si="4"/>
        <v>1</v>
      </c>
      <c r="T48" s="94"/>
      <c r="U48" s="39">
        <f t="shared" si="5"/>
        <v>8.6002338959618133E-2</v>
      </c>
      <c r="V48" s="33">
        <f t="shared" si="6"/>
        <v>4.0000000811762091E-3</v>
      </c>
      <c r="W48" s="94"/>
      <c r="X48" s="82">
        <f t="shared" si="13"/>
        <v>7725</v>
      </c>
      <c r="Y48" s="41">
        <f t="shared" si="7"/>
        <v>16466397.086516587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11132.416187126553</v>
      </c>
      <c r="AD48" s="40">
        <f t="shared" si="14"/>
        <v>16839202.92290996</v>
      </c>
      <c r="AE48" s="119"/>
      <c r="AF48" s="141" t="s">
        <v>45</v>
      </c>
      <c r="AG48" s="142"/>
      <c r="AH48" s="14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4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4"/>
      <c r="M49" s="23">
        <f>'[3]E-Auto'!$E47*(1/100)</f>
        <v>1</v>
      </c>
      <c r="O49" s="31">
        <f t="shared" si="1"/>
        <v>16711.97</v>
      </c>
      <c r="P49" s="35">
        <f t="shared" si="2"/>
        <v>1746.3573738</v>
      </c>
      <c r="Q49" s="94"/>
      <c r="R49" s="28">
        <f t="shared" si="3"/>
        <v>1</v>
      </c>
      <c r="S49" s="33">
        <f t="shared" si="4"/>
        <v>1</v>
      </c>
      <c r="T49" s="94"/>
      <c r="U49" s="39">
        <f t="shared" si="5"/>
        <v>8.6002407496027791E-2</v>
      </c>
      <c r="V49" s="33">
        <f t="shared" si="6"/>
        <v>4.0000000835326566E-3</v>
      </c>
      <c r="W49" s="94"/>
      <c r="X49" s="82">
        <f t="shared" si="13"/>
        <v>7725</v>
      </c>
      <c r="Y49" s="41">
        <f t="shared" si="7"/>
        <v>16585728.647189382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11212.77015093941</v>
      </c>
      <c r="AD49" s="40">
        <f t="shared" si="14"/>
        <v>16961179.173345167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4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4"/>
      <c r="M50" s="23">
        <f>'[3]E-Auto'!$E48*(1/100)</f>
        <v>1</v>
      </c>
      <c r="O50" s="31">
        <f t="shared" si="1"/>
        <v>16832.2</v>
      </c>
      <c r="P50" s="35">
        <f t="shared" si="2"/>
        <v>1758.8059880000001</v>
      </c>
      <c r="Q50" s="94"/>
      <c r="R50" s="28">
        <f t="shared" si="3"/>
        <v>1</v>
      </c>
      <c r="S50" s="33">
        <f t="shared" si="4"/>
        <v>1</v>
      </c>
      <c r="T50" s="94"/>
      <c r="U50" s="39">
        <f t="shared" si="5"/>
        <v>8.6002477527712118E-2</v>
      </c>
      <c r="V50" s="33">
        <f t="shared" si="6"/>
        <v>4.000000085940039E-3</v>
      </c>
      <c r="W50" s="94"/>
      <c r="X50" s="82">
        <f t="shared" si="13"/>
        <v>7725</v>
      </c>
      <c r="Y50" s="41">
        <f t="shared" si="7"/>
        <v>16705060.687026968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11293.124114752267</v>
      </c>
      <c r="AD50" s="40">
        <f t="shared" si="14"/>
        <v>17083155.902945161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4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4"/>
      <c r="M51" s="23">
        <f>'[3]E-Auto'!$E49*(1/100)</f>
        <v>1</v>
      </c>
      <c r="O51" s="31">
        <f t="shared" si="1"/>
        <v>16952.43</v>
      </c>
      <c r="P51" s="35">
        <f t="shared" si="2"/>
        <v>1771.2546021999999</v>
      </c>
      <c r="Q51" s="94"/>
      <c r="R51" s="28">
        <f t="shared" si="3"/>
        <v>1</v>
      </c>
      <c r="S51" s="33">
        <f t="shared" si="4"/>
        <v>1</v>
      </c>
      <c r="T51" s="94"/>
      <c r="U51" s="39">
        <f t="shared" si="5"/>
        <v>8.6002549076263035E-2</v>
      </c>
      <c r="V51" s="33">
        <f t="shared" si="6"/>
        <v>4.000000088399085E-3</v>
      </c>
      <c r="W51" s="94"/>
      <c r="X51" s="82">
        <f t="shared" si="13"/>
        <v>7725</v>
      </c>
      <c r="Y51" s="41">
        <f t="shared" si="7"/>
        <v>16824393.216445431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11373.478078565124</v>
      </c>
      <c r="AD51" s="40">
        <f t="shared" si="14"/>
        <v>17205133.122126035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4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4"/>
      <c r="M52" s="23">
        <f>'[3]E-Auto'!$E50*(1/100)</f>
        <v>1</v>
      </c>
      <c r="O52" s="31">
        <f t="shared" si="1"/>
        <v>17072.66</v>
      </c>
      <c r="P52" s="35">
        <f t="shared" si="2"/>
        <v>1783.7032164</v>
      </c>
      <c r="Q52" s="94"/>
      <c r="R52" s="28">
        <f t="shared" si="3"/>
        <v>1</v>
      </c>
      <c r="S52" s="33">
        <f t="shared" si="4"/>
        <v>1</v>
      </c>
      <c r="T52" s="94"/>
      <c r="U52" s="39">
        <f t="shared" si="5"/>
        <v>8.6002622163427273E-2</v>
      </c>
      <c r="V52" s="33">
        <f t="shared" si="6"/>
        <v>4.0000000909105292E-3</v>
      </c>
      <c r="W52" s="94"/>
      <c r="X52" s="82">
        <f t="shared" si="13"/>
        <v>7725</v>
      </c>
      <c r="Y52" s="41">
        <f t="shared" si="7"/>
        <v>16943726.246010721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11453.832042377979</v>
      </c>
      <c r="AD52" s="40">
        <f t="shared" si="14"/>
        <v>17327110.841453731</v>
      </c>
      <c r="AE52" s="119"/>
      <c r="AF52" s="141" t="s">
        <v>46</v>
      </c>
      <c r="AG52" s="142"/>
      <c r="AH52" s="14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4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4"/>
      <c r="M53" s="23">
        <f>'[3]E-Auto'!$E51*(1/100)</f>
        <v>1</v>
      </c>
      <c r="O53" s="31">
        <f t="shared" si="1"/>
        <v>17192.89</v>
      </c>
      <c r="P53" s="35">
        <f t="shared" si="2"/>
        <v>1796.1518305999998</v>
      </c>
      <c r="Q53" s="94"/>
      <c r="R53" s="28">
        <f t="shared" si="3"/>
        <v>1</v>
      </c>
      <c r="S53" s="33">
        <f t="shared" si="4"/>
        <v>1</v>
      </c>
      <c r="T53" s="94"/>
      <c r="U53" s="39">
        <f t="shared" si="5"/>
        <v>8.6002696811106352E-2</v>
      </c>
      <c r="V53" s="33">
        <f t="shared" si="6"/>
        <v>4.0000000934751097E-3</v>
      </c>
      <c r="W53" s="94"/>
      <c r="X53" s="82">
        <f t="shared" si="13"/>
        <v>7725</v>
      </c>
      <c r="Y53" s="41">
        <f t="shared" si="7"/>
        <v>17063059.786439732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11534.186006190836</v>
      </c>
      <c r="AD53" s="40">
        <f t="shared" si="14"/>
        <v>17449089.071645152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4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4"/>
      <c r="M54" s="23">
        <f>'[3]E-Auto'!$E52*(1/100)</f>
        <v>1</v>
      </c>
      <c r="O54" s="31">
        <f t="shared" si="1"/>
        <v>17313.12</v>
      </c>
      <c r="P54" s="35">
        <f t="shared" si="2"/>
        <v>1808.6004447999999</v>
      </c>
      <c r="Q54" s="95"/>
      <c r="R54" s="28">
        <f t="shared" si="3"/>
        <v>1</v>
      </c>
      <c r="S54" s="33">
        <f t="shared" si="4"/>
        <v>1</v>
      </c>
      <c r="T54" s="95"/>
      <c r="U54" s="39">
        <f t="shared" si="5"/>
        <v>8.6002773041356576E-2</v>
      </c>
      <c r="V54" s="33">
        <f t="shared" si="6"/>
        <v>4.0000000960935716E-3</v>
      </c>
      <c r="W54" s="95"/>
      <c r="X54" s="82">
        <f t="shared" si="13"/>
        <v>7725</v>
      </c>
      <c r="Y54" s="41">
        <f t="shared" si="7"/>
        <v>17182393.848601371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11614.539970003691</v>
      </c>
      <c r="AD54" s="40">
        <f t="shared" si="14"/>
        <v>17571067.823569197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683454996.78453231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6" t="s">
        <v>22</v>
      </c>
      <c r="V56" s="127"/>
      <c r="X56" s="9">
        <f>SUM(X9:X54)</f>
        <v>1490600</v>
      </c>
      <c r="Y56" s="66">
        <f>SUM(Y9:Y54)</f>
        <v>666885707.29783404</v>
      </c>
      <c r="Z56" s="67">
        <f>SUM(Z9:Z54)</f>
        <v>14042937.721665444</v>
      </c>
      <c r="AA56" s="67">
        <f>SUM(AA9:AA54)</f>
        <v>584649.27895867429</v>
      </c>
      <c r="AB56" s="72">
        <f>SUM(AB9:AB54)</f>
        <v>451102.48607386358</v>
      </c>
      <c r="AD56" s="68">
        <f>X56+Y56+Z56+AA56+AB56</f>
        <v>683454996.78453207</v>
      </c>
      <c r="AF56" s="144"/>
      <c r="AG56" s="145"/>
    </row>
    <row r="57" spans="1:34" ht="15" thickBot="1" x14ac:dyDescent="0.35">
      <c r="M57" s="84"/>
      <c r="AF57" s="146"/>
      <c r="AG57" s="147"/>
    </row>
    <row r="58" spans="1:34" x14ac:dyDescent="0.3">
      <c r="AE58" s="25"/>
      <c r="AF58" s="144"/>
      <c r="AG58" s="145"/>
      <c r="AH58" s="43"/>
    </row>
    <row r="59" spans="1:34" ht="15" thickBot="1" x14ac:dyDescent="0.35">
      <c r="AF59" s="146"/>
      <c r="AG59" s="147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1" workbookViewId="0">
      <selection activeCell="Y2" sqref="Y2:AA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4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3"/>
      <c r="L1" s="93"/>
      <c r="N1" s="93"/>
      <c r="Q1" s="93"/>
      <c r="R1" s="73"/>
      <c r="S1" s="73"/>
      <c r="T1" s="93"/>
      <c r="U1" s="73"/>
      <c r="V1" s="73"/>
      <c r="W1" s="93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94"/>
      <c r="K2" s="2"/>
      <c r="L2" s="94"/>
      <c r="O2" s="126" t="s">
        <v>55</v>
      </c>
      <c r="P2" s="127"/>
      <c r="Q2" s="94"/>
      <c r="R2" s="73"/>
      <c r="S2" s="73"/>
      <c r="T2" s="94"/>
      <c r="U2" s="73"/>
      <c r="V2" s="73"/>
      <c r="W2" s="94"/>
      <c r="Y2" s="128" t="s">
        <v>82</v>
      </c>
      <c r="Z2" s="129"/>
      <c r="AA2" s="130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94"/>
      <c r="K3" s="2"/>
      <c r="L3" s="94"/>
      <c r="O3" s="137" t="s">
        <v>81</v>
      </c>
      <c r="P3" s="138"/>
      <c r="Q3" s="94"/>
      <c r="R3" s="73"/>
      <c r="S3" s="73"/>
      <c r="T3" s="94"/>
      <c r="U3" s="73"/>
      <c r="V3" s="73"/>
      <c r="W3" s="94"/>
      <c r="Y3" s="131"/>
      <c r="Z3" s="132"/>
      <c r="AA3" s="133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94"/>
      <c r="K4" s="2"/>
      <c r="L4" s="94"/>
      <c r="O4" s="139"/>
      <c r="P4" s="140"/>
      <c r="Q4" s="94"/>
      <c r="R4" s="73"/>
      <c r="S4" s="73"/>
      <c r="T4" s="94"/>
      <c r="U4" s="73"/>
      <c r="V4" s="73"/>
      <c r="W4" s="94"/>
      <c r="Y4" s="134"/>
      <c r="Z4" s="135"/>
      <c r="AA4" s="136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94"/>
      <c r="I5" s="103" t="s">
        <v>7</v>
      </c>
      <c r="J5" s="107"/>
      <c r="K5" s="104"/>
      <c r="L5" s="94"/>
      <c r="M5" s="107" t="s">
        <v>3</v>
      </c>
      <c r="O5" s="109"/>
      <c r="P5" s="110"/>
      <c r="Q5" s="94"/>
      <c r="R5" s="107" t="s">
        <v>20</v>
      </c>
      <c r="S5" s="104"/>
      <c r="T5" s="94"/>
      <c r="U5" s="103" t="s">
        <v>29</v>
      </c>
      <c r="V5" s="104"/>
      <c r="W5" s="94"/>
      <c r="AE5" s="119"/>
    </row>
    <row r="6" spans="1:36" ht="14.4" customHeight="1" thickBot="1" x14ac:dyDescent="0.35">
      <c r="D6" s="105"/>
      <c r="E6" s="106"/>
      <c r="H6" s="94"/>
      <c r="I6" s="105"/>
      <c r="J6" s="108"/>
      <c r="K6" s="106"/>
      <c r="L6" s="94"/>
      <c r="M6" s="108"/>
      <c r="O6" s="111"/>
      <c r="P6" s="112"/>
      <c r="Q6" s="94"/>
      <c r="R6" s="108"/>
      <c r="S6" s="106"/>
      <c r="T6" s="94"/>
      <c r="U6" s="105"/>
      <c r="V6" s="106"/>
      <c r="W6" s="94"/>
      <c r="AE6" s="119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6" t="s">
        <v>5</v>
      </c>
      <c r="C7" s="96"/>
      <c r="D7" s="115" t="s">
        <v>4</v>
      </c>
      <c r="E7" s="115"/>
      <c r="F7" s="116" t="s">
        <v>6</v>
      </c>
      <c r="G7" s="116"/>
      <c r="H7" s="94"/>
      <c r="I7" s="70" t="s">
        <v>70</v>
      </c>
      <c r="J7" s="14" t="s">
        <v>69</v>
      </c>
      <c r="K7" s="20" t="s">
        <v>68</v>
      </c>
      <c r="L7" s="94"/>
      <c r="M7" s="1" t="s">
        <v>8</v>
      </c>
      <c r="O7" s="113"/>
      <c r="P7" s="114"/>
      <c r="Q7" s="94"/>
      <c r="R7" s="73"/>
      <c r="S7" s="73"/>
      <c r="T7" s="94"/>
      <c r="U7" s="73"/>
      <c r="V7" s="73"/>
      <c r="W7" s="94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4"/>
      <c r="I8" s="71"/>
      <c r="J8" s="7"/>
      <c r="K8" s="18"/>
      <c r="L8" s="94"/>
      <c r="M8" s="21"/>
      <c r="O8" s="30"/>
      <c r="P8" s="34"/>
      <c r="Q8" s="94"/>
      <c r="R8" s="75"/>
      <c r="S8" s="74"/>
      <c r="T8" s="94"/>
      <c r="U8" s="75"/>
      <c r="V8" s="74"/>
      <c r="W8" s="94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4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4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94"/>
      <c r="R9" s="28">
        <f>IF(O9&lt;$AG$18,1,2)</f>
        <v>1</v>
      </c>
      <c r="S9" s="33">
        <f>IF(P9&lt;$AG$10,1,2)</f>
        <v>1</v>
      </c>
      <c r="T9" s="94"/>
      <c r="U9" s="39">
        <f>($AI$15/$AG$20)*(1+0.15*(O9/$AG$18)^4)+$AH$33</f>
        <v>8.6000619508338955E-2</v>
      </c>
      <c r="V9" s="33">
        <f>($AI$7/$AG$12)*(1+0.15*(P9/$AG$10)^4)+$AH$32</f>
        <v>4.0000000224509804E-3</v>
      </c>
      <c r="W9" s="94"/>
      <c r="X9" s="73">
        <f>($AG$7*$AG$8*S9*$AG$24+$AG$15*$AG$16*R9*$AG$24)</f>
        <v>3600</v>
      </c>
      <c r="Y9" s="41">
        <f>(O9*U9*$AG$30+P9*V9*$AG$29)*365</f>
        <v>11813003.535624586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8023.1192627108703</v>
      </c>
      <c r="AD9" s="40">
        <f>SUM(X9:AB9)</f>
        <v>12090575.984908959</v>
      </c>
      <c r="AE9" s="119"/>
      <c r="AF9" s="148" t="s">
        <v>15</v>
      </c>
      <c r="AG9" s="15"/>
      <c r="AH9" s="151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4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4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94"/>
      <c r="R10" s="28">
        <f t="shared" ref="R10:R54" si="2">IF(O10&lt;$AG$18,1,2)</f>
        <v>1</v>
      </c>
      <c r="S10" s="33">
        <f t="shared" ref="S10:S54" si="3">IF(P10&lt;$AG$10,1,2)</f>
        <v>1</v>
      </c>
      <c r="T10" s="94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94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12212652.873561421</v>
      </c>
      <c r="AE10" s="119"/>
      <c r="AF10" s="149"/>
      <c r="AG10" s="16">
        <v>90408</v>
      </c>
      <c r="AH10" s="151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4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4"/>
      <c r="M11" s="23">
        <f>'[3]E-Auto'!$E9*(1/100)</f>
        <v>3.1800000000000001E-3</v>
      </c>
      <c r="O11" s="31">
        <f>D11</f>
        <v>12143.23</v>
      </c>
      <c r="P11" s="35">
        <f t="shared" si="1"/>
        <v>1282.3100341999998</v>
      </c>
      <c r="Q11" s="94"/>
      <c r="R11" s="28">
        <f t="shared" si="2"/>
        <v>1</v>
      </c>
      <c r="S11" s="33">
        <f t="shared" si="3"/>
        <v>1</v>
      </c>
      <c r="T11" s="94"/>
      <c r="U11" s="39">
        <f t="shared" si="4"/>
        <v>8.6000671107161628E-2</v>
      </c>
      <c r="V11" s="33">
        <f t="shared" si="5"/>
        <v>4.0000000242826437E-3</v>
      </c>
      <c r="W11" s="94"/>
      <c r="X11" s="73">
        <f t="shared" si="6"/>
        <v>3600</v>
      </c>
      <c r="Y11" s="41">
        <f t="shared" si="7"/>
        <v>12051642.75408783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8183.827190336583</v>
      </c>
      <c r="AD11" s="40">
        <f t="shared" si="11"/>
        <v>12334728.185612474</v>
      </c>
      <c r="AE11" s="119"/>
      <c r="AF11" s="150"/>
      <c r="AG11" s="15"/>
      <c r="AH11" s="151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4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4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94"/>
      <c r="R12" s="28">
        <f t="shared" si="2"/>
        <v>1</v>
      </c>
      <c r="S12" s="33">
        <f t="shared" si="3"/>
        <v>1</v>
      </c>
      <c r="T12" s="94"/>
      <c r="U12" s="39">
        <f t="shared" si="4"/>
        <v>8.6000698083005228E-2</v>
      </c>
      <c r="V12" s="33">
        <f t="shared" si="5"/>
        <v>4.0000000252394035E-3</v>
      </c>
      <c r="W12" s="94"/>
      <c r="X12" s="73">
        <f t="shared" si="6"/>
        <v>3600</v>
      </c>
      <c r="Y12" s="41">
        <f t="shared" si="7"/>
        <v>12170962.636360269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8264.1811541494408</v>
      </c>
      <c r="AD12" s="40">
        <f t="shared" si="11"/>
        <v>12456801.261521161</v>
      </c>
      <c r="AE12" s="119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4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4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94"/>
      <c r="R13" s="28">
        <f t="shared" si="2"/>
        <v>1</v>
      </c>
      <c r="S13" s="33">
        <f t="shared" si="3"/>
        <v>1</v>
      </c>
      <c r="T13" s="94"/>
      <c r="U13" s="39">
        <f t="shared" si="4"/>
        <v>8.6000725864032429E-2</v>
      </c>
      <c r="V13" s="33">
        <f t="shared" si="5"/>
        <v>4.0000000262241618E-3</v>
      </c>
      <c r="W13" s="94"/>
      <c r="X13" s="73">
        <f>($AG$7*$AG$8*S13*$AG$24+$AG$15*$AG$16*R13*$AG$24)</f>
        <v>3600</v>
      </c>
      <c r="Y13" s="41">
        <f t="shared" si="7"/>
        <v>12290282.707976334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8344.5351179622958</v>
      </c>
      <c r="AD13" s="40">
        <f t="shared" si="11"/>
        <v>12578861.187860692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4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4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94"/>
      <c r="R14" s="28">
        <f t="shared" si="2"/>
        <v>1</v>
      </c>
      <c r="S14" s="33">
        <f t="shared" si="3"/>
        <v>1</v>
      </c>
      <c r="T14" s="94"/>
      <c r="U14" s="39">
        <f t="shared" si="4"/>
        <v>8.6000754466108303E-2</v>
      </c>
      <c r="V14" s="33">
        <f t="shared" si="5"/>
        <v>4.0000000272374589E-3</v>
      </c>
      <c r="W14" s="94"/>
      <c r="X14" s="73">
        <f>($AG$7*$AG$8*S14*$AG$24+$AG$15*$AG$16*R14*$AG$24)+AG26</f>
        <v>1163600</v>
      </c>
      <c r="Y14" s="41">
        <f t="shared" si="7"/>
        <v>12409602.974559544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8424.8890817751526</v>
      </c>
      <c r="AD14" s="40">
        <f t="shared" si="11"/>
        <v>13860583.331749838</v>
      </c>
      <c r="AE14" s="119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4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4"/>
      <c r="M15" s="23">
        <f>'[3]E-Auto'!$E13*(1/100)</f>
        <v>6.3873870967741941E-2</v>
      </c>
      <c r="O15" s="31">
        <f t="shared" si="0"/>
        <v>12624.15</v>
      </c>
      <c r="P15" s="35">
        <f t="shared" si="1"/>
        <v>1332.1044909999998</v>
      </c>
      <c r="Q15" s="94"/>
      <c r="R15" s="28">
        <f t="shared" si="2"/>
        <v>1</v>
      </c>
      <c r="S15" s="33">
        <f t="shared" si="3"/>
        <v>1</v>
      </c>
      <c r="T15" s="94"/>
      <c r="U15" s="39">
        <f t="shared" si="4"/>
        <v>8.6000783905252662E-2</v>
      </c>
      <c r="V15" s="33">
        <f t="shared" si="5"/>
        <v>4.0000000282798421E-3</v>
      </c>
      <c r="W15" s="94"/>
      <c r="X15" s="73">
        <f>($AJ$11*$AG$8*S15*$AG$25+$AJ$9*$AG$8*$AG$24*S15+$AG$15*$AG$16*R15*$AG$24)</f>
        <v>7725</v>
      </c>
      <c r="Y15" s="41">
        <f t="shared" si="7"/>
        <v>12528923.441843675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8505.2430455880094</v>
      </c>
      <c r="AD15" s="40">
        <f t="shared" si="11"/>
        <v>12826423.692109037</v>
      </c>
      <c r="AE15" s="119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4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4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94"/>
      <c r="R16" s="28">
        <f t="shared" si="2"/>
        <v>1</v>
      </c>
      <c r="S16" s="33">
        <f t="shared" si="3"/>
        <v>1</v>
      </c>
      <c r="T16" s="94"/>
      <c r="U16" s="39">
        <f t="shared" si="4"/>
        <v>8.6000814197640121E-2</v>
      </c>
      <c r="V16" s="33">
        <f t="shared" si="5"/>
        <v>4.0000000293518613E-3</v>
      </c>
      <c r="W16" s="94"/>
      <c r="X16" s="82">
        <f t="shared" ref="X16:X54" si="13">($AJ$11*$AG$8*S16*$AG$25+$AJ$9*$AG$8*$AG$24*S16+$AG$15*$AG$16*R16*$AG$24)</f>
        <v>7725</v>
      </c>
      <c r="Y16" s="41">
        <f t="shared" si="7"/>
        <v>12648244.115673857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8585.5970094008662</v>
      </c>
      <c r="AD16" s="40">
        <f t="shared" si="11"/>
        <v>12948132.274783419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4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4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94"/>
      <c r="R17" s="28">
        <f t="shared" si="2"/>
        <v>1</v>
      </c>
      <c r="S17" s="33">
        <f t="shared" si="3"/>
        <v>1</v>
      </c>
      <c r="T17" s="94"/>
      <c r="U17" s="39">
        <f t="shared" si="4"/>
        <v>8.6000845359600092E-2</v>
      </c>
      <c r="V17" s="33">
        <f t="shared" si="5"/>
        <v>4.0000000304540742E-3</v>
      </c>
      <c r="W17" s="94"/>
      <c r="X17" s="82">
        <f t="shared" si="13"/>
        <v>7725</v>
      </c>
      <c r="Y17" s="41">
        <f t="shared" si="7"/>
        <v>12767565.0020076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8665.950973213723</v>
      </c>
      <c r="AD17" s="40">
        <f t="shared" si="11"/>
        <v>13069834.085730495</v>
      </c>
      <c r="AE17" s="119"/>
      <c r="AF17" s="148" t="s">
        <v>16</v>
      </c>
      <c r="AG17" s="15"/>
      <c r="AH17" s="151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4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4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94"/>
      <c r="R18" s="28">
        <f t="shared" si="2"/>
        <v>1</v>
      </c>
      <c r="S18" s="33">
        <f t="shared" si="3"/>
        <v>1</v>
      </c>
      <c r="T18" s="94"/>
      <c r="U18" s="39">
        <f t="shared" si="4"/>
        <v>8.6000877407616722E-2</v>
      </c>
      <c r="V18" s="33">
        <f t="shared" si="5"/>
        <v>4.0000000315870412E-3</v>
      </c>
      <c r="W18" s="94"/>
      <c r="X18" s="82">
        <f t="shared" si="13"/>
        <v>7725</v>
      </c>
      <c r="Y18" s="41">
        <f t="shared" si="7"/>
        <v>12886886.106915887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8746.3049370265799</v>
      </c>
      <c r="AD18" s="40">
        <f t="shared" si="11"/>
        <v>13191529.131021244</v>
      </c>
      <c r="AE18" s="119"/>
      <c r="AF18" s="149"/>
      <c r="AG18" s="16">
        <v>60000</v>
      </c>
      <c r="AH18" s="151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4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4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94"/>
      <c r="R19" s="28">
        <f t="shared" si="2"/>
        <v>1</v>
      </c>
      <c r="S19" s="33">
        <f t="shared" si="3"/>
        <v>1</v>
      </c>
      <c r="T19" s="94"/>
      <c r="U19" s="39">
        <f t="shared" si="4"/>
        <v>8.6000910358328991E-2</v>
      </c>
      <c r="V19" s="33">
        <f t="shared" si="5"/>
        <v>4.0000000327513304E-3</v>
      </c>
      <c r="W19" s="94"/>
      <c r="X19" s="82">
        <f t="shared" si="13"/>
        <v>7725</v>
      </c>
      <c r="Y19" s="41">
        <f t="shared" si="7"/>
        <v>13006207.436584249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8826.6589008394349</v>
      </c>
      <c r="AD19" s="40">
        <f t="shared" si="11"/>
        <v>13313217.416841203</v>
      </c>
      <c r="AE19" s="119"/>
      <c r="AF19" s="150"/>
      <c r="AG19" s="15"/>
      <c r="AH19" s="151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4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4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94"/>
      <c r="R20" s="28">
        <f t="shared" si="2"/>
        <v>1</v>
      </c>
      <c r="S20" s="33">
        <f t="shared" si="3"/>
        <v>1</v>
      </c>
      <c r="T20" s="94"/>
      <c r="U20" s="39">
        <f t="shared" si="4"/>
        <v>8.6000944228530635E-2</v>
      </c>
      <c r="V20" s="33">
        <f t="shared" si="5"/>
        <v>4.0000000339475133E-3</v>
      </c>
      <c r="W20" s="94"/>
      <c r="X20" s="82">
        <f t="shared" si="13"/>
        <v>7725</v>
      </c>
      <c r="Y20" s="41">
        <f t="shared" si="7"/>
        <v>13125528.997313831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8907.0128646522899</v>
      </c>
      <c r="AD20" s="40">
        <f t="shared" si="11"/>
        <v>13434898.949491512</v>
      </c>
      <c r="AE20" s="119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4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4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94"/>
      <c r="R21" s="28">
        <f t="shared" si="2"/>
        <v>1</v>
      </c>
      <c r="S21" s="33">
        <f t="shared" si="3"/>
        <v>1</v>
      </c>
      <c r="T21" s="94"/>
      <c r="U21" s="39">
        <f t="shared" si="4"/>
        <v>8.6000979035170164E-2</v>
      </c>
      <c r="V21" s="33">
        <f t="shared" si="5"/>
        <v>4.0000000351761676E-3</v>
      </c>
      <c r="W21" s="94"/>
      <c r="X21" s="82">
        <f t="shared" si="13"/>
        <v>7725</v>
      </c>
      <c r="Y21" s="41">
        <f t="shared" si="7"/>
        <v>13244850.795522457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8987.3668284651485</v>
      </c>
      <c r="AD21" s="40">
        <f t="shared" si="11"/>
        <v>13556573.735389998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4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4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94"/>
      <c r="R22" s="28">
        <f t="shared" si="2"/>
        <v>1</v>
      </c>
      <c r="S22" s="33">
        <f t="shared" si="3"/>
        <v>1</v>
      </c>
      <c r="T22" s="94"/>
      <c r="U22" s="39">
        <f t="shared" si="4"/>
        <v>8.6001014795350883E-2</v>
      </c>
      <c r="V22" s="33">
        <f t="shared" si="5"/>
        <v>4.0000000364378754E-3</v>
      </c>
      <c r="W22" s="94"/>
      <c r="X22" s="82">
        <f t="shared" si="13"/>
        <v>7725</v>
      </c>
      <c r="Y22" s="41">
        <f t="shared" si="7"/>
        <v>13364172.837745696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9067.7207922780035</v>
      </c>
      <c r="AD22" s="40">
        <f t="shared" si="11"/>
        <v>13678241.781072231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4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4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94"/>
      <c r="R23" s="28">
        <f t="shared" si="2"/>
        <v>1</v>
      </c>
      <c r="S23" s="33">
        <f t="shared" si="3"/>
        <v>1</v>
      </c>
      <c r="T23" s="94"/>
      <c r="U23" s="39">
        <f t="shared" si="4"/>
        <v>8.6001051526330863E-2</v>
      </c>
      <c r="V23" s="33">
        <f t="shared" si="5"/>
        <v>4.0000000377332229E-3</v>
      </c>
      <c r="W23" s="94"/>
      <c r="X23" s="82">
        <f t="shared" si="13"/>
        <v>7725</v>
      </c>
      <c r="Y23" s="41">
        <f t="shared" si="7"/>
        <v>13483495.130637962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9148.0747560908603</v>
      </c>
      <c r="AD23" s="40">
        <f t="shared" si="11"/>
        <v>13799903.093192622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4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4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94"/>
      <c r="R24" s="28">
        <f t="shared" si="2"/>
        <v>1</v>
      </c>
      <c r="S24" s="33">
        <f t="shared" si="3"/>
        <v>1</v>
      </c>
      <c r="T24" s="94"/>
      <c r="U24" s="39">
        <f t="shared" si="4"/>
        <v>8.6001089245522966E-2</v>
      </c>
      <c r="V24" s="33">
        <f t="shared" si="5"/>
        <v>4.0000000390628043E-3</v>
      </c>
      <c r="W24" s="94"/>
      <c r="X24" s="82">
        <f t="shared" si="13"/>
        <v>7725</v>
      </c>
      <c r="Y24" s="41">
        <f t="shared" si="7"/>
        <v>13602817.680973541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9228.4287199037171</v>
      </c>
      <c r="AD24" s="40">
        <f t="shared" si="11"/>
        <v>13921557.678525457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4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4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94"/>
      <c r="R25" s="28">
        <f t="shared" si="2"/>
        <v>1</v>
      </c>
      <c r="S25" s="33">
        <f t="shared" si="3"/>
        <v>1</v>
      </c>
      <c r="T25" s="94"/>
      <c r="U25" s="39">
        <f t="shared" si="4"/>
        <v>8.6001127970494848E-2</v>
      </c>
      <c r="V25" s="33">
        <f t="shared" si="5"/>
        <v>4.0000000404272181E-3</v>
      </c>
      <c r="W25" s="94"/>
      <c r="X25" s="82">
        <f t="shared" si="13"/>
        <v>7725</v>
      </c>
      <c r="Y25" s="41">
        <f t="shared" si="7"/>
        <v>13722140.495647695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9308.7826837165721</v>
      </c>
      <c r="AD25" s="40">
        <f t="shared" si="11"/>
        <v>14043205.543966001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4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4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94"/>
      <c r="R26" s="28">
        <f t="shared" si="2"/>
        <v>1</v>
      </c>
      <c r="S26" s="33">
        <f t="shared" si="3"/>
        <v>1</v>
      </c>
      <c r="T26" s="94"/>
      <c r="U26" s="39">
        <f t="shared" si="4"/>
        <v>8.6001167718968929E-2</v>
      </c>
      <c r="V26" s="33">
        <f t="shared" si="5"/>
        <v>4.0000000418270653E-3</v>
      </c>
      <c r="W26" s="94"/>
      <c r="X26" s="82">
        <f t="shared" si="13"/>
        <v>7725</v>
      </c>
      <c r="Y26" s="41">
        <f t="shared" si="7"/>
        <v>13841463.581677727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9389.1366475294271</v>
      </c>
      <c r="AD26" s="40">
        <f t="shared" si="11"/>
        <v>14164846.696531555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4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4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94"/>
      <c r="R27" s="28">
        <f t="shared" si="2"/>
        <v>1</v>
      </c>
      <c r="S27" s="33">
        <f t="shared" si="3"/>
        <v>1</v>
      </c>
      <c r="T27" s="94"/>
      <c r="U27" s="39">
        <f t="shared" si="4"/>
        <v>8.6001208508822397E-2</v>
      </c>
      <c r="V27" s="33">
        <f t="shared" si="5"/>
        <v>4.0000000432629558E-3</v>
      </c>
      <c r="W27" s="94"/>
      <c r="X27" s="82">
        <f t="shared" si="13"/>
        <v>7725</v>
      </c>
      <c r="Y27" s="41">
        <f t="shared" si="7"/>
        <v>13960786.946204027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9469.4906113422858</v>
      </c>
      <c r="AD27" s="40">
        <f t="shared" si="11"/>
        <v>14286481.143362507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4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4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94"/>
      <c r="R28" s="28">
        <f t="shared" si="2"/>
        <v>1</v>
      </c>
      <c r="S28" s="33">
        <f t="shared" si="3"/>
        <v>1</v>
      </c>
      <c r="T28" s="94"/>
      <c r="U28" s="39">
        <f t="shared" si="4"/>
        <v>8.6001250358087256E-2</v>
      </c>
      <c r="V28" s="33">
        <f t="shared" si="5"/>
        <v>4.0000000447355036E-3</v>
      </c>
      <c r="W28" s="94"/>
      <c r="X28" s="82">
        <f t="shared" si="13"/>
        <v>7725</v>
      </c>
      <c r="Y28" s="41">
        <f t="shared" si="7"/>
        <v>14080110.59649118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9549.8445751551408</v>
      </c>
      <c r="AD28" s="40">
        <f t="shared" si="11"/>
        <v>14408108.891723448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4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4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94"/>
      <c r="R29" s="28">
        <f t="shared" si="2"/>
        <v>1</v>
      </c>
      <c r="S29" s="33">
        <f t="shared" si="3"/>
        <v>1</v>
      </c>
      <c r="T29" s="94"/>
      <c r="U29" s="39">
        <f t="shared" si="4"/>
        <v>8.6001293284950264E-2</v>
      </c>
      <c r="V29" s="33">
        <f t="shared" si="5"/>
        <v>4.0000000462453254E-3</v>
      </c>
      <c r="W29" s="94"/>
      <c r="X29" s="82">
        <f t="shared" si="13"/>
        <v>7725</v>
      </c>
      <c r="Y29" s="41">
        <f t="shared" si="7"/>
        <v>14199434.53992901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9630.1985389679976</v>
      </c>
      <c r="AD29" s="40">
        <f t="shared" si="11"/>
        <v>14529729.949004196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4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4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94"/>
      <c r="R30" s="28">
        <f t="shared" si="2"/>
        <v>1</v>
      </c>
      <c r="S30" s="33">
        <f t="shared" si="3"/>
        <v>1</v>
      </c>
      <c r="T30" s="94"/>
      <c r="U30" s="39">
        <f t="shared" si="4"/>
        <v>8.6001337307752973E-2</v>
      </c>
      <c r="V30" s="33">
        <f t="shared" si="5"/>
        <v>4.0000000477930456E-3</v>
      </c>
      <c r="W30" s="94"/>
      <c r="X30" s="82">
        <f t="shared" si="13"/>
        <v>7725</v>
      </c>
      <c r="Y30" s="41">
        <f t="shared" si="7"/>
        <v>14318758.784033656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9710.5525027808544</v>
      </c>
      <c r="AD30" s="40">
        <f t="shared" si="11"/>
        <v>14651344.322720893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4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4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94"/>
      <c r="R31" s="28">
        <f t="shared" si="2"/>
        <v>1</v>
      </c>
      <c r="S31" s="33">
        <f t="shared" si="3"/>
        <v>1</v>
      </c>
      <c r="T31" s="94"/>
      <c r="U31" s="39">
        <f t="shared" si="4"/>
        <v>8.6001382444991711E-2</v>
      </c>
      <c r="V31" s="33">
        <f t="shared" si="5"/>
        <v>4.0000000493792933E-3</v>
      </c>
      <c r="W31" s="94"/>
      <c r="X31" s="82">
        <f t="shared" si="13"/>
        <v>7725</v>
      </c>
      <c r="Y31" s="41">
        <f t="shared" si="7"/>
        <v>14438083.336448651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9790.9064665937094</v>
      </c>
      <c r="AD31" s="40">
        <f t="shared" si="11"/>
        <v>14772952.02051707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4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4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94"/>
      <c r="R32" s="28">
        <f t="shared" si="2"/>
        <v>1</v>
      </c>
      <c r="S32" s="33">
        <f t="shared" si="3"/>
        <v>1</v>
      </c>
      <c r="T32" s="94"/>
      <c r="U32" s="39">
        <f t="shared" si="4"/>
        <v>8.6001428715317574E-2</v>
      </c>
      <c r="V32" s="33">
        <f t="shared" si="5"/>
        <v>4.000000051004704E-3</v>
      </c>
      <c r="W32" s="94"/>
      <c r="X32" s="82">
        <f t="shared" si="13"/>
        <v>7725</v>
      </c>
      <c r="Y32" s="41">
        <f t="shared" si="7"/>
        <v>14557408.204945978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9871.2604304065662</v>
      </c>
      <c r="AD32" s="40">
        <f t="shared" si="11"/>
        <v>14894553.050164711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4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4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94"/>
      <c r="R33" s="28">
        <f t="shared" si="2"/>
        <v>1</v>
      </c>
      <c r="S33" s="33">
        <f t="shared" si="3"/>
        <v>1</v>
      </c>
      <c r="T33" s="94"/>
      <c r="U33" s="39">
        <f t="shared" si="4"/>
        <v>8.6001476137536462E-2</v>
      </c>
      <c r="V33" s="33">
        <f t="shared" si="5"/>
        <v>4.0000000526699145E-3</v>
      </c>
      <c r="W33" s="94"/>
      <c r="X33" s="82">
        <f t="shared" si="13"/>
        <v>7725</v>
      </c>
      <c r="Y33" s="41">
        <f t="shared" si="7"/>
        <v>14676733.397427157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9951.6143942194249</v>
      </c>
      <c r="AD33" s="40">
        <f t="shared" si="11"/>
        <v>15016147.419565337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4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4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94"/>
      <c r="R34" s="28">
        <f t="shared" si="2"/>
        <v>1</v>
      </c>
      <c r="S34" s="33">
        <f t="shared" si="3"/>
        <v>1</v>
      </c>
      <c r="T34" s="94"/>
      <c r="U34" s="39">
        <f t="shared" si="4"/>
        <v>8.6001524730609055E-2</v>
      </c>
      <c r="V34" s="33">
        <f t="shared" si="5"/>
        <v>4.0000000543755718E-3</v>
      </c>
      <c r="W34" s="94"/>
      <c r="X34" s="82">
        <f t="shared" si="13"/>
        <v>7725</v>
      </c>
      <c r="Y34" s="41">
        <f t="shared" si="7"/>
        <v>14796058.9219243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10031.96835803228</v>
      </c>
      <c r="AD34" s="40">
        <f t="shared" si="11"/>
        <v>15137735.136751061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4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4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94"/>
      <c r="R35" s="28">
        <f t="shared" si="2"/>
        <v>1</v>
      </c>
      <c r="S35" s="33">
        <f t="shared" si="3"/>
        <v>1</v>
      </c>
      <c r="T35" s="94"/>
      <c r="U35" s="39">
        <f t="shared" si="4"/>
        <v>8.60015745136508E-2</v>
      </c>
      <c r="V35" s="33">
        <f t="shared" si="5"/>
        <v>4.000000056122323E-3</v>
      </c>
      <c r="W35" s="94"/>
      <c r="X35" s="82">
        <f t="shared" si="13"/>
        <v>7725</v>
      </c>
      <c r="Y35" s="41">
        <f t="shared" si="7"/>
        <v>14915384.786601193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10112.322321845135</v>
      </c>
      <c r="AD35" s="40">
        <f t="shared" si="11"/>
        <v>15259316.209885664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4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4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94"/>
      <c r="R36" s="28">
        <f t="shared" si="2"/>
        <v>1</v>
      </c>
      <c r="S36" s="33">
        <f t="shared" si="3"/>
        <v>1</v>
      </c>
      <c r="T36" s="94"/>
      <c r="U36" s="39">
        <f t="shared" si="4"/>
        <v>8.600162550593192E-2</v>
      </c>
      <c r="V36" s="33">
        <f t="shared" si="5"/>
        <v>4.0000000579108255E-3</v>
      </c>
      <c r="W36" s="94"/>
      <c r="X36" s="82">
        <f t="shared" si="13"/>
        <v>7725</v>
      </c>
      <c r="Y36" s="41">
        <f t="shared" si="7"/>
        <v>15034710.999754362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10192.676285657994</v>
      </c>
      <c r="AD36" s="40">
        <f t="shared" si="11"/>
        <v>15380890.647265676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4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4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94"/>
      <c r="R37" s="28">
        <f t="shared" si="2"/>
        <v>1</v>
      </c>
      <c r="S37" s="33">
        <f t="shared" si="3"/>
        <v>1</v>
      </c>
      <c r="T37" s="94"/>
      <c r="U37" s="39">
        <f t="shared" si="4"/>
        <v>8.6001677726877432E-2</v>
      </c>
      <c r="V37" s="33">
        <f t="shared" si="5"/>
        <v>4.0000000597417368E-3</v>
      </c>
      <c r="W37" s="94"/>
      <c r="X37" s="82">
        <f t="shared" si="13"/>
        <v>7725</v>
      </c>
      <c r="Y37" s="41">
        <f t="shared" si="7"/>
        <v>15154037.569814144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10273.030249470849</v>
      </c>
      <c r="AD37" s="40">
        <f t="shared" si="11"/>
        <v>15502458.457321435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4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4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94"/>
      <c r="R38" s="28">
        <f t="shared" si="2"/>
        <v>1</v>
      </c>
      <c r="S38" s="33">
        <f t="shared" si="3"/>
        <v>1</v>
      </c>
      <c r="T38" s="94"/>
      <c r="U38" s="39">
        <f t="shared" si="4"/>
        <v>8.6001731196067147E-2</v>
      </c>
      <c r="V38" s="33">
        <f t="shared" si="5"/>
        <v>4.0000000616157239E-3</v>
      </c>
      <c r="W38" s="94"/>
      <c r="X38" s="82">
        <f t="shared" si="13"/>
        <v>7725</v>
      </c>
      <c r="Y38" s="41">
        <f t="shared" si="7"/>
        <v>15273364.505345754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10353.384213283705</v>
      </c>
      <c r="AD38" s="40">
        <f t="shared" si="11"/>
        <v>15624019.648618152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4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4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94"/>
      <c r="R39" s="28">
        <f t="shared" si="2"/>
        <v>1</v>
      </c>
      <c r="S39" s="33">
        <f t="shared" si="3"/>
        <v>1</v>
      </c>
      <c r="T39" s="94"/>
      <c r="U39" s="39">
        <f t="shared" si="4"/>
        <v>8.6001785933235611E-2</v>
      </c>
      <c r="V39" s="33">
        <f t="shared" si="5"/>
        <v>4.0000000635334581E-3</v>
      </c>
      <c r="W39" s="94"/>
      <c r="X39" s="82">
        <f t="shared" si="13"/>
        <v>7725</v>
      </c>
      <c r="Y39" s="41">
        <f t="shared" si="7"/>
        <v>15392691.815050354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10433.738177096562</v>
      </c>
      <c r="AD39" s="40">
        <f t="shared" si="11"/>
        <v>15745574.229856992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4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4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94"/>
      <c r="R40" s="28">
        <f t="shared" si="2"/>
        <v>1</v>
      </c>
      <c r="S40" s="33">
        <f t="shared" si="3"/>
        <v>1</v>
      </c>
      <c r="T40" s="94"/>
      <c r="U40" s="39">
        <f t="shared" si="4"/>
        <v>8.6001841958272221E-2</v>
      </c>
      <c r="V40" s="33">
        <f t="shared" si="5"/>
        <v>4.0000000654956116E-3</v>
      </c>
      <c r="W40" s="94"/>
      <c r="X40" s="82">
        <f t="shared" si="13"/>
        <v>7725</v>
      </c>
      <c r="Y40" s="41">
        <f t="shared" si="7"/>
        <v>15512019.50776615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10514.092140909417</v>
      </c>
      <c r="AD40" s="40">
        <f t="shared" si="11"/>
        <v>15867122.209876161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4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4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94"/>
      <c r="R41" s="28">
        <f t="shared" si="2"/>
        <v>1</v>
      </c>
      <c r="S41" s="33">
        <f t="shared" si="3"/>
        <v>1</v>
      </c>
      <c r="T41" s="94"/>
      <c r="U41" s="39">
        <f t="shared" si="4"/>
        <v>8.6001899291221082E-2</v>
      </c>
      <c r="V41" s="33">
        <f t="shared" si="5"/>
        <v>4.000000067502868E-3</v>
      </c>
      <c r="W41" s="94"/>
      <c r="X41" s="82">
        <f t="shared" si="13"/>
        <v>7725</v>
      </c>
      <c r="Y41" s="41">
        <f t="shared" si="7"/>
        <v>15631347.592469411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10594.446104722276</v>
      </c>
      <c r="AD41" s="40">
        <f t="shared" si="11"/>
        <v>15988663.597651929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4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4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94"/>
      <c r="R42" s="28">
        <f t="shared" si="2"/>
        <v>1</v>
      </c>
      <c r="S42" s="33">
        <f t="shared" si="3"/>
        <v>1</v>
      </c>
      <c r="T42" s="94"/>
      <c r="U42" s="39">
        <f t="shared" si="4"/>
        <v>8.6001957952281133E-2</v>
      </c>
      <c r="V42" s="33">
        <f t="shared" si="5"/>
        <v>4.0000000695559123E-3</v>
      </c>
      <c r="W42" s="94"/>
      <c r="X42" s="82">
        <f t="shared" si="13"/>
        <v>7725</v>
      </c>
      <c r="Y42" s="41">
        <f t="shared" si="7"/>
        <v>15750676.078275587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10674.800068535131</v>
      </c>
      <c r="AD42" s="40">
        <f t="shared" si="11"/>
        <v>16110198.402299741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4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4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94"/>
      <c r="R43" s="28">
        <f t="shared" si="2"/>
        <v>1</v>
      </c>
      <c r="S43" s="33">
        <f t="shared" si="3"/>
        <v>1</v>
      </c>
      <c r="T43" s="94"/>
      <c r="U43" s="39">
        <f t="shared" si="4"/>
        <v>8.6002017961806065E-2</v>
      </c>
      <c r="V43" s="33">
        <f t="shared" si="5"/>
        <v>4.0000000716554351E-3</v>
      </c>
      <c r="W43" s="94"/>
      <c r="X43" s="82">
        <f t="shared" si="13"/>
        <v>7725</v>
      </c>
      <c r="Y43" s="41">
        <f t="shared" si="7"/>
        <v>15870004.974440357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10755.154032347988</v>
      </c>
      <c r="AD43" s="40">
        <f t="shared" si="11"/>
        <v>16231726.63307528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4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4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94"/>
      <c r="R44" s="28">
        <f t="shared" si="2"/>
        <v>1</v>
      </c>
      <c r="S44" s="33">
        <f t="shared" si="3"/>
        <v>1</v>
      </c>
      <c r="T44" s="94"/>
      <c r="U44" s="39">
        <f t="shared" si="4"/>
        <v>8.6002079340304349E-2</v>
      </c>
      <c r="V44" s="33">
        <f t="shared" si="5"/>
        <v>4.0000000738021338E-3</v>
      </c>
      <c r="W44" s="94"/>
      <c r="X44" s="82">
        <f t="shared" si="13"/>
        <v>7725</v>
      </c>
      <c r="Y44" s="41">
        <f t="shared" si="7"/>
        <v>15989334.290360702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10835.507996160843</v>
      </c>
      <c r="AD44" s="40">
        <f t="shared" si="11"/>
        <v>16353248.299375527</v>
      </c>
      <c r="AE44" s="119"/>
      <c r="AF44" s="141" t="s">
        <v>44</v>
      </c>
      <c r="AG44" s="142"/>
      <c r="AH44" s="14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4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4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94"/>
      <c r="R45" s="28">
        <f t="shared" si="2"/>
        <v>1</v>
      </c>
      <c r="S45" s="33">
        <f t="shared" si="3"/>
        <v>1</v>
      </c>
      <c r="T45" s="94"/>
      <c r="U45" s="39">
        <f t="shared" si="4"/>
        <v>8.6002142108439275E-2</v>
      </c>
      <c r="V45" s="33">
        <f t="shared" si="5"/>
        <v>4.0000000759967081E-3</v>
      </c>
      <c r="W45" s="94"/>
      <c r="X45" s="82">
        <f t="shared" si="13"/>
        <v>7725</v>
      </c>
      <c r="Y45" s="41">
        <f t="shared" si="7"/>
        <v>16108664.035575986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10915.861959973698</v>
      </c>
      <c r="AD45" s="40">
        <f t="shared" si="11"/>
        <v>16474763.410739843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4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4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94"/>
      <c r="R46" s="28">
        <f t="shared" si="2"/>
        <v>1</v>
      </c>
      <c r="S46" s="33">
        <f t="shared" si="3"/>
        <v>1</v>
      </c>
      <c r="T46" s="94"/>
      <c r="U46" s="39">
        <f t="shared" si="4"/>
        <v>8.6002206287028871E-2</v>
      </c>
      <c r="V46" s="33">
        <f t="shared" si="5"/>
        <v>4.0000000782398661E-3</v>
      </c>
      <c r="W46" s="94"/>
      <c r="X46" s="82">
        <f t="shared" si="13"/>
        <v>7725</v>
      </c>
      <c r="Y46" s="41">
        <f t="shared" si="7"/>
        <v>16227994.219769012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10996.215923786554</v>
      </c>
      <c r="AD46" s="40">
        <f t="shared" si="11"/>
        <v>16596271.976851035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4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4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94"/>
      <c r="R47" s="28">
        <f t="shared" si="2"/>
        <v>1</v>
      </c>
      <c r="S47" s="33">
        <f t="shared" si="3"/>
        <v>1</v>
      </c>
      <c r="T47" s="94"/>
      <c r="U47" s="39">
        <f t="shared" si="4"/>
        <v>8.6002271897045943E-2</v>
      </c>
      <c r="V47" s="33">
        <f t="shared" si="5"/>
        <v>4.0000000805323196E-3</v>
      </c>
      <c r="W47" s="94"/>
      <c r="X47" s="82">
        <f t="shared" si="13"/>
        <v>7725</v>
      </c>
      <c r="Y47" s="41">
        <f t="shared" si="7"/>
        <v>16347324.852767088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11076.569887599413</v>
      </c>
      <c r="AD47" s="40">
        <f t="shared" ref="AD47:AD54" si="14">SUM(X47:AB47)</f>
        <v>16717774.007536411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4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4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94"/>
      <c r="R48" s="28">
        <f t="shared" si="2"/>
        <v>1</v>
      </c>
      <c r="S48" s="33">
        <f t="shared" si="3"/>
        <v>1</v>
      </c>
      <c r="T48" s="94"/>
      <c r="U48" s="39">
        <f t="shared" si="4"/>
        <v>8.6002338959618133E-2</v>
      </c>
      <c r="V48" s="33">
        <f t="shared" si="5"/>
        <v>4.0000000828747844E-3</v>
      </c>
      <c r="W48" s="94"/>
      <c r="X48" s="82">
        <f t="shared" si="13"/>
        <v>7725</v>
      </c>
      <c r="Y48" s="41">
        <f t="shared" si="7"/>
        <v>16466655.944543127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11156.923851412268</v>
      </c>
      <c r="AD48" s="40">
        <f t="shared" si="14"/>
        <v>16839525.708600786</v>
      </c>
      <c r="AE48" s="119"/>
      <c r="AF48" s="141" t="s">
        <v>45</v>
      </c>
      <c r="AG48" s="142"/>
      <c r="AH48" s="14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4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4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94"/>
      <c r="R49" s="28">
        <f t="shared" si="2"/>
        <v>1</v>
      </c>
      <c r="S49" s="33">
        <f t="shared" si="3"/>
        <v>1</v>
      </c>
      <c r="T49" s="94"/>
      <c r="U49" s="39">
        <f t="shared" si="4"/>
        <v>8.6002407496027791E-2</v>
      </c>
      <c r="V49" s="33">
        <f t="shared" si="5"/>
        <v>4.0000000852679837E-3</v>
      </c>
      <c r="W49" s="94"/>
      <c r="X49" s="82">
        <f t="shared" si="13"/>
        <v>7725</v>
      </c>
      <c r="Y49" s="41">
        <f t="shared" si="7"/>
        <v>16585987.50521669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11237.277815225125</v>
      </c>
      <c r="AD49" s="40">
        <f t="shared" si="14"/>
        <v>16961501.95903676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4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4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94"/>
      <c r="R50" s="28">
        <f t="shared" si="2"/>
        <v>1</v>
      </c>
      <c r="S50" s="33">
        <f t="shared" si="3"/>
        <v>1</v>
      </c>
      <c r="T50" s="94"/>
      <c r="U50" s="39">
        <f t="shared" si="4"/>
        <v>8.6002477527712118E-2</v>
      </c>
      <c r="V50" s="33">
        <f t="shared" si="5"/>
        <v>4.0000000877126445E-3</v>
      </c>
      <c r="W50" s="94"/>
      <c r="X50" s="82">
        <f t="shared" si="13"/>
        <v>7725</v>
      </c>
      <c r="Y50" s="41">
        <f t="shared" si="7"/>
        <v>16705319.545055062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11317.631779037984</v>
      </c>
      <c r="AD50" s="40">
        <f t="shared" si="14"/>
        <v>17083478.68863754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4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4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94"/>
      <c r="R51" s="28">
        <f t="shared" si="2"/>
        <v>1</v>
      </c>
      <c r="S51" s="33">
        <f t="shared" si="3"/>
        <v>1</v>
      </c>
      <c r="T51" s="94"/>
      <c r="U51" s="39">
        <f t="shared" si="4"/>
        <v>8.6002549076263035E-2</v>
      </c>
      <c r="V51" s="33">
        <f t="shared" si="5"/>
        <v>4.0000000902094997E-3</v>
      </c>
      <c r="W51" s="94"/>
      <c r="X51" s="82">
        <f t="shared" si="13"/>
        <v>7725</v>
      </c>
      <c r="Y51" s="41">
        <f t="shared" si="7"/>
        <v>16824652.074474327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11397.985742850839</v>
      </c>
      <c r="AD51" s="40">
        <f t="shared" si="14"/>
        <v>17205455.907819215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4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4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94"/>
      <c r="R52" s="28">
        <f t="shared" si="2"/>
        <v>1</v>
      </c>
      <c r="S52" s="33">
        <f t="shared" si="3"/>
        <v>1</v>
      </c>
      <c r="T52" s="94"/>
      <c r="U52" s="39">
        <f t="shared" si="4"/>
        <v>8.6002622163427273E-2</v>
      </c>
      <c r="V52" s="33">
        <f t="shared" si="5"/>
        <v>4.0000000927592856E-3</v>
      </c>
      <c r="W52" s="94"/>
      <c r="X52" s="82">
        <f t="shared" si="13"/>
        <v>7725</v>
      </c>
      <c r="Y52" s="41">
        <f t="shared" si="7"/>
        <v>16943985.104040436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11478.339706663694</v>
      </c>
      <c r="AD52" s="40">
        <f t="shared" si="14"/>
        <v>17327433.62714773</v>
      </c>
      <c r="AE52" s="119"/>
      <c r="AF52" s="141" t="s">
        <v>46</v>
      </c>
      <c r="AG52" s="142"/>
      <c r="AH52" s="14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4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4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94"/>
      <c r="R53" s="28">
        <f t="shared" si="2"/>
        <v>1</v>
      </c>
      <c r="S53" s="33">
        <f t="shared" si="3"/>
        <v>1</v>
      </c>
      <c r="T53" s="94"/>
      <c r="U53" s="39">
        <f t="shared" si="4"/>
        <v>8.6002696811106352E-2</v>
      </c>
      <c r="V53" s="33">
        <f t="shared" si="5"/>
        <v>4.0000000953627464E-3</v>
      </c>
      <c r="W53" s="94"/>
      <c r="X53" s="82">
        <f t="shared" si="13"/>
        <v>7725</v>
      </c>
      <c r="Y53" s="41">
        <f t="shared" si="7"/>
        <v>17063318.644470286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11558.69367047655</v>
      </c>
      <c r="AD53" s="40">
        <f t="shared" si="14"/>
        <v>17449411.857339989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4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4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95"/>
      <c r="R54" s="28">
        <f t="shared" si="2"/>
        <v>1</v>
      </c>
      <c r="S54" s="33">
        <f t="shared" si="3"/>
        <v>1</v>
      </c>
      <c r="T54" s="95"/>
      <c r="U54" s="39">
        <f t="shared" si="4"/>
        <v>8.6002773041356576E-2</v>
      </c>
      <c r="V54" s="33">
        <f t="shared" si="5"/>
        <v>4.000000098020629E-3</v>
      </c>
      <c r="W54" s="95"/>
      <c r="X54" s="82">
        <f t="shared" si="13"/>
        <v>7725</v>
      </c>
      <c r="Y54" s="41">
        <f t="shared" si="7"/>
        <v>17182652.706632774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11639.047634289405</v>
      </c>
      <c r="AD54" s="40">
        <f t="shared" si="14"/>
        <v>17571390.609264884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683469844.925879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6" t="s">
        <v>22</v>
      </c>
      <c r="V56" s="127"/>
      <c r="X56" s="9">
        <f>SUM(X9:X54)</f>
        <v>1490600</v>
      </c>
      <c r="Y56" s="66">
        <f>SUM(Y9:Y54)</f>
        <v>666897614.76662409</v>
      </c>
      <c r="Z56" s="67">
        <f>SUM(Z9:Z54)</f>
        <v>14044751.041665444</v>
      </c>
      <c r="AA56" s="67">
        <f>SUM(AA9:AA54)</f>
        <v>584649.27895867429</v>
      </c>
      <c r="AB56" s="72">
        <f>SUM(AB9:AB54)</f>
        <v>452229.83863100648</v>
      </c>
      <c r="AD56" s="68">
        <f>X56+Y56+Z56+AA56+AB56</f>
        <v>683469844.92587924</v>
      </c>
      <c r="AF56" s="144"/>
      <c r="AG56" s="145"/>
    </row>
    <row r="57" spans="1:34" ht="15" thickBot="1" x14ac:dyDescent="0.35">
      <c r="AF57" s="146"/>
      <c r="AG57" s="147"/>
    </row>
    <row r="58" spans="1:34" x14ac:dyDescent="0.3">
      <c r="AE58" s="25"/>
      <c r="AF58" s="144"/>
      <c r="AG58" s="145"/>
      <c r="AH58" s="43"/>
    </row>
    <row r="59" spans="1:34" ht="15" thickBot="1" x14ac:dyDescent="0.35">
      <c r="AF59" s="146"/>
      <c r="AG59" s="147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O31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4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3"/>
      <c r="L1" s="93"/>
      <c r="N1" s="93"/>
      <c r="Q1" s="93"/>
      <c r="R1" s="73"/>
      <c r="S1" s="73"/>
      <c r="T1" s="93"/>
      <c r="U1" s="73"/>
      <c r="V1" s="73"/>
      <c r="W1" s="93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94"/>
      <c r="K2" s="2"/>
      <c r="L2" s="94"/>
      <c r="O2" s="126" t="s">
        <v>55</v>
      </c>
      <c r="P2" s="127"/>
      <c r="Q2" s="94"/>
      <c r="R2" s="73"/>
      <c r="S2" s="73"/>
      <c r="T2" s="94"/>
      <c r="U2" s="73"/>
      <c r="V2" s="73"/>
      <c r="W2" s="94"/>
      <c r="Y2" s="128" t="s">
        <v>84</v>
      </c>
      <c r="Z2" s="129"/>
      <c r="AA2" s="130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94"/>
      <c r="K3" s="2"/>
      <c r="L3" s="94"/>
      <c r="O3" s="137" t="s">
        <v>83</v>
      </c>
      <c r="P3" s="138"/>
      <c r="Q3" s="94"/>
      <c r="R3" s="73"/>
      <c r="S3" s="73"/>
      <c r="T3" s="94"/>
      <c r="U3" s="73"/>
      <c r="V3" s="73"/>
      <c r="W3" s="94"/>
      <c r="Y3" s="131"/>
      <c r="Z3" s="132"/>
      <c r="AA3" s="133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94"/>
      <c r="K4" s="2"/>
      <c r="L4" s="94"/>
      <c r="O4" s="139"/>
      <c r="P4" s="140"/>
      <c r="Q4" s="94"/>
      <c r="R4" s="73"/>
      <c r="S4" s="73"/>
      <c r="T4" s="94"/>
      <c r="U4" s="73"/>
      <c r="V4" s="73"/>
      <c r="W4" s="94"/>
      <c r="Y4" s="134"/>
      <c r="Z4" s="135"/>
      <c r="AA4" s="136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94"/>
      <c r="I5" s="103" t="s">
        <v>7</v>
      </c>
      <c r="J5" s="107"/>
      <c r="K5" s="104"/>
      <c r="L5" s="94"/>
      <c r="M5" s="107" t="s">
        <v>3</v>
      </c>
      <c r="O5" s="109"/>
      <c r="P5" s="110"/>
      <c r="Q5" s="94"/>
      <c r="R5" s="107" t="s">
        <v>20</v>
      </c>
      <c r="S5" s="104"/>
      <c r="T5" s="94"/>
      <c r="U5" s="103" t="s">
        <v>29</v>
      </c>
      <c r="V5" s="104"/>
      <c r="W5" s="94"/>
      <c r="AE5" s="119"/>
    </row>
    <row r="6" spans="1:36" ht="14.4" customHeight="1" thickBot="1" x14ac:dyDescent="0.35">
      <c r="D6" s="105"/>
      <c r="E6" s="106"/>
      <c r="H6" s="94"/>
      <c r="I6" s="105"/>
      <c r="J6" s="108"/>
      <c r="K6" s="106"/>
      <c r="L6" s="94"/>
      <c r="M6" s="108"/>
      <c r="O6" s="111"/>
      <c r="P6" s="112"/>
      <c r="Q6" s="94"/>
      <c r="R6" s="108"/>
      <c r="S6" s="106"/>
      <c r="T6" s="94"/>
      <c r="U6" s="105"/>
      <c r="V6" s="106"/>
      <c r="W6" s="94"/>
      <c r="AE6" s="119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6" t="s">
        <v>5</v>
      </c>
      <c r="C7" s="96"/>
      <c r="D7" s="115" t="s">
        <v>4</v>
      </c>
      <c r="E7" s="115"/>
      <c r="F7" s="116" t="s">
        <v>6</v>
      </c>
      <c r="G7" s="116"/>
      <c r="H7" s="94"/>
      <c r="I7" s="70" t="s">
        <v>70</v>
      </c>
      <c r="J7" s="14" t="s">
        <v>69</v>
      </c>
      <c r="K7" s="20" t="s">
        <v>68</v>
      </c>
      <c r="L7" s="94"/>
      <c r="M7" s="1" t="s">
        <v>8</v>
      </c>
      <c r="O7" s="113"/>
      <c r="P7" s="114"/>
      <c r="Q7" s="94"/>
      <c r="R7" s="73"/>
      <c r="S7" s="73"/>
      <c r="T7" s="94"/>
      <c r="U7" s="73"/>
      <c r="V7" s="73"/>
      <c r="W7" s="94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4"/>
      <c r="I8" s="71"/>
      <c r="J8" s="7"/>
      <c r="K8" s="18"/>
      <c r="L8" s="94"/>
      <c r="M8" s="21"/>
      <c r="O8" s="30"/>
      <c r="P8" s="34"/>
      <c r="Q8" s="94"/>
      <c r="R8" s="75"/>
      <c r="S8" s="74"/>
      <c r="T8" s="94"/>
      <c r="U8" s="75"/>
      <c r="V8" s="74"/>
      <c r="W8" s="94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4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4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94"/>
      <c r="R9" s="28">
        <f>IF(O9&lt;$AG$18,1,2)</f>
        <v>1</v>
      </c>
      <c r="S9" s="33">
        <f>IF(P9&lt;$AG$10,1,2)</f>
        <v>1</v>
      </c>
      <c r="T9" s="94"/>
      <c r="U9" s="39">
        <f>($AI$15/$AG$20)*(1+0.15*(O9/$AG$18)^4)+$AH$33</f>
        <v>8.600060708751317E-2</v>
      </c>
      <c r="V9" s="33">
        <f>($AI$7/$AG$12)*(1+0.15*(P9/$AG$10)^4)+$AH$32</f>
        <v>4.0000000207702467E-3</v>
      </c>
      <c r="W9" s="94"/>
      <c r="X9" s="73">
        <f t="shared" ref="X9:X12" si="0">($AG$7*$AG$8*S9*$AG$24+$AG$15*$AG$16*R9*$AG$24)</f>
        <v>3600</v>
      </c>
      <c r="Y9" s="41">
        <f>(O9*U9*$AG$30+P9*V9*$AG$29)*365</f>
        <v>11752826.124849213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7933.9269522330151</v>
      </c>
      <c r="AD9" s="40">
        <f>SUM(X9:AB9)</f>
        <v>12028887.916418958</v>
      </c>
      <c r="AE9" s="119"/>
      <c r="AF9" s="148" t="s">
        <v>15</v>
      </c>
      <c r="AG9" s="15"/>
      <c r="AH9" s="151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4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4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G10+(I10)</f>
        <v>1251.86142</v>
      </c>
      <c r="Q10" s="94"/>
      <c r="R10" s="28">
        <f t="shared" ref="R10:R54" si="3">IF(O10&lt;$AG$18,1,2)</f>
        <v>1</v>
      </c>
      <c r="S10" s="33">
        <f t="shared" ref="S10:S54" si="4">IF(P10&lt;$AG$10,1,2)</f>
        <v>1</v>
      </c>
      <c r="T10" s="94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94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12212007.30221816</v>
      </c>
      <c r="AE10" s="119"/>
      <c r="AF10" s="149"/>
      <c r="AG10" s="16">
        <v>90408</v>
      </c>
      <c r="AH10" s="151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4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4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1270.5343412999998</v>
      </c>
      <c r="Q11" s="94"/>
      <c r="R11" s="28">
        <f t="shared" si="3"/>
        <v>1</v>
      </c>
      <c r="S11" s="33">
        <f t="shared" si="4"/>
        <v>1</v>
      </c>
      <c r="T11" s="94"/>
      <c r="U11" s="39">
        <f t="shared" si="5"/>
        <v>8.600068449542099E-2</v>
      </c>
      <c r="V11" s="33">
        <f t="shared" si="6"/>
        <v>4.0000000234028865E-3</v>
      </c>
      <c r="W11" s="94"/>
      <c r="X11" s="73">
        <f t="shared" si="0"/>
        <v>3600</v>
      </c>
      <c r="Y11" s="41">
        <f t="shared" si="7"/>
        <v>12110784.955887709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8174.9888436715819</v>
      </c>
      <c r="AD11" s="40">
        <f t="shared" si="11"/>
        <v>12395125.244235661</v>
      </c>
      <c r="AE11" s="119"/>
      <c r="AF11" s="150"/>
      <c r="AG11" s="15"/>
      <c r="AH11" s="151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4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4"/>
      <c r="M12" s="23">
        <f>'[3]E-Auto'!$E10*(1/100)</f>
        <v>4.1700000000000001E-3</v>
      </c>
      <c r="O12" s="31">
        <f t="shared" si="1"/>
        <v>12383.69</v>
      </c>
      <c r="P12" s="35">
        <f t="shared" si="2"/>
        <v>1289.2072625999999</v>
      </c>
      <c r="Q12" s="94"/>
      <c r="R12" s="28">
        <f t="shared" si="3"/>
        <v>1</v>
      </c>
      <c r="S12" s="33">
        <f t="shared" si="4"/>
        <v>1</v>
      </c>
      <c r="T12" s="94"/>
      <c r="U12" s="39">
        <f t="shared" si="5"/>
        <v>8.6000725864032429E-2</v>
      </c>
      <c r="V12" s="33">
        <f t="shared" si="6"/>
        <v>4.0000000248093153E-3</v>
      </c>
      <c r="W12" s="94"/>
      <c r="X12" s="73">
        <f t="shared" si="0"/>
        <v>3600</v>
      </c>
      <c r="Y12" s="41">
        <f t="shared" si="7"/>
        <v>12289764.991959825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8295.519789390868</v>
      </c>
      <c r="AD12" s="40">
        <f t="shared" si="11"/>
        <v>12578241.066187397</v>
      </c>
      <c r="AE12" s="119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4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4"/>
      <c r="M13" s="23">
        <f>'[3]E-Auto'!$E11*(1/100)</f>
        <v>6.2100000000000002E-3</v>
      </c>
      <c r="O13" s="31">
        <f t="shared" si="1"/>
        <v>12564.035</v>
      </c>
      <c r="P13" s="35">
        <f t="shared" si="2"/>
        <v>1307.8801838999998</v>
      </c>
      <c r="Q13" s="94"/>
      <c r="R13" s="28">
        <f t="shared" si="3"/>
        <v>1</v>
      </c>
      <c r="S13" s="33">
        <f t="shared" si="4"/>
        <v>1</v>
      </c>
      <c r="T13" s="94"/>
      <c r="U13" s="39">
        <f t="shared" si="5"/>
        <v>8.6000769080039632E-2</v>
      </c>
      <c r="V13" s="33">
        <f t="shared" si="6"/>
        <v>4.0000000262782019E-3</v>
      </c>
      <c r="W13" s="94"/>
      <c r="X13" s="73">
        <f>($AG$7*$AG$8*S13*$AG$24+$AG$15*$AG$16*R13*$AG$24)</f>
        <v>3600</v>
      </c>
      <c r="Y13" s="41">
        <f t="shared" si="7"/>
        <v>12468745.466733813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8416.0507351101514</v>
      </c>
      <c r="AD13" s="40">
        <f t="shared" si="11"/>
        <v>12761343.677256191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4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4"/>
      <c r="M14" s="23">
        <f>'[3]E-Auto'!$E12*(1/100)</f>
        <v>3.5041935483870967E-2</v>
      </c>
      <c r="O14" s="31">
        <f t="shared" si="1"/>
        <v>12744.38</v>
      </c>
      <c r="P14" s="35">
        <f t="shared" si="2"/>
        <v>1326.5531051999999</v>
      </c>
      <c r="Q14" s="94"/>
      <c r="R14" s="28">
        <f t="shared" si="3"/>
        <v>1</v>
      </c>
      <c r="S14" s="33">
        <f t="shared" si="4"/>
        <v>1</v>
      </c>
      <c r="T14" s="94"/>
      <c r="U14" s="39">
        <f t="shared" si="5"/>
        <v>8.6000814197640121E-2</v>
      </c>
      <c r="V14" s="33">
        <f t="shared" si="6"/>
        <v>4.0000000278113696E-3</v>
      </c>
      <c r="W14" s="94"/>
      <c r="X14" s="73">
        <f>($AG$7*$AG$8*S14*$AG$24+$AG$15*$AG$16*R14*$AG$24)+AG26</f>
        <v>1163600</v>
      </c>
      <c r="Y14" s="41">
        <f t="shared" si="7"/>
        <v>12647726.399655363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8536.5816808294367</v>
      </c>
      <c r="AD14" s="40">
        <f t="shared" si="11"/>
        <v>14104102.031908337</v>
      </c>
      <c r="AE14" s="119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4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4"/>
      <c r="M15" s="23">
        <f>'[3]E-Auto'!$E13*(1/100)</f>
        <v>6.3873870967741941E-2</v>
      </c>
      <c r="O15" s="31">
        <f t="shared" si="1"/>
        <v>12924.725</v>
      </c>
      <c r="P15" s="35">
        <f t="shared" si="2"/>
        <v>1345.2260265</v>
      </c>
      <c r="Q15" s="94"/>
      <c r="R15" s="28">
        <f t="shared" si="3"/>
        <v>1</v>
      </c>
      <c r="S15" s="33">
        <f t="shared" si="4"/>
        <v>1</v>
      </c>
      <c r="T15" s="94"/>
      <c r="U15" s="39">
        <f t="shared" si="5"/>
        <v>8.6000861271815013E-2</v>
      </c>
      <c r="V15" s="33">
        <f t="shared" si="6"/>
        <v>4.000000029410665E-3</v>
      </c>
      <c r="W15" s="94"/>
      <c r="X15" s="73">
        <f>($AJ$11*$AG$8*S15*$AG$25+$AJ$9*$AG$8*$AG$24*S15+$AG$15*$AG$16*R15*$AG$24)</f>
        <v>7725</v>
      </c>
      <c r="Y15" s="41">
        <f t="shared" si="7"/>
        <v>12826707.810736476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8657.1126265487219</v>
      </c>
      <c r="AD15" s="40">
        <f t="shared" si="11"/>
        <v>13130975.388373746</v>
      </c>
      <c r="AE15" s="119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4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4"/>
      <c r="M16" s="23">
        <f>'[3]E-Auto'!$E14*(1/100)</f>
        <v>9.2705806451612929E-2</v>
      </c>
      <c r="O16" s="31">
        <f t="shared" si="1"/>
        <v>13105.07</v>
      </c>
      <c r="P16" s="35">
        <f t="shared" si="2"/>
        <v>1363.8989477999999</v>
      </c>
      <c r="Q16" s="94"/>
      <c r="R16" s="28">
        <f t="shared" si="3"/>
        <v>1</v>
      </c>
      <c r="S16" s="33">
        <f t="shared" si="4"/>
        <v>1</v>
      </c>
      <c r="T16" s="94"/>
      <c r="U16" s="39">
        <f t="shared" si="5"/>
        <v>8.6000910358328991E-2</v>
      </c>
      <c r="V16" s="33">
        <f t="shared" si="6"/>
        <v>4.0000000310779649E-3</v>
      </c>
      <c r="W16" s="94"/>
      <c r="X16" s="82">
        <f t="shared" ref="X16:X54" si="13">($AJ$11*$AG$8*S16*$AG$25+$AJ$9*$AG$8*$AG$24*S16+$AG$15*$AG$16*R16*$AG$24)</f>
        <v>7725</v>
      </c>
      <c r="Y16" s="41">
        <f t="shared" si="7"/>
        <v>13005689.720563598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8777.6435722680053</v>
      </c>
      <c r="AD16" s="40">
        <f t="shared" si="11"/>
        <v>13313713.767238861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4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4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1382.5718691</v>
      </c>
      <c r="Q17" s="94"/>
      <c r="R17" s="28">
        <f t="shared" si="3"/>
        <v>1</v>
      </c>
      <c r="S17" s="33">
        <f t="shared" si="4"/>
        <v>1</v>
      </c>
      <c r="T17" s="94"/>
      <c r="U17" s="39">
        <f t="shared" si="5"/>
        <v>8.6000961513730337E-2</v>
      </c>
      <c r="V17" s="33">
        <f t="shared" si="6"/>
        <v>4.0000000328151708E-3</v>
      </c>
      <c r="W17" s="94"/>
      <c r="X17" s="82">
        <f t="shared" si="13"/>
        <v>7725</v>
      </c>
      <c r="Y17" s="41">
        <f t="shared" si="7"/>
        <v>13184672.150305765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8898.1745179872923</v>
      </c>
      <c r="AD17" s="40">
        <f t="shared" si="11"/>
        <v>13496442.18967272</v>
      </c>
      <c r="AE17" s="119"/>
      <c r="AF17" s="148" t="s">
        <v>16</v>
      </c>
      <c r="AG17" s="15"/>
      <c r="AH17" s="151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4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4"/>
      <c r="M18" s="23">
        <f>'[3]E-Auto'!$E16*(1/100)</f>
        <v>0.15036967741935489</v>
      </c>
      <c r="O18" s="31">
        <f t="shared" si="1"/>
        <v>13465.76</v>
      </c>
      <c r="P18" s="35">
        <f t="shared" si="2"/>
        <v>1401.2447903999998</v>
      </c>
      <c r="Q18" s="94"/>
      <c r="R18" s="28">
        <f t="shared" si="3"/>
        <v>1</v>
      </c>
      <c r="S18" s="33">
        <f t="shared" si="4"/>
        <v>1</v>
      </c>
      <c r="T18" s="94"/>
      <c r="U18" s="39">
        <f t="shared" si="5"/>
        <v>8.6001014795350883E-2</v>
      </c>
      <c r="V18" s="33">
        <f t="shared" si="6"/>
        <v>4.0000000346242072E-3</v>
      </c>
      <c r="W18" s="94"/>
      <c r="X18" s="82">
        <f t="shared" si="13"/>
        <v>7725</v>
      </c>
      <c r="Y18" s="41">
        <f t="shared" si="7"/>
        <v>13363655.121722708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9018.7054637065739</v>
      </c>
      <c r="AD18" s="40">
        <f t="shared" si="11"/>
        <v>13679160.677435055</v>
      </c>
      <c r="AE18" s="119"/>
      <c r="AF18" s="149"/>
      <c r="AG18" s="16">
        <v>60000</v>
      </c>
      <c r="AH18" s="151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4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4"/>
      <c r="M19" s="23">
        <f>'[3]E-Auto'!$E17*(1/100)</f>
        <v>0.17920161290322587</v>
      </c>
      <c r="O19" s="31">
        <f t="shared" si="1"/>
        <v>13646.105</v>
      </c>
      <c r="P19" s="35">
        <f t="shared" si="2"/>
        <v>1419.9177116999999</v>
      </c>
      <c r="Q19" s="94"/>
      <c r="R19" s="28">
        <f t="shared" si="3"/>
        <v>1</v>
      </c>
      <c r="S19" s="33">
        <f t="shared" si="4"/>
        <v>1</v>
      </c>
      <c r="T19" s="94"/>
      <c r="U19" s="39">
        <f t="shared" si="5"/>
        <v>8.6001070261306045E-2</v>
      </c>
      <c r="V19" s="33">
        <f t="shared" si="6"/>
        <v>4.0000000365070301E-3</v>
      </c>
      <c r="W19" s="94"/>
      <c r="X19" s="82">
        <f t="shared" si="13"/>
        <v>7725</v>
      </c>
      <c r="Y19" s="41">
        <f t="shared" si="7"/>
        <v>13542638.657172998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9139.2364094258592</v>
      </c>
      <c r="AD19" s="40">
        <f t="shared" si="11"/>
        <v>13861869.252884433</v>
      </c>
      <c r="AE19" s="119"/>
      <c r="AF19" s="150"/>
      <c r="AG19" s="15"/>
      <c r="AH19" s="151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4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4"/>
      <c r="M20" s="23">
        <f>'[3]E-Auto'!$E18*(1/100)</f>
        <v>0.20803354838709684</v>
      </c>
      <c r="O20" s="31">
        <f t="shared" si="1"/>
        <v>13826.45</v>
      </c>
      <c r="P20" s="35">
        <f t="shared" si="2"/>
        <v>1438.590633</v>
      </c>
      <c r="Q20" s="94"/>
      <c r="R20" s="28">
        <f t="shared" si="3"/>
        <v>1</v>
      </c>
      <c r="S20" s="33">
        <f t="shared" si="4"/>
        <v>1</v>
      </c>
      <c r="T20" s="94"/>
      <c r="U20" s="39">
        <f t="shared" si="5"/>
        <v>8.6001127970494848E-2</v>
      </c>
      <c r="V20" s="33">
        <f t="shared" si="6"/>
        <v>4.0000000384656179E-3</v>
      </c>
      <c r="W20" s="94"/>
      <c r="X20" s="82">
        <f t="shared" si="13"/>
        <v>7725</v>
      </c>
      <c r="Y20" s="41">
        <f t="shared" si="7"/>
        <v>13721622.779622173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9259.7673551451444</v>
      </c>
      <c r="AD20" s="40">
        <f t="shared" si="11"/>
        <v>14044567.938986395</v>
      </c>
      <c r="AE20" s="119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4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4"/>
      <c r="M21" s="23">
        <f>'[3]E-Auto'!$E19*(1/100)</f>
        <v>0.23686548387096781</v>
      </c>
      <c r="O21" s="31">
        <f t="shared" si="1"/>
        <v>14006.795</v>
      </c>
      <c r="P21" s="35">
        <f t="shared" si="2"/>
        <v>1457.2635542999999</v>
      </c>
      <c r="Q21" s="94"/>
      <c r="R21" s="28">
        <f t="shared" si="3"/>
        <v>1</v>
      </c>
      <c r="S21" s="33">
        <f t="shared" si="4"/>
        <v>1</v>
      </c>
      <c r="T21" s="94"/>
      <c r="U21" s="39">
        <f t="shared" si="5"/>
        <v>8.6001187982599869E-2</v>
      </c>
      <c r="V21" s="33">
        <f t="shared" si="6"/>
        <v>4.000000040501976E-3</v>
      </c>
      <c r="W21" s="94"/>
      <c r="X21" s="82">
        <f t="shared" si="13"/>
        <v>7725</v>
      </c>
      <c r="Y21" s="41">
        <f t="shared" si="7"/>
        <v>13900607.51265086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9380.2983008644278</v>
      </c>
      <c r="AD21" s="40">
        <f t="shared" si="11"/>
        <v>14227256.759321565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4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4"/>
      <c r="M22" s="23">
        <f>'[3]E-Auto'!$E20*(1/100)</f>
        <v>0.26569741935483882</v>
      </c>
      <c r="O22" s="31">
        <f t="shared" si="1"/>
        <v>14187.14</v>
      </c>
      <c r="P22" s="35">
        <f t="shared" si="2"/>
        <v>1475.9364755999998</v>
      </c>
      <c r="Q22" s="94"/>
      <c r="R22" s="28">
        <f t="shared" si="3"/>
        <v>1</v>
      </c>
      <c r="S22" s="33">
        <f t="shared" si="4"/>
        <v>1</v>
      </c>
      <c r="T22" s="94"/>
      <c r="U22" s="39">
        <f t="shared" si="5"/>
        <v>8.6001250358087256E-2</v>
      </c>
      <c r="V22" s="33">
        <f t="shared" si="6"/>
        <v>4.0000000426181374E-3</v>
      </c>
      <c r="W22" s="94"/>
      <c r="X22" s="82">
        <f t="shared" si="13"/>
        <v>7725</v>
      </c>
      <c r="Y22" s="41">
        <f t="shared" si="7"/>
        <v>14079592.880462917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9500.829246583713</v>
      </c>
      <c r="AD22" s="40">
        <f t="shared" si="11"/>
        <v>14409935.738093806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4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4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1494.6093968999999</v>
      </c>
      <c r="Q23" s="94"/>
      <c r="R23" s="28">
        <f t="shared" si="3"/>
        <v>1</v>
      </c>
      <c r="S23" s="33">
        <f t="shared" si="4"/>
        <v>1</v>
      </c>
      <c r="T23" s="94"/>
      <c r="U23" s="39">
        <f t="shared" si="5"/>
        <v>8.6001315158206762E-2</v>
      </c>
      <c r="V23" s="33">
        <f t="shared" si="6"/>
        <v>4.0000000448161595E-3</v>
      </c>
      <c r="W23" s="94"/>
      <c r="X23" s="82">
        <f t="shared" si="13"/>
        <v>7725</v>
      </c>
      <c r="Y23" s="41">
        <f t="shared" si="7"/>
        <v>14258578.907893548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9621.3601923029983</v>
      </c>
      <c r="AD23" s="40">
        <f t="shared" si="11"/>
        <v>14592604.900138319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4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4"/>
      <c r="M24" s="23">
        <f>'[3]E-Auto'!$E22*(1/100)</f>
        <v>0.32336129032258071</v>
      </c>
      <c r="O24" s="31">
        <f t="shared" si="1"/>
        <v>14547.83</v>
      </c>
      <c r="P24" s="35">
        <f t="shared" si="2"/>
        <v>1513.2823182</v>
      </c>
      <c r="Q24" s="94"/>
      <c r="R24" s="28">
        <f t="shared" si="3"/>
        <v>1</v>
      </c>
      <c r="S24" s="33">
        <f t="shared" si="4"/>
        <v>1</v>
      </c>
      <c r="T24" s="94"/>
      <c r="U24" s="39">
        <f t="shared" si="5"/>
        <v>8.6001382444991711E-2</v>
      </c>
      <c r="V24" s="33">
        <f t="shared" si="6"/>
        <v>4.0000000470981267E-3</v>
      </c>
      <c r="W24" s="94"/>
      <c r="X24" s="82">
        <f t="shared" si="13"/>
        <v>7725</v>
      </c>
      <c r="Y24" s="41">
        <f t="shared" si="7"/>
        <v>14437565.620417437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9741.8911380222817</v>
      </c>
      <c r="AD24" s="40">
        <f t="shared" si="11"/>
        <v>14775264.270929789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4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4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1531.9552394999998</v>
      </c>
      <c r="Q25" s="94"/>
      <c r="R25" s="28">
        <f t="shared" si="3"/>
        <v>1</v>
      </c>
      <c r="S25" s="33">
        <f t="shared" si="4"/>
        <v>1</v>
      </c>
      <c r="T25" s="94"/>
      <c r="U25" s="39">
        <f t="shared" si="5"/>
        <v>8.600145228125898E-2</v>
      </c>
      <c r="V25" s="33">
        <f t="shared" si="6"/>
        <v>4.0000000494661491E-3</v>
      </c>
      <c r="W25" s="94"/>
      <c r="X25" s="82">
        <f t="shared" si="13"/>
        <v>7725</v>
      </c>
      <c r="Y25" s="41">
        <f t="shared" si="7"/>
        <v>14616553.044156881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9862.4220837415669</v>
      </c>
      <c r="AD25" s="40">
        <f t="shared" si="11"/>
        <v>14957913.876590511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4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4"/>
      <c r="M26" s="23">
        <f>'[3]E-Auto'!$E24*(1/100)</f>
        <v>0.38102516129032266</v>
      </c>
      <c r="O26" s="31">
        <f t="shared" si="1"/>
        <v>14908.52</v>
      </c>
      <c r="P26" s="35">
        <f t="shared" si="2"/>
        <v>1550.6281607999999</v>
      </c>
      <c r="Q26" s="94"/>
      <c r="R26" s="28">
        <f t="shared" si="3"/>
        <v>1</v>
      </c>
      <c r="S26" s="33">
        <f t="shared" si="4"/>
        <v>1</v>
      </c>
      <c r="T26" s="94"/>
      <c r="U26" s="39">
        <f t="shared" si="5"/>
        <v>8.6001524730609055E-2</v>
      </c>
      <c r="V26" s="33">
        <f t="shared" si="6"/>
        <v>4.0000000519223658E-3</v>
      </c>
      <c r="W26" s="94"/>
      <c r="X26" s="82">
        <f t="shared" si="13"/>
        <v>7725</v>
      </c>
      <c r="Y26" s="41">
        <f t="shared" si="7"/>
        <v>14795541.205889909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9982.9530294608503</v>
      </c>
      <c r="AD26" s="40">
        <f t="shared" si="11"/>
        <v>15140553.743898515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4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4"/>
      <c r="M27" s="23">
        <f>'[3]E-Auto'!$E25*(1/100)</f>
        <v>0.40985709677419369</v>
      </c>
      <c r="O27" s="31">
        <f t="shared" si="1"/>
        <v>15088.865</v>
      </c>
      <c r="P27" s="35">
        <f t="shared" si="2"/>
        <v>1569.3010820999998</v>
      </c>
      <c r="Q27" s="94"/>
      <c r="R27" s="28">
        <f t="shared" si="3"/>
        <v>1</v>
      </c>
      <c r="S27" s="33">
        <f t="shared" si="4"/>
        <v>1</v>
      </c>
      <c r="T27" s="94"/>
      <c r="U27" s="39">
        <f t="shared" si="5"/>
        <v>8.6001599857425989E-2</v>
      </c>
      <c r="V27" s="33">
        <f t="shared" si="6"/>
        <v>4.0000000544689373E-3</v>
      </c>
      <c r="W27" s="94"/>
      <c r="X27" s="82">
        <f t="shared" si="13"/>
        <v>7725</v>
      </c>
      <c r="Y27" s="41">
        <f t="shared" si="7"/>
        <v>14974530.133058427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10103.483975180136</v>
      </c>
      <c r="AD27" s="40">
        <f t="shared" si="11"/>
        <v>15323183.900295708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4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4"/>
      <c r="M28" s="23">
        <f>'[3]E-Auto'!$E26*(1/100)</f>
        <v>0.43868903225806466</v>
      </c>
      <c r="O28" s="31">
        <f t="shared" si="1"/>
        <v>15269.21</v>
      </c>
      <c r="P28" s="35">
        <f t="shared" si="2"/>
        <v>1587.9740033999999</v>
      </c>
      <c r="Q28" s="94"/>
      <c r="R28" s="28">
        <f t="shared" si="3"/>
        <v>1</v>
      </c>
      <c r="S28" s="33">
        <f t="shared" si="4"/>
        <v>1</v>
      </c>
      <c r="T28" s="94"/>
      <c r="U28" s="39">
        <f t="shared" si="5"/>
        <v>8.6001677726877432E-2</v>
      </c>
      <c r="V28" s="33">
        <f t="shared" si="6"/>
        <v>4.0000000571080536E-3</v>
      </c>
      <c r="W28" s="94"/>
      <c r="X28" s="82">
        <f t="shared" si="13"/>
        <v>7725</v>
      </c>
      <c r="Y28" s="41">
        <f t="shared" si="7"/>
        <v>15153519.853776339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10224.014920899419</v>
      </c>
      <c r="AD28" s="40">
        <f t="shared" si="11"/>
        <v>15505804.373895995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4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4"/>
      <c r="M29" s="23">
        <f>'[3]E-Auto'!$E27*(1/100)</f>
        <v>0.46752096774193563</v>
      </c>
      <c r="O29" s="31">
        <f t="shared" si="1"/>
        <v>15449.555</v>
      </c>
      <c r="P29" s="35">
        <f t="shared" si="2"/>
        <v>1606.6469247</v>
      </c>
      <c r="Q29" s="94"/>
      <c r="R29" s="28">
        <f t="shared" si="3"/>
        <v>1</v>
      </c>
      <c r="S29" s="33">
        <f t="shared" si="4"/>
        <v>1</v>
      </c>
      <c r="T29" s="94"/>
      <c r="U29" s="39">
        <f t="shared" si="5"/>
        <v>8.6001758404914572E-2</v>
      </c>
      <c r="V29" s="33">
        <f t="shared" si="6"/>
        <v>4.0000000598419301E-3</v>
      </c>
      <c r="W29" s="94"/>
      <c r="X29" s="82">
        <f t="shared" si="13"/>
        <v>7725</v>
      </c>
      <c r="Y29" s="41">
        <f t="shared" si="7"/>
        <v>15332510.396837661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10344.545866618704</v>
      </c>
      <c r="AD29" s="40">
        <f t="shared" si="11"/>
        <v>15688415.193493387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4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4"/>
      <c r="M30" s="23">
        <f>'[3]E-Auto'!$E28*(1/100)</f>
        <v>0.49635290322580661</v>
      </c>
      <c r="O30" s="31">
        <f t="shared" si="1"/>
        <v>15629.9</v>
      </c>
      <c r="P30" s="35">
        <f t="shared" si="2"/>
        <v>1625.3198459999999</v>
      </c>
      <c r="Q30" s="94"/>
      <c r="R30" s="28">
        <f t="shared" si="3"/>
        <v>1</v>
      </c>
      <c r="S30" s="33">
        <f t="shared" si="4"/>
        <v>1</v>
      </c>
      <c r="T30" s="94"/>
      <c r="U30" s="39">
        <f t="shared" si="5"/>
        <v>8.6001841958272221E-2</v>
      </c>
      <c r="V30" s="33">
        <f t="shared" si="6"/>
        <v>4.000000062672808E-3</v>
      </c>
      <c r="W30" s="94"/>
      <c r="X30" s="82">
        <f t="shared" si="13"/>
        <v>7725</v>
      </c>
      <c r="Y30" s="41">
        <f t="shared" si="7"/>
        <v>15511501.791724684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10465.076812337988</v>
      </c>
      <c r="AD30" s="40">
        <f t="shared" si="11"/>
        <v>15871016.38857018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4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4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1643.9927672999997</v>
      </c>
      <c r="Q31" s="94"/>
      <c r="R31" s="28">
        <f t="shared" si="3"/>
        <v>1</v>
      </c>
      <c r="S31" s="33">
        <f t="shared" si="4"/>
        <v>1</v>
      </c>
      <c r="T31" s="94"/>
      <c r="U31" s="39">
        <f t="shared" si="5"/>
        <v>8.6001928454468732E-2</v>
      </c>
      <c r="V31" s="33">
        <f t="shared" si="6"/>
        <v>4.0000000656029572E-3</v>
      </c>
      <c r="W31" s="94"/>
      <c r="X31" s="82">
        <f t="shared" si="13"/>
        <v>7725</v>
      </c>
      <c r="Y31" s="41">
        <f t="shared" si="7"/>
        <v>15690494.068616057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10585.607758057273</v>
      </c>
      <c r="AD31" s="40">
        <f t="shared" si="11"/>
        <v>16053607.989305023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4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4"/>
      <c r="M32" s="23">
        <f>'[3]E-Auto'!$E30*(1/100)</f>
        <v>0.55401677419354856</v>
      </c>
      <c r="O32" s="31">
        <f t="shared" si="1"/>
        <v>15990.59</v>
      </c>
      <c r="P32" s="35">
        <f t="shared" si="2"/>
        <v>1662.6656885999998</v>
      </c>
      <c r="Q32" s="94"/>
      <c r="R32" s="28">
        <f t="shared" si="3"/>
        <v>1</v>
      </c>
      <c r="S32" s="33">
        <f t="shared" si="4"/>
        <v>1</v>
      </c>
      <c r="T32" s="94"/>
      <c r="U32" s="39">
        <f t="shared" si="5"/>
        <v>8.6002017961806065E-2</v>
      </c>
      <c r="V32" s="33">
        <f t="shared" si="6"/>
        <v>4.0000000686346683E-3</v>
      </c>
      <c r="W32" s="94"/>
      <c r="X32" s="82">
        <f t="shared" si="13"/>
        <v>7725</v>
      </c>
      <c r="Y32" s="41">
        <f t="shared" si="7"/>
        <v>15869487.25839497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10706.13870377656</v>
      </c>
      <c r="AD32" s="40">
        <f t="shared" si="11"/>
        <v>16236190.026581103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4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4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1681.3386098999999</v>
      </c>
      <c r="Q33" s="94"/>
      <c r="R33" s="28">
        <f t="shared" si="3"/>
        <v>1</v>
      </c>
      <c r="S33" s="33">
        <f t="shared" si="4"/>
        <v>1</v>
      </c>
      <c r="T33" s="94"/>
      <c r="U33" s="39">
        <f t="shared" si="5"/>
        <v>8.6002110549369737E-2</v>
      </c>
      <c r="V33" s="33">
        <f t="shared" si="6"/>
        <v>4.0000000717702643E-3</v>
      </c>
      <c r="W33" s="94"/>
      <c r="X33" s="82">
        <f t="shared" si="13"/>
        <v>7725</v>
      </c>
      <c r="Y33" s="41">
        <f t="shared" si="7"/>
        <v>16048481.392657224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10826.669649495841</v>
      </c>
      <c r="AD33" s="40">
        <f t="shared" si="11"/>
        <v>16418762.531994222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4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4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1700.0115311999998</v>
      </c>
      <c r="Q34" s="94"/>
      <c r="R34" s="28">
        <f t="shared" si="3"/>
        <v>1</v>
      </c>
      <c r="S34" s="33">
        <f t="shared" si="4"/>
        <v>1</v>
      </c>
      <c r="T34" s="94"/>
      <c r="U34" s="39">
        <f t="shared" si="5"/>
        <v>8.6002206287028871E-2</v>
      </c>
      <c r="V34" s="33">
        <f t="shared" si="6"/>
        <v>4.0000000750120912E-3</v>
      </c>
      <c r="W34" s="94"/>
      <c r="X34" s="82">
        <f t="shared" si="13"/>
        <v>7725</v>
      </c>
      <c r="Y34" s="41">
        <f t="shared" si="7"/>
        <v>16227476.503719429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10947.200595215127</v>
      </c>
      <c r="AD34" s="40">
        <f t="shared" si="11"/>
        <v>16601325.53786099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4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4"/>
      <c r="M35" s="23">
        <f>'[3]E-Auto'!$E33*(1/100)</f>
        <v>0.64051258064516148</v>
      </c>
      <c r="O35" s="31">
        <f t="shared" si="1"/>
        <v>16531.625</v>
      </c>
      <c r="P35" s="35">
        <f t="shared" si="2"/>
        <v>1718.6844524999999</v>
      </c>
      <c r="Q35" s="94"/>
      <c r="R35" s="28">
        <f t="shared" si="3"/>
        <v>1</v>
      </c>
      <c r="S35" s="33">
        <f t="shared" si="4"/>
        <v>1</v>
      </c>
      <c r="T35" s="94"/>
      <c r="U35" s="39">
        <f t="shared" si="5"/>
        <v>8.6002305245436131E-2</v>
      </c>
      <c r="V35" s="33">
        <f t="shared" si="6"/>
        <v>4.0000000783625197E-3</v>
      </c>
      <c r="W35" s="94"/>
      <c r="X35" s="82">
        <f t="shared" si="13"/>
        <v>7725</v>
      </c>
      <c r="Y35" s="41">
        <f t="shared" si="7"/>
        <v>16406472.624627054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11067.73154093441</v>
      </c>
      <c r="AD35" s="40">
        <f t="shared" si="11"/>
        <v>16783879.077226877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4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4"/>
      <c r="M36" s="23">
        <f>'[3]E-Auto'!$E34*(1/100)</f>
        <v>0.66934451612903245</v>
      </c>
      <c r="O36" s="31">
        <f t="shared" si="1"/>
        <v>16711.97</v>
      </c>
      <c r="P36" s="35">
        <f t="shared" si="2"/>
        <v>1737.3573738</v>
      </c>
      <c r="Q36" s="94"/>
      <c r="R36" s="28">
        <f t="shared" si="3"/>
        <v>1</v>
      </c>
      <c r="S36" s="33">
        <f t="shared" si="4"/>
        <v>1</v>
      </c>
      <c r="T36" s="94"/>
      <c r="U36" s="39">
        <f t="shared" si="5"/>
        <v>8.6002407496027791E-2</v>
      </c>
      <c r="V36" s="33">
        <f t="shared" si="6"/>
        <v>4.0000000818239522E-3</v>
      </c>
      <c r="W36" s="94"/>
      <c r="X36" s="82">
        <f t="shared" si="13"/>
        <v>7725</v>
      </c>
      <c r="Y36" s="41">
        <f t="shared" si="7"/>
        <v>16585469.789162628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11188.262486653695</v>
      </c>
      <c r="AD36" s="40">
        <f t="shared" si="11"/>
        <v>16966423.183874413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4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4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1756.0302950999996</v>
      </c>
      <c r="Q37" s="94"/>
      <c r="R37" s="28">
        <f t="shared" si="3"/>
        <v>1</v>
      </c>
      <c r="S37" s="33">
        <f t="shared" si="4"/>
        <v>1</v>
      </c>
      <c r="T37" s="94"/>
      <c r="U37" s="39">
        <f t="shared" si="5"/>
        <v>8.6002513111023707E-2</v>
      </c>
      <c r="V37" s="33">
        <f t="shared" si="6"/>
        <v>4.0000000853988096E-3</v>
      </c>
      <c r="W37" s="94"/>
      <c r="X37" s="82">
        <f t="shared" si="13"/>
        <v>7725</v>
      </c>
      <c r="Y37" s="41">
        <f t="shared" si="7"/>
        <v>16764468.031853825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11308.793432372979</v>
      </c>
      <c r="AD37" s="40">
        <f t="shared" si="11"/>
        <v>17148957.892331269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4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4"/>
      <c r="M38" s="23">
        <f>'[3]E-Auto'!$E36*(1/100)</f>
        <v>0.7270083870967744</v>
      </c>
      <c r="O38" s="31">
        <f t="shared" si="1"/>
        <v>17072.66</v>
      </c>
      <c r="P38" s="35">
        <f t="shared" si="2"/>
        <v>1774.7032164</v>
      </c>
      <c r="Q38" s="94"/>
      <c r="R38" s="28">
        <f t="shared" si="3"/>
        <v>1</v>
      </c>
      <c r="S38" s="33">
        <f t="shared" si="4"/>
        <v>1</v>
      </c>
      <c r="T38" s="94"/>
      <c r="U38" s="39">
        <f t="shared" si="5"/>
        <v>8.6002622163427273E-2</v>
      </c>
      <c r="V38" s="33">
        <f t="shared" si="6"/>
        <v>4.0000000890895466E-3</v>
      </c>
      <c r="W38" s="94"/>
      <c r="X38" s="82">
        <f t="shared" si="13"/>
        <v>7725</v>
      </c>
      <c r="Y38" s="41">
        <f t="shared" si="7"/>
        <v>16943467.387981601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11429.324378092264</v>
      </c>
      <c r="AD38" s="40">
        <f t="shared" si="11"/>
        <v>17331483.237878397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4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4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1793.3761377000001</v>
      </c>
      <c r="Q39" s="94"/>
      <c r="R39" s="28">
        <f t="shared" si="3"/>
        <v>1</v>
      </c>
      <c r="S39" s="33">
        <f t="shared" si="4"/>
        <v>1</v>
      </c>
      <c r="T39" s="94"/>
      <c r="U39" s="39">
        <f t="shared" si="5"/>
        <v>8.6002734727025507E-2</v>
      </c>
      <c r="V39" s="33">
        <f t="shared" si="6"/>
        <v>4.0000000928986394E-3</v>
      </c>
      <c r="W39" s="94"/>
      <c r="X39" s="82">
        <f t="shared" si="13"/>
        <v>7725</v>
      </c>
      <c r="Y39" s="41">
        <f t="shared" si="7"/>
        <v>17122467.893588342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11549.855323811549</v>
      </c>
      <c r="AD39" s="40">
        <f t="shared" si="11"/>
        <v>17513999.256558195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4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4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1812.0490589999997</v>
      </c>
      <c r="Q40" s="94"/>
      <c r="R40" s="28">
        <f t="shared" si="3"/>
        <v>1</v>
      </c>
      <c r="S40" s="33">
        <f t="shared" si="4"/>
        <v>1</v>
      </c>
      <c r="T40" s="94"/>
      <c r="U40" s="39">
        <f t="shared" si="5"/>
        <v>8.6002850876388995E-2</v>
      </c>
      <c r="V40" s="33">
        <f t="shared" si="6"/>
        <v>4.0000000968285904E-3</v>
      </c>
      <c r="W40" s="94"/>
      <c r="X40" s="82">
        <f t="shared" si="13"/>
        <v>7725</v>
      </c>
      <c r="Y40" s="41">
        <f t="shared" si="7"/>
        <v>17301469.585485954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11670.386269530834</v>
      </c>
      <c r="AD40" s="40">
        <f t="shared" si="11"/>
        <v>17696505.985182561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4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4"/>
      <c r="M41" s="23">
        <f>'[3]E-Auto'!$E39*(1/100)</f>
        <v>0.81350419354838732</v>
      </c>
      <c r="O41" s="31">
        <f t="shared" si="1"/>
        <v>17613.695</v>
      </c>
      <c r="P41" s="35">
        <f t="shared" si="2"/>
        <v>1830.7219802999998</v>
      </c>
      <c r="Q41" s="94"/>
      <c r="R41" s="28">
        <f t="shared" si="3"/>
        <v>1</v>
      </c>
      <c r="S41" s="33">
        <f t="shared" si="4"/>
        <v>1</v>
      </c>
      <c r="T41" s="94"/>
      <c r="U41" s="39">
        <f t="shared" si="5"/>
        <v>8.6002970686871863E-2</v>
      </c>
      <c r="V41" s="33">
        <f t="shared" si="6"/>
        <v>4.0000001008819314E-3</v>
      </c>
      <c r="W41" s="94"/>
      <c r="X41" s="82">
        <f t="shared" si="13"/>
        <v>7725</v>
      </c>
      <c r="Y41" s="41">
        <f t="shared" si="7"/>
        <v>17480472.501264054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11790.917215250118</v>
      </c>
      <c r="AD41" s="40">
        <f t="shared" si="11"/>
        <v>17879003.461341113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4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4"/>
      <c r="M42" s="23">
        <f>'[3]E-Auto'!$E40*(1/100)</f>
        <v>0.8423361290322583</v>
      </c>
      <c r="O42" s="31">
        <f t="shared" si="1"/>
        <v>17794.04</v>
      </c>
      <c r="P42" s="35">
        <f t="shared" si="2"/>
        <v>1849.3949015999999</v>
      </c>
      <c r="Q42" s="94"/>
      <c r="R42" s="28">
        <f t="shared" si="3"/>
        <v>1</v>
      </c>
      <c r="S42" s="33">
        <f t="shared" si="4"/>
        <v>1</v>
      </c>
      <c r="T42" s="94"/>
      <c r="U42" s="39">
        <f t="shared" si="5"/>
        <v>8.6003094234611888E-2</v>
      </c>
      <c r="V42" s="33">
        <f t="shared" si="6"/>
        <v>4.0000001050612168E-3</v>
      </c>
      <c r="W42" s="94"/>
      <c r="X42" s="82">
        <f t="shared" si="13"/>
        <v>7725</v>
      </c>
      <c r="Y42" s="41">
        <f t="shared" si="7"/>
        <v>17659476.679298028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11911.448160969405</v>
      </c>
      <c r="AD42" s="40">
        <f t="shared" si="11"/>
        <v>18061491.723409239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4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4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1868.0678229</v>
      </c>
      <c r="Q43" s="94"/>
      <c r="R43" s="28">
        <f t="shared" si="3"/>
        <v>1</v>
      </c>
      <c r="S43" s="33">
        <f t="shared" si="4"/>
        <v>1</v>
      </c>
      <c r="T43" s="94"/>
      <c r="U43" s="39">
        <f t="shared" si="5"/>
        <v>8.6003221596530358E-2</v>
      </c>
      <c r="V43" s="33">
        <f t="shared" si="6"/>
        <v>4.0000001093690304E-3</v>
      </c>
      <c r="W43" s="94"/>
      <c r="X43" s="82">
        <f t="shared" si="13"/>
        <v>7725</v>
      </c>
      <c r="Y43" s="41">
        <f t="shared" si="7"/>
        <v>17838482.158757214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12031.979106688686</v>
      </c>
      <c r="AD43" s="40">
        <f t="shared" si="11"/>
        <v>18243970.810556266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4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4"/>
      <c r="M44" s="23">
        <f>'[3]E-Auto'!$E42*(1/100)</f>
        <v>0.9</v>
      </c>
      <c r="O44" s="31">
        <f t="shared" si="1"/>
        <v>18154.73</v>
      </c>
      <c r="P44" s="35">
        <f t="shared" si="2"/>
        <v>1886.7407441999999</v>
      </c>
      <c r="Q44" s="94"/>
      <c r="R44" s="28">
        <f t="shared" si="3"/>
        <v>1</v>
      </c>
      <c r="S44" s="33">
        <f t="shared" si="4"/>
        <v>1</v>
      </c>
      <c r="T44" s="94"/>
      <c r="U44" s="39">
        <f t="shared" si="5"/>
        <v>8.6003352850332171E-2</v>
      </c>
      <c r="V44" s="33">
        <f t="shared" si="6"/>
        <v>4.0000001138079796E-3</v>
      </c>
      <c r="W44" s="94"/>
      <c r="X44" s="82">
        <f t="shared" si="13"/>
        <v>7725</v>
      </c>
      <c r="Y44" s="41">
        <f t="shared" si="7"/>
        <v>18017488.979612991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12152.510052407972</v>
      </c>
      <c r="AD44" s="40">
        <f t="shared" si="11"/>
        <v>18426440.762753598</v>
      </c>
      <c r="AE44" s="119"/>
      <c r="AF44" s="141" t="s">
        <v>44</v>
      </c>
      <c r="AG44" s="142"/>
      <c r="AH44" s="14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4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4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1905.4136655</v>
      </c>
      <c r="Q45" s="94"/>
      <c r="R45" s="28">
        <f t="shared" si="3"/>
        <v>1</v>
      </c>
      <c r="S45" s="33">
        <f t="shared" si="4"/>
        <v>1</v>
      </c>
      <c r="T45" s="94"/>
      <c r="U45" s="39">
        <f t="shared" si="5"/>
        <v>8.6003488074505807E-2</v>
      </c>
      <c r="V45" s="33">
        <f t="shared" si="6"/>
        <v>4.0000001183807012E-3</v>
      </c>
      <c r="W45" s="94"/>
      <c r="X45" s="82">
        <f t="shared" si="13"/>
        <v>7725</v>
      </c>
      <c r="Y45" s="41">
        <f t="shared" si="7"/>
        <v>18196497.182646949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12273.040998127257</v>
      </c>
      <c r="AD45" s="40">
        <f t="shared" si="11"/>
        <v>18608901.620782796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4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4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1924.0865867999996</v>
      </c>
      <c r="Q46" s="94"/>
      <c r="R46" s="28">
        <f t="shared" si="3"/>
        <v>1</v>
      </c>
      <c r="S46" s="33">
        <f t="shared" si="4"/>
        <v>1</v>
      </c>
      <c r="T46" s="94"/>
      <c r="U46" s="39">
        <f t="shared" si="5"/>
        <v>8.60036273483233E-2</v>
      </c>
      <c r="V46" s="33">
        <f t="shared" si="6"/>
        <v>4.0000001230898518E-3</v>
      </c>
      <c r="W46" s="94"/>
      <c r="X46" s="82">
        <f t="shared" si="13"/>
        <v>7725</v>
      </c>
      <c r="Y46" s="41">
        <f t="shared" si="7"/>
        <v>18375506.809458978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12393.57194384654</v>
      </c>
      <c r="AD46" s="40">
        <f t="shared" si="11"/>
        <v>18791353.426243771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4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4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1942.7595080999997</v>
      </c>
      <c r="Q47" s="94"/>
      <c r="R47" s="28">
        <f t="shared" si="3"/>
        <v>1</v>
      </c>
      <c r="S47" s="33">
        <f t="shared" si="4"/>
        <v>1</v>
      </c>
      <c r="T47" s="94"/>
      <c r="U47" s="39">
        <f t="shared" si="5"/>
        <v>8.6003770751840306E-2</v>
      </c>
      <c r="V47" s="33">
        <f t="shared" si="6"/>
        <v>4.0000001279381237E-3</v>
      </c>
      <c r="W47" s="94"/>
      <c r="X47" s="82">
        <f t="shared" si="13"/>
        <v>7725</v>
      </c>
      <c r="Y47" s="41">
        <f t="shared" si="7"/>
        <v>18554517.902475443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12514.102889565824</v>
      </c>
      <c r="AD47" s="40">
        <f t="shared" ref="AD47:AD54" si="14">SUM(X47:AB47)</f>
        <v>18973796.221562881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4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4"/>
      <c r="M48" s="23">
        <f>'[3]E-Auto'!$E46*(1/100)</f>
        <v>1</v>
      </c>
      <c r="O48" s="31">
        <f t="shared" si="1"/>
        <v>18876.11</v>
      </c>
      <c r="P48" s="35">
        <f t="shared" si="2"/>
        <v>1961.4324293999998</v>
      </c>
      <c r="Q48" s="94"/>
      <c r="R48" s="28">
        <f t="shared" si="3"/>
        <v>1</v>
      </c>
      <c r="S48" s="33">
        <f t="shared" si="4"/>
        <v>1</v>
      </c>
      <c r="T48" s="94"/>
      <c r="U48" s="39">
        <f t="shared" si="5"/>
        <v>8.600391836589602E-2</v>
      </c>
      <c r="V48" s="33">
        <f t="shared" si="6"/>
        <v>4.0000001329282258E-3</v>
      </c>
      <c r="W48" s="94"/>
      <c r="X48" s="82">
        <f t="shared" si="13"/>
        <v>7725</v>
      </c>
      <c r="Y48" s="41">
        <f t="shared" si="7"/>
        <v>18733530.504957255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12634.633835285109</v>
      </c>
      <c r="AD48" s="40">
        <f t="shared" si="14"/>
        <v>19156521.519172113</v>
      </c>
      <c r="AE48" s="119"/>
      <c r="AF48" s="141" t="s">
        <v>45</v>
      </c>
      <c r="AG48" s="142"/>
      <c r="AH48" s="14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4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4"/>
      <c r="M49" s="23">
        <f>'[3]E-Auto'!$E47*(1/100)</f>
        <v>1</v>
      </c>
      <c r="O49" s="31">
        <f t="shared" si="1"/>
        <v>19056.455000000002</v>
      </c>
      <c r="P49" s="35">
        <f t="shared" si="2"/>
        <v>1980.1053507000001</v>
      </c>
      <c r="Q49" s="94"/>
      <c r="R49" s="28">
        <f t="shared" si="3"/>
        <v>1</v>
      </c>
      <c r="S49" s="33">
        <f t="shared" si="4"/>
        <v>1</v>
      </c>
      <c r="T49" s="94"/>
      <c r="U49" s="39">
        <f t="shared" si="5"/>
        <v>8.6004070272113223E-2</v>
      </c>
      <c r="V49" s="33">
        <f t="shared" si="6"/>
        <v>4.0000001380628997E-3</v>
      </c>
      <c r="W49" s="94"/>
      <c r="X49" s="82">
        <f t="shared" si="13"/>
        <v>7725</v>
      </c>
      <c r="Y49" s="41">
        <f t="shared" si="7"/>
        <v>18912544.661008041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12755.164781004394</v>
      </c>
      <c r="AD49" s="40">
        <f t="shared" si="14"/>
        <v>19339502.709866513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4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4"/>
      <c r="M50" s="23">
        <f>'[3]E-Auto'!$E48*(1/100)</f>
        <v>1</v>
      </c>
      <c r="O50" s="31">
        <f t="shared" si="1"/>
        <v>19236.8</v>
      </c>
      <c r="P50" s="35">
        <f t="shared" si="2"/>
        <v>1998.7782719999998</v>
      </c>
      <c r="Q50" s="94"/>
      <c r="R50" s="28">
        <f t="shared" si="3"/>
        <v>1</v>
      </c>
      <c r="S50" s="33">
        <f t="shared" si="4"/>
        <v>1</v>
      </c>
      <c r="T50" s="94"/>
      <c r="U50" s="39">
        <f t="shared" si="5"/>
        <v>8.60042265528983E-2</v>
      </c>
      <c r="V50" s="33">
        <f t="shared" si="6"/>
        <v>4.0000001433449124E-3</v>
      </c>
      <c r="W50" s="94"/>
      <c r="X50" s="82">
        <f t="shared" si="13"/>
        <v>7725</v>
      </c>
      <c r="Y50" s="41">
        <f t="shared" si="7"/>
        <v>19091560.415582269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12875.695726723679</v>
      </c>
      <c r="AD50" s="40">
        <f t="shared" si="14"/>
        <v>19522485.499084353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4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4"/>
      <c r="M51" s="23">
        <f>'[3]E-Auto'!$E49*(1/100)</f>
        <v>1</v>
      </c>
      <c r="O51" s="31">
        <f t="shared" si="1"/>
        <v>19417.145</v>
      </c>
      <c r="P51" s="35">
        <f t="shared" si="2"/>
        <v>2017.4511932999999</v>
      </c>
      <c r="Q51" s="94"/>
      <c r="R51" s="28">
        <f t="shared" si="3"/>
        <v>1</v>
      </c>
      <c r="S51" s="33">
        <f t="shared" si="4"/>
        <v>1</v>
      </c>
      <c r="T51" s="94"/>
      <c r="U51" s="39">
        <f t="shared" si="5"/>
        <v>8.6004387291441178E-2</v>
      </c>
      <c r="V51" s="33">
        <f t="shared" si="6"/>
        <v>4.0000001487770533E-3</v>
      </c>
      <c r="W51" s="94"/>
      <c r="X51" s="82">
        <f t="shared" si="13"/>
        <v>7725</v>
      </c>
      <c r="Y51" s="41">
        <f t="shared" si="7"/>
        <v>19270577.814493373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12996.226672442961</v>
      </c>
      <c r="AD51" s="40">
        <f t="shared" si="14"/>
        <v>19705469.93263907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4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4"/>
      <c r="M52" s="23">
        <f>'[3]E-Auto'!$E50*(1/100)</f>
        <v>1</v>
      </c>
      <c r="O52" s="31">
        <f t="shared" si="1"/>
        <v>19597.489999999998</v>
      </c>
      <c r="P52" s="35">
        <f t="shared" si="2"/>
        <v>2036.1241145999998</v>
      </c>
      <c r="Q52" s="94"/>
      <c r="R52" s="28">
        <f t="shared" si="3"/>
        <v>1</v>
      </c>
      <c r="S52" s="33">
        <f t="shared" si="4"/>
        <v>1</v>
      </c>
      <c r="T52" s="94"/>
      <c r="U52" s="39">
        <f t="shared" si="5"/>
        <v>8.6004552571715395E-2</v>
      </c>
      <c r="V52" s="33">
        <f t="shared" si="6"/>
        <v>4.0000001543621412E-3</v>
      </c>
      <c r="W52" s="94"/>
      <c r="X52" s="82">
        <f t="shared" si="13"/>
        <v>7725</v>
      </c>
      <c r="Y52" s="41">
        <f t="shared" si="7"/>
        <v>19449596.904421866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13116.757618162246</v>
      </c>
      <c r="AD52" s="40">
        <f t="shared" si="14"/>
        <v>19888456.057211179</v>
      </c>
      <c r="AE52" s="119"/>
      <c r="AF52" s="141" t="s">
        <v>46</v>
      </c>
      <c r="AG52" s="142"/>
      <c r="AH52" s="14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4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4"/>
      <c r="M53" s="23">
        <f>'[3]E-Auto'!$E51*(1/100)</f>
        <v>1</v>
      </c>
      <c r="O53" s="31">
        <f t="shared" si="1"/>
        <v>19777.834999999999</v>
      </c>
      <c r="P53" s="35">
        <f t="shared" si="2"/>
        <v>2054.7970359000001</v>
      </c>
      <c r="Q53" s="94"/>
      <c r="R53" s="28">
        <f t="shared" si="3"/>
        <v>1</v>
      </c>
      <c r="S53" s="33">
        <f t="shared" si="4"/>
        <v>1</v>
      </c>
      <c r="T53" s="94"/>
      <c r="U53" s="39">
        <f t="shared" si="5"/>
        <v>8.6004722478478041E-2</v>
      </c>
      <c r="V53" s="33">
        <f t="shared" si="6"/>
        <v>4.0000001601030203E-3</v>
      </c>
      <c r="W53" s="94"/>
      <c r="X53" s="82">
        <f t="shared" si="13"/>
        <v>7725</v>
      </c>
      <c r="Y53" s="41">
        <f t="shared" si="7"/>
        <v>19628617.732923493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13237.288563881531</v>
      </c>
      <c r="AD53" s="40">
        <f t="shared" si="14"/>
        <v>20071443.920356415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4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4"/>
      <c r="M54" s="23">
        <f>'[3]E-Auto'!$E52*(1/100)</f>
        <v>1</v>
      </c>
      <c r="O54" s="31">
        <f t="shared" si="1"/>
        <v>19958.18</v>
      </c>
      <c r="P54" s="35">
        <f t="shared" si="2"/>
        <v>2073.4699572</v>
      </c>
      <c r="Q54" s="95"/>
      <c r="R54" s="28">
        <f t="shared" si="3"/>
        <v>1</v>
      </c>
      <c r="S54" s="33">
        <f t="shared" si="4"/>
        <v>1</v>
      </c>
      <c r="T54" s="95"/>
      <c r="U54" s="39">
        <f t="shared" si="5"/>
        <v>8.60048970972698E-2</v>
      </c>
      <c r="V54" s="33">
        <f t="shared" si="6"/>
        <v>4.0000001660025616E-3</v>
      </c>
      <c r="W54" s="95"/>
      <c r="X54" s="82">
        <f t="shared" si="13"/>
        <v>7725</v>
      </c>
      <c r="Y54" s="41">
        <f t="shared" si="7"/>
        <v>19807640.348437343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13357.819509600817</v>
      </c>
      <c r="AD54" s="40">
        <f t="shared" si="14"/>
        <v>20254433.570513878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743772791.5523299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6" t="s">
        <v>22</v>
      </c>
      <c r="V56" s="127"/>
      <c r="X56" s="9">
        <f>SUM(X9:X54)</f>
        <v>1490600</v>
      </c>
      <c r="Y56" s="66">
        <f>SUM(Y9:Y54)</f>
        <v>725883405.99713278</v>
      </c>
      <c r="Z56" s="67">
        <f>SUM(Z9:Z54)</f>
        <v>15283321.323047368</v>
      </c>
      <c r="AA56" s="67">
        <f>SUM(AA9:AA54)</f>
        <v>625754.06352770538</v>
      </c>
      <c r="AB56" s="72">
        <f>SUM(AB9:AB54)</f>
        <v>489710.16862217808</v>
      </c>
      <c r="AD56" s="68">
        <f>X56+Y56+Z56+AA56+AB56</f>
        <v>743772791.55233002</v>
      </c>
      <c r="AF56" s="144"/>
      <c r="AG56" s="145"/>
    </row>
    <row r="57" spans="1:34" ht="15" thickBot="1" x14ac:dyDescent="0.35">
      <c r="AF57" s="146"/>
      <c r="AG57" s="147"/>
    </row>
    <row r="58" spans="1:34" x14ac:dyDescent="0.3">
      <c r="AE58" s="25"/>
      <c r="AF58" s="144"/>
      <c r="AG58" s="145"/>
      <c r="AH58" s="43"/>
    </row>
    <row r="59" spans="1:34" ht="15" thickBot="1" x14ac:dyDescent="0.35">
      <c r="AF59" s="146"/>
      <c r="AG59" s="147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P3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4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3"/>
      <c r="L1" s="93"/>
      <c r="N1" s="93"/>
      <c r="Q1" s="93"/>
      <c r="R1" s="73"/>
      <c r="S1" s="73"/>
      <c r="T1" s="93"/>
      <c r="U1" s="73"/>
      <c r="V1" s="73"/>
      <c r="W1" s="93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94"/>
      <c r="K2" s="2"/>
      <c r="L2" s="94"/>
      <c r="O2" s="126" t="s">
        <v>55</v>
      </c>
      <c r="P2" s="127"/>
      <c r="Q2" s="94"/>
      <c r="R2" s="73"/>
      <c r="S2" s="73"/>
      <c r="T2" s="94"/>
      <c r="U2" s="73"/>
      <c r="V2" s="73"/>
      <c r="W2" s="94"/>
      <c r="Y2" s="128" t="s">
        <v>86</v>
      </c>
      <c r="Z2" s="129"/>
      <c r="AA2" s="130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94"/>
      <c r="K3" s="2"/>
      <c r="L3" s="94"/>
      <c r="O3" s="137" t="s">
        <v>85</v>
      </c>
      <c r="P3" s="138"/>
      <c r="Q3" s="94"/>
      <c r="R3" s="73"/>
      <c r="S3" s="73"/>
      <c r="T3" s="94"/>
      <c r="U3" s="73"/>
      <c r="V3" s="73"/>
      <c r="W3" s="94"/>
      <c r="Y3" s="131"/>
      <c r="Z3" s="132"/>
      <c r="AA3" s="133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94"/>
      <c r="K4" s="2"/>
      <c r="L4" s="94"/>
      <c r="O4" s="139"/>
      <c r="P4" s="140"/>
      <c r="Q4" s="94"/>
      <c r="R4" s="73"/>
      <c r="S4" s="73"/>
      <c r="T4" s="94"/>
      <c r="U4" s="73"/>
      <c r="V4" s="73"/>
      <c r="W4" s="94"/>
      <c r="Y4" s="134"/>
      <c r="Z4" s="135"/>
      <c r="AA4" s="136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94"/>
      <c r="I5" s="103" t="s">
        <v>7</v>
      </c>
      <c r="J5" s="107"/>
      <c r="K5" s="104"/>
      <c r="L5" s="94"/>
      <c r="M5" s="107" t="s">
        <v>3</v>
      </c>
      <c r="O5" s="109"/>
      <c r="P5" s="110"/>
      <c r="Q5" s="94"/>
      <c r="R5" s="107" t="s">
        <v>20</v>
      </c>
      <c r="S5" s="104"/>
      <c r="T5" s="94"/>
      <c r="U5" s="103" t="s">
        <v>29</v>
      </c>
      <c r="V5" s="104"/>
      <c r="W5" s="94"/>
      <c r="AE5" s="119"/>
    </row>
    <row r="6" spans="1:36" ht="14.4" customHeight="1" thickBot="1" x14ac:dyDescent="0.35">
      <c r="D6" s="105"/>
      <c r="E6" s="106"/>
      <c r="H6" s="94"/>
      <c r="I6" s="105"/>
      <c r="J6" s="108"/>
      <c r="K6" s="106"/>
      <c r="L6" s="94"/>
      <c r="M6" s="108"/>
      <c r="O6" s="111"/>
      <c r="P6" s="112"/>
      <c r="Q6" s="94"/>
      <c r="R6" s="108"/>
      <c r="S6" s="106"/>
      <c r="T6" s="94"/>
      <c r="U6" s="105"/>
      <c r="V6" s="106"/>
      <c r="W6" s="94"/>
      <c r="AE6" s="119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6" t="s">
        <v>5</v>
      </c>
      <c r="C7" s="96"/>
      <c r="D7" s="115" t="s">
        <v>4</v>
      </c>
      <c r="E7" s="115"/>
      <c r="F7" s="116" t="s">
        <v>6</v>
      </c>
      <c r="G7" s="116"/>
      <c r="H7" s="94"/>
      <c r="I7" s="70" t="s">
        <v>70</v>
      </c>
      <c r="J7" s="14" t="s">
        <v>69</v>
      </c>
      <c r="K7" s="20" t="s">
        <v>68</v>
      </c>
      <c r="L7" s="94"/>
      <c r="M7" s="1" t="s">
        <v>8</v>
      </c>
      <c r="O7" s="113"/>
      <c r="P7" s="114"/>
      <c r="Q7" s="94"/>
      <c r="R7" s="73"/>
      <c r="S7" s="73"/>
      <c r="T7" s="94"/>
      <c r="U7" s="73"/>
      <c r="V7" s="73"/>
      <c r="W7" s="94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4"/>
      <c r="I8" s="71"/>
      <c r="J8" s="7"/>
      <c r="K8" s="18"/>
      <c r="L8" s="94"/>
      <c r="M8" s="21"/>
      <c r="O8" s="30"/>
      <c r="P8" s="34"/>
      <c r="Q8" s="94"/>
      <c r="R8" s="75"/>
      <c r="S8" s="74"/>
      <c r="T8" s="94"/>
      <c r="U8" s="75"/>
      <c r="V8" s="74"/>
      <c r="W8" s="94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4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4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94"/>
      <c r="R9" s="28">
        <f>IF(O9&lt;$AG$18,1,2)</f>
        <v>1</v>
      </c>
      <c r="S9" s="33">
        <f>IF(P9&lt;$AG$10,1,2)</f>
        <v>1</v>
      </c>
      <c r="T9" s="94"/>
      <c r="U9" s="39">
        <f>($AI$15/$AG$20)*(1+0.15*(O9/$AG$18)^4)+$AH$33</f>
        <v>8.600060708751317E-2</v>
      </c>
      <c r="V9" s="33">
        <f>($AI$7/$AG$12)*(1+0.15*(P9/$AG$10)^4)+$AH$32</f>
        <v>4.0000000213832555E-3</v>
      </c>
      <c r="W9" s="94"/>
      <c r="X9" s="73">
        <f t="shared" ref="X9:X12" si="0">($AG$7*$AG$8*S9*$AG$24+$AG$15*$AG$16*R9*$AG$24)</f>
        <v>3600</v>
      </c>
      <c r="Y9" s="41">
        <f>(O9*U9*$AG$30+P9*V9*$AG$29)*365</f>
        <v>11753084.982856032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7958.4346165187289</v>
      </c>
      <c r="AD9" s="40">
        <f>SUM(X9:AB9)</f>
        <v>12029210.702090062</v>
      </c>
      <c r="AE9" s="119"/>
      <c r="AF9" s="148" t="s">
        <v>15</v>
      </c>
      <c r="AG9" s="15"/>
      <c r="AH9" s="151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4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4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G10+(J10)</f>
        <v>1260.86142</v>
      </c>
      <c r="Q10" s="94"/>
      <c r="R10" s="28">
        <f t="shared" ref="R10:R54" si="3">IF(O10&lt;$AG$18,1,2)</f>
        <v>1</v>
      </c>
      <c r="S10" s="33">
        <f t="shared" ref="S10:S54" si="4">IF(P10&lt;$AG$10,1,2)</f>
        <v>1</v>
      </c>
      <c r="T10" s="94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94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12212330.087889686</v>
      </c>
      <c r="AE10" s="119"/>
      <c r="AF10" s="149"/>
      <c r="AG10" s="16">
        <v>90408</v>
      </c>
      <c r="AH10" s="151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4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4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1279.5343412999998</v>
      </c>
      <c r="Q11" s="94"/>
      <c r="R11" s="28">
        <f t="shared" si="3"/>
        <v>1</v>
      </c>
      <c r="S11" s="33">
        <f t="shared" si="4"/>
        <v>1</v>
      </c>
      <c r="T11" s="94"/>
      <c r="U11" s="39">
        <f t="shared" si="5"/>
        <v>8.600068449542099E-2</v>
      </c>
      <c r="V11" s="33">
        <f t="shared" si="6"/>
        <v>4.0000000240730761E-3</v>
      </c>
      <c r="W11" s="94"/>
      <c r="X11" s="73">
        <f t="shared" si="0"/>
        <v>3600</v>
      </c>
      <c r="Y11" s="41">
        <f t="shared" si="7"/>
        <v>12111043.813895389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8199.4965079572958</v>
      </c>
      <c r="AD11" s="40">
        <f t="shared" si="11"/>
        <v>12395448.029907627</v>
      </c>
      <c r="AE11" s="119"/>
      <c r="AF11" s="150"/>
      <c r="AG11" s="15"/>
      <c r="AH11" s="151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4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4"/>
      <c r="M12" s="23">
        <f>'[3]E-Auto'!$E10*(1/100)</f>
        <v>4.1700000000000001E-3</v>
      </c>
      <c r="O12" s="31">
        <f t="shared" si="1"/>
        <v>12383.69</v>
      </c>
      <c r="P12" s="35">
        <f t="shared" si="2"/>
        <v>1298.2072625999999</v>
      </c>
      <c r="Q12" s="94"/>
      <c r="R12" s="28">
        <f t="shared" si="3"/>
        <v>1</v>
      </c>
      <c r="S12" s="33">
        <f t="shared" si="4"/>
        <v>1</v>
      </c>
      <c r="T12" s="94"/>
      <c r="U12" s="39">
        <f t="shared" si="5"/>
        <v>8.6000725864032429E-2</v>
      </c>
      <c r="V12" s="33">
        <f t="shared" si="6"/>
        <v>4.000000025509382E-3</v>
      </c>
      <c r="W12" s="94"/>
      <c r="X12" s="73">
        <f t="shared" si="0"/>
        <v>3600</v>
      </c>
      <c r="Y12" s="41">
        <f t="shared" si="7"/>
        <v>12290023.849967964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8320.0274536765828</v>
      </c>
      <c r="AD12" s="40">
        <f t="shared" si="11"/>
        <v>12578563.851859821</v>
      </c>
      <c r="AE12" s="119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4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4"/>
      <c r="M13" s="23">
        <f>'[3]E-Auto'!$E11*(1/100)</f>
        <v>6.2100000000000002E-3</v>
      </c>
      <c r="O13" s="31">
        <f t="shared" si="1"/>
        <v>12564.035</v>
      </c>
      <c r="P13" s="35">
        <f t="shared" si="2"/>
        <v>1316.8801838999998</v>
      </c>
      <c r="Q13" s="94"/>
      <c r="R13" s="28">
        <f t="shared" si="3"/>
        <v>1</v>
      </c>
      <c r="S13" s="33">
        <f t="shared" si="4"/>
        <v>1</v>
      </c>
      <c r="T13" s="94"/>
      <c r="U13" s="39">
        <f t="shared" si="5"/>
        <v>8.6000769080039632E-2</v>
      </c>
      <c r="V13" s="33">
        <f t="shared" si="6"/>
        <v>4.0000000270090218E-3</v>
      </c>
      <c r="W13" s="94"/>
      <c r="X13" s="73">
        <f>($AG$7*$AG$8*S13*$AG$24+$AG$15*$AG$16*R13*$AG$24)</f>
        <v>3600</v>
      </c>
      <c r="Y13" s="41">
        <f t="shared" si="7"/>
        <v>12469004.324742435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8440.5583993958662</v>
      </c>
      <c r="AD13" s="40">
        <f t="shared" si="11"/>
        <v>12761666.462929098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4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4"/>
      <c r="M14" s="23">
        <f>'[3]E-Auto'!$E12*(1/100)</f>
        <v>3.5041935483870967E-2</v>
      </c>
      <c r="O14" s="31">
        <f t="shared" si="1"/>
        <v>12744.38</v>
      </c>
      <c r="P14" s="35">
        <f t="shared" si="2"/>
        <v>1335.5531051999999</v>
      </c>
      <c r="Q14" s="94"/>
      <c r="R14" s="28">
        <f t="shared" si="3"/>
        <v>1</v>
      </c>
      <c r="S14" s="33">
        <f t="shared" si="4"/>
        <v>1</v>
      </c>
      <c r="T14" s="94"/>
      <c r="U14" s="39">
        <f t="shared" si="5"/>
        <v>8.6000814197640121E-2</v>
      </c>
      <c r="V14" s="33">
        <f t="shared" si="6"/>
        <v>4.00000002857383E-3</v>
      </c>
      <c r="W14" s="94"/>
      <c r="X14" s="73">
        <f>($AG$7*$AG$8*S14*$AG$24+$AG$15*$AG$16*R14*$AG$24)+AG26</f>
        <v>1163600</v>
      </c>
      <c r="Y14" s="41">
        <f t="shared" si="7"/>
        <v>12647985.257664487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8561.0893451151514</v>
      </c>
      <c r="AD14" s="40">
        <f t="shared" si="11"/>
        <v>14104424.817581747</v>
      </c>
      <c r="AE14" s="119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4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4"/>
      <c r="M15" s="23">
        <f>'[3]E-Auto'!$E13*(1/100)</f>
        <v>6.3873870967741941E-2</v>
      </c>
      <c r="O15" s="31">
        <f t="shared" si="1"/>
        <v>12924.725</v>
      </c>
      <c r="P15" s="35">
        <f t="shared" si="2"/>
        <v>1354.2260265</v>
      </c>
      <c r="Q15" s="94"/>
      <c r="R15" s="28">
        <f t="shared" si="3"/>
        <v>1</v>
      </c>
      <c r="S15" s="33">
        <f t="shared" si="4"/>
        <v>1</v>
      </c>
      <c r="T15" s="94"/>
      <c r="U15" s="39">
        <f t="shared" si="5"/>
        <v>8.6000861271815013E-2</v>
      </c>
      <c r="V15" s="33">
        <f t="shared" si="6"/>
        <v>4.0000000302056662E-3</v>
      </c>
      <c r="W15" s="94"/>
      <c r="X15" s="73">
        <f>($AJ$11*$AG$8*S15*$AG$25+$AJ$9*$AG$8*$AG$24*S15+$AG$15*$AG$16*R15*$AG$24)</f>
        <v>7725</v>
      </c>
      <c r="Y15" s="41">
        <f t="shared" si="7"/>
        <v>12826966.668746121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8681.6202908344367</v>
      </c>
      <c r="AD15" s="40">
        <f t="shared" si="11"/>
        <v>13131298.174047677</v>
      </c>
      <c r="AE15" s="119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4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4"/>
      <c r="M16" s="23">
        <f>'[3]E-Auto'!$E14*(1/100)</f>
        <v>9.2705806451612929E-2</v>
      </c>
      <c r="O16" s="31">
        <f t="shared" si="1"/>
        <v>13105.07</v>
      </c>
      <c r="P16" s="35">
        <f t="shared" si="2"/>
        <v>1372.8989477999999</v>
      </c>
      <c r="Q16" s="94"/>
      <c r="R16" s="28">
        <f t="shared" si="3"/>
        <v>1</v>
      </c>
      <c r="S16" s="33">
        <f t="shared" si="4"/>
        <v>1</v>
      </c>
      <c r="T16" s="94"/>
      <c r="U16" s="39">
        <f t="shared" si="5"/>
        <v>8.6000910358328991E-2</v>
      </c>
      <c r="V16" s="33">
        <f t="shared" si="6"/>
        <v>4.0000000319064203E-3</v>
      </c>
      <c r="W16" s="94"/>
      <c r="X16" s="82">
        <f t="shared" ref="X16:X54" si="13">($AJ$11*$AG$8*S16*$AG$25+$AJ$9*$AG$8*$AG$24*S16+$AG$15*$AG$16*R16*$AG$24)</f>
        <v>7725</v>
      </c>
      <c r="Y16" s="41">
        <f t="shared" si="7"/>
        <v>13005948.578573786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8802.1512365537201</v>
      </c>
      <c r="AD16" s="40">
        <f t="shared" si="11"/>
        <v>13314036.552913336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4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4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1391.5718691</v>
      </c>
      <c r="Q17" s="94"/>
      <c r="R17" s="28">
        <f t="shared" si="3"/>
        <v>1</v>
      </c>
      <c r="S17" s="33">
        <f t="shared" si="4"/>
        <v>1</v>
      </c>
      <c r="T17" s="94"/>
      <c r="U17" s="39">
        <f t="shared" si="5"/>
        <v>8.6000961513730337E-2</v>
      </c>
      <c r="V17" s="33">
        <f t="shared" si="6"/>
        <v>4.0000000336780058E-3</v>
      </c>
      <c r="W17" s="94"/>
      <c r="X17" s="82">
        <f t="shared" si="13"/>
        <v>7725</v>
      </c>
      <c r="Y17" s="41">
        <f t="shared" si="7"/>
        <v>13184931.008316522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8922.6821822730071</v>
      </c>
      <c r="AD17" s="40">
        <f t="shared" si="11"/>
        <v>13496764.975347763</v>
      </c>
      <c r="AE17" s="119"/>
      <c r="AF17" s="148" t="s">
        <v>16</v>
      </c>
      <c r="AG17" s="15"/>
      <c r="AH17" s="151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4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4"/>
      <c r="M18" s="23">
        <f>'[3]E-Auto'!$E16*(1/100)</f>
        <v>0.15036967741935489</v>
      </c>
      <c r="O18" s="31">
        <f t="shared" si="1"/>
        <v>13465.76</v>
      </c>
      <c r="P18" s="35">
        <f t="shared" si="2"/>
        <v>1410.2447903999998</v>
      </c>
      <c r="Q18" s="94"/>
      <c r="R18" s="28">
        <f t="shared" si="3"/>
        <v>1</v>
      </c>
      <c r="S18" s="33">
        <f t="shared" si="4"/>
        <v>1</v>
      </c>
      <c r="T18" s="94"/>
      <c r="U18" s="39">
        <f t="shared" si="5"/>
        <v>8.6001014795350883E-2</v>
      </c>
      <c r="V18" s="33">
        <f t="shared" si="6"/>
        <v>4.0000000355223612E-3</v>
      </c>
      <c r="W18" s="94"/>
      <c r="X18" s="82">
        <f t="shared" si="13"/>
        <v>7725</v>
      </c>
      <c r="Y18" s="41">
        <f t="shared" si="7"/>
        <v>13363913.979734056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9043.2131279922887</v>
      </c>
      <c r="AD18" s="40">
        <f t="shared" si="11"/>
        <v>13679483.463110689</v>
      </c>
      <c r="AE18" s="119"/>
      <c r="AF18" s="149"/>
      <c r="AG18" s="16">
        <v>60000</v>
      </c>
      <c r="AH18" s="151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4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4"/>
      <c r="M19" s="23">
        <f>'[3]E-Auto'!$E17*(1/100)</f>
        <v>0.17920161290322587</v>
      </c>
      <c r="O19" s="31">
        <f t="shared" si="1"/>
        <v>13646.105</v>
      </c>
      <c r="P19" s="35">
        <f t="shared" si="2"/>
        <v>1428.9177116999999</v>
      </c>
      <c r="Q19" s="94"/>
      <c r="R19" s="28">
        <f t="shared" si="3"/>
        <v>1</v>
      </c>
      <c r="S19" s="33">
        <f t="shared" si="4"/>
        <v>1</v>
      </c>
      <c r="T19" s="94"/>
      <c r="U19" s="39">
        <f t="shared" si="5"/>
        <v>8.6001070261306045E-2</v>
      </c>
      <c r="V19" s="33">
        <f t="shared" si="6"/>
        <v>4.0000000374414519E-3</v>
      </c>
      <c r="W19" s="94"/>
      <c r="X19" s="82">
        <f t="shared" si="13"/>
        <v>7725</v>
      </c>
      <c r="Y19" s="41">
        <f t="shared" si="7"/>
        <v>13542897.515184961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9163.7440737115739</v>
      </c>
      <c r="AD19" s="40">
        <f t="shared" si="11"/>
        <v>13862192.038560681</v>
      </c>
      <c r="AE19" s="119"/>
      <c r="AF19" s="150"/>
      <c r="AG19" s="15"/>
      <c r="AH19" s="151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4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4"/>
      <c r="M20" s="23">
        <f>'[3]E-Auto'!$E18*(1/100)</f>
        <v>0.20803354838709684</v>
      </c>
      <c r="O20" s="31">
        <f t="shared" si="1"/>
        <v>13826.45</v>
      </c>
      <c r="P20" s="35">
        <f t="shared" si="2"/>
        <v>1447.590633</v>
      </c>
      <c r="Q20" s="94"/>
      <c r="R20" s="28">
        <f t="shared" si="3"/>
        <v>1</v>
      </c>
      <c r="S20" s="33">
        <f t="shared" si="4"/>
        <v>1</v>
      </c>
      <c r="T20" s="94"/>
      <c r="U20" s="39">
        <f t="shared" si="5"/>
        <v>8.6001127970494848E-2</v>
      </c>
      <c r="V20" s="33">
        <f t="shared" si="6"/>
        <v>4.0000000394372712E-3</v>
      </c>
      <c r="W20" s="94"/>
      <c r="X20" s="82">
        <f t="shared" si="13"/>
        <v>7725</v>
      </c>
      <c r="Y20" s="41">
        <f t="shared" si="7"/>
        <v>13721881.637634777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9284.2750194308592</v>
      </c>
      <c r="AD20" s="40">
        <f t="shared" si="11"/>
        <v>14044890.724663284</v>
      </c>
      <c r="AE20" s="119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4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4"/>
      <c r="M21" s="23">
        <f>'[3]E-Auto'!$E19*(1/100)</f>
        <v>0.23686548387096781</v>
      </c>
      <c r="O21" s="31">
        <f t="shared" si="1"/>
        <v>14006.795</v>
      </c>
      <c r="P21" s="35">
        <f t="shared" si="2"/>
        <v>1466.2635542999999</v>
      </c>
      <c r="Q21" s="94"/>
      <c r="R21" s="28">
        <f t="shared" si="3"/>
        <v>1</v>
      </c>
      <c r="S21" s="33">
        <f t="shared" si="4"/>
        <v>1</v>
      </c>
      <c r="T21" s="94"/>
      <c r="U21" s="39">
        <f t="shared" si="5"/>
        <v>8.6001187982599869E-2</v>
      </c>
      <c r="V21" s="33">
        <f t="shared" si="6"/>
        <v>4.0000000415118375E-3</v>
      </c>
      <c r="W21" s="94"/>
      <c r="X21" s="82">
        <f t="shared" si="13"/>
        <v>7725</v>
      </c>
      <c r="Y21" s="41">
        <f t="shared" si="7"/>
        <v>13900866.370664131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9404.8059651501444</v>
      </c>
      <c r="AD21" s="40">
        <f t="shared" si="11"/>
        <v>14227579.544999121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4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4"/>
      <c r="M22" s="23">
        <f>'[3]E-Auto'!$E20*(1/100)</f>
        <v>0.26569741935483882</v>
      </c>
      <c r="O22" s="31">
        <f t="shared" si="1"/>
        <v>14187.14</v>
      </c>
      <c r="P22" s="35">
        <f t="shared" si="2"/>
        <v>1484.9364755999998</v>
      </c>
      <c r="Q22" s="94"/>
      <c r="R22" s="28">
        <f t="shared" si="3"/>
        <v>1</v>
      </c>
      <c r="S22" s="33">
        <f t="shared" si="4"/>
        <v>1</v>
      </c>
      <c r="T22" s="94"/>
      <c r="U22" s="39">
        <f t="shared" si="5"/>
        <v>8.6001250358087256E-2</v>
      </c>
      <c r="V22" s="33">
        <f t="shared" si="6"/>
        <v>4.0000000436671958E-3</v>
      </c>
      <c r="W22" s="94"/>
      <c r="X22" s="82">
        <f t="shared" si="13"/>
        <v>7725</v>
      </c>
      <c r="Y22" s="41">
        <f t="shared" si="7"/>
        <v>14079851.738476876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9525.336910869426</v>
      </c>
      <c r="AD22" s="40">
        <f t="shared" si="11"/>
        <v>14410258.523772053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4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4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1503.6093968999999</v>
      </c>
      <c r="Q23" s="94"/>
      <c r="R23" s="28">
        <f t="shared" si="3"/>
        <v>1</v>
      </c>
      <c r="S23" s="33">
        <f t="shared" si="4"/>
        <v>1</v>
      </c>
      <c r="T23" s="94"/>
      <c r="U23" s="39">
        <f t="shared" si="5"/>
        <v>8.6001315158206762E-2</v>
      </c>
      <c r="V23" s="33">
        <f t="shared" si="6"/>
        <v>4.0000000459054167E-3</v>
      </c>
      <c r="W23" s="94"/>
      <c r="X23" s="82">
        <f t="shared" si="13"/>
        <v>7725</v>
      </c>
      <c r="Y23" s="41">
        <f t="shared" si="7"/>
        <v>14258837.765908225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9645.867856588713</v>
      </c>
      <c r="AD23" s="40">
        <f t="shared" si="11"/>
        <v>14592927.685817281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4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4"/>
      <c r="M24" s="23">
        <f>'[3]E-Auto'!$E22*(1/100)</f>
        <v>0.32336129032258071</v>
      </c>
      <c r="O24" s="31">
        <f t="shared" si="1"/>
        <v>14547.83</v>
      </c>
      <c r="P24" s="35">
        <f t="shared" si="2"/>
        <v>1522.2823182</v>
      </c>
      <c r="Q24" s="94"/>
      <c r="R24" s="28">
        <f t="shared" si="3"/>
        <v>1</v>
      </c>
      <c r="S24" s="33">
        <f t="shared" si="4"/>
        <v>1</v>
      </c>
      <c r="T24" s="94"/>
      <c r="U24" s="39">
        <f t="shared" si="5"/>
        <v>8.6001382444991711E-2</v>
      </c>
      <c r="V24" s="33">
        <f t="shared" si="6"/>
        <v>4.0000000482285957E-3</v>
      </c>
      <c r="W24" s="94"/>
      <c r="X24" s="82">
        <f t="shared" si="13"/>
        <v>7725</v>
      </c>
      <c r="Y24" s="41">
        <f t="shared" si="7"/>
        <v>14437824.47843286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9766.3988023079964</v>
      </c>
      <c r="AD24" s="40">
        <f t="shared" si="11"/>
        <v>14775587.056609498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4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4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1540.9552394999998</v>
      </c>
      <c r="Q25" s="94"/>
      <c r="R25" s="28">
        <f t="shared" si="3"/>
        <v>1</v>
      </c>
      <c r="S25" s="33">
        <f t="shared" si="4"/>
        <v>1</v>
      </c>
      <c r="T25" s="94"/>
      <c r="U25" s="39">
        <f t="shared" si="5"/>
        <v>8.600145228125898E-2</v>
      </c>
      <c r="V25" s="33">
        <f t="shared" si="6"/>
        <v>4.0000000506388578E-3</v>
      </c>
      <c r="W25" s="94"/>
      <c r="X25" s="82">
        <f t="shared" si="13"/>
        <v>7725</v>
      </c>
      <c r="Y25" s="41">
        <f t="shared" si="7"/>
        <v>14616811.902173076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9886.9297480272817</v>
      </c>
      <c r="AD25" s="40">
        <f t="shared" si="11"/>
        <v>14958236.662270991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4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4"/>
      <c r="M26" s="23">
        <f>'[3]E-Auto'!$E24*(1/100)</f>
        <v>0.38102516129032266</v>
      </c>
      <c r="O26" s="31">
        <f t="shared" si="1"/>
        <v>14908.52</v>
      </c>
      <c r="P26" s="35">
        <f t="shared" si="2"/>
        <v>1559.6281607999999</v>
      </c>
      <c r="Q26" s="94"/>
      <c r="R26" s="28">
        <f t="shared" si="3"/>
        <v>1</v>
      </c>
      <c r="S26" s="33">
        <f t="shared" si="4"/>
        <v>1</v>
      </c>
      <c r="T26" s="94"/>
      <c r="U26" s="39">
        <f t="shared" si="5"/>
        <v>8.6001524730609055E-2</v>
      </c>
      <c r="V26" s="33">
        <f t="shared" si="6"/>
        <v>4.0000000531383514E-3</v>
      </c>
      <c r="W26" s="94"/>
      <c r="X26" s="82">
        <f t="shared" si="13"/>
        <v>7725</v>
      </c>
      <c r="Y26" s="41">
        <f t="shared" si="7"/>
        <v>14795800.063906906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10007.460693746567</v>
      </c>
      <c r="AD26" s="40">
        <f t="shared" si="11"/>
        <v>15140876.529579798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4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4"/>
      <c r="M27" s="23">
        <f>'[3]E-Auto'!$E25*(1/100)</f>
        <v>0.40985709677419369</v>
      </c>
      <c r="O27" s="31">
        <f t="shared" si="1"/>
        <v>15088.865</v>
      </c>
      <c r="P27" s="35">
        <f t="shared" si="2"/>
        <v>1578.3010820999998</v>
      </c>
      <c r="Q27" s="94"/>
      <c r="R27" s="28">
        <f t="shared" si="3"/>
        <v>1</v>
      </c>
      <c r="S27" s="33">
        <f t="shared" si="4"/>
        <v>1</v>
      </c>
      <c r="T27" s="94"/>
      <c r="U27" s="39">
        <f t="shared" si="5"/>
        <v>8.6001599857425989E-2</v>
      </c>
      <c r="V27" s="33">
        <f t="shared" si="6"/>
        <v>4.000000055729252E-3</v>
      </c>
      <c r="W27" s="94"/>
      <c r="X27" s="82">
        <f t="shared" si="13"/>
        <v>7725</v>
      </c>
      <c r="Y27" s="41">
        <f t="shared" si="7"/>
        <v>14974788.991076253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10127.991639465848</v>
      </c>
      <c r="AD27" s="40">
        <f t="shared" si="11"/>
        <v>15323506.68597782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4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4"/>
      <c r="M28" s="23">
        <f>'[3]E-Auto'!$E26*(1/100)</f>
        <v>0.43868903225806466</v>
      </c>
      <c r="O28" s="31">
        <f t="shared" si="1"/>
        <v>15269.21</v>
      </c>
      <c r="P28" s="35">
        <f t="shared" si="2"/>
        <v>1596.9740033999999</v>
      </c>
      <c r="Q28" s="94"/>
      <c r="R28" s="28">
        <f t="shared" si="3"/>
        <v>1</v>
      </c>
      <c r="S28" s="33">
        <f t="shared" si="4"/>
        <v>1</v>
      </c>
      <c r="T28" s="94"/>
      <c r="U28" s="39">
        <f t="shared" si="5"/>
        <v>8.6001677726877432E-2</v>
      </c>
      <c r="V28" s="33">
        <f t="shared" si="6"/>
        <v>4.0000000584137635E-3</v>
      </c>
      <c r="W28" s="94"/>
      <c r="X28" s="82">
        <f t="shared" si="13"/>
        <v>7725</v>
      </c>
      <c r="Y28" s="41">
        <f t="shared" si="7"/>
        <v>15153778.711795028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10248.522585185134</v>
      </c>
      <c r="AD28" s="40">
        <f t="shared" si="11"/>
        <v>15506127.15957897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4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4"/>
      <c r="M29" s="23">
        <f>'[3]E-Auto'!$E27*(1/100)</f>
        <v>0.46752096774193563</v>
      </c>
      <c r="O29" s="31">
        <f t="shared" si="1"/>
        <v>15449.555</v>
      </c>
      <c r="P29" s="35">
        <f t="shared" si="2"/>
        <v>1615.6469247</v>
      </c>
      <c r="Q29" s="94"/>
      <c r="R29" s="28">
        <f t="shared" si="3"/>
        <v>1</v>
      </c>
      <c r="S29" s="33">
        <f t="shared" si="4"/>
        <v>1</v>
      </c>
      <c r="T29" s="94"/>
      <c r="U29" s="39">
        <f t="shared" si="5"/>
        <v>8.6001758404914572E-2</v>
      </c>
      <c r="V29" s="33">
        <f t="shared" si="6"/>
        <v>4.0000000611941124E-3</v>
      </c>
      <c r="W29" s="94"/>
      <c r="X29" s="82">
        <f t="shared" si="13"/>
        <v>7725</v>
      </c>
      <c r="Y29" s="41">
        <f t="shared" si="7"/>
        <v>15332769.254857244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10369.053530904419</v>
      </c>
      <c r="AD29" s="40">
        <f t="shared" si="11"/>
        <v>15688737.979177255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4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4"/>
      <c r="M30" s="23">
        <f>'[3]E-Auto'!$E28*(1/100)</f>
        <v>0.49635290322580661</v>
      </c>
      <c r="O30" s="31">
        <f t="shared" si="1"/>
        <v>15629.9</v>
      </c>
      <c r="P30" s="35">
        <f t="shared" si="2"/>
        <v>1634.3198459999999</v>
      </c>
      <c r="Q30" s="94"/>
      <c r="R30" s="28">
        <f t="shared" si="3"/>
        <v>1</v>
      </c>
      <c r="S30" s="33">
        <f t="shared" si="4"/>
        <v>1</v>
      </c>
      <c r="T30" s="94"/>
      <c r="U30" s="39">
        <f t="shared" si="5"/>
        <v>8.6001841958272221E-2</v>
      </c>
      <c r="V30" s="33">
        <f t="shared" si="6"/>
        <v>4.000000064072552E-3</v>
      </c>
      <c r="W30" s="94"/>
      <c r="X30" s="82">
        <f t="shared" si="13"/>
        <v>7725</v>
      </c>
      <c r="Y30" s="41">
        <f t="shared" si="7"/>
        <v>15511760.649745187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10489.584476623704</v>
      </c>
      <c r="AD30" s="40">
        <f t="shared" si="11"/>
        <v>15871339.174254969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4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4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1652.9927672999997</v>
      </c>
      <c r="Q31" s="94"/>
      <c r="R31" s="28">
        <f t="shared" si="3"/>
        <v>1</v>
      </c>
      <c r="S31" s="33">
        <f t="shared" si="4"/>
        <v>1</v>
      </c>
      <c r="T31" s="94"/>
      <c r="U31" s="39">
        <f t="shared" si="5"/>
        <v>8.6001928454468732E-2</v>
      </c>
      <c r="V31" s="33">
        <f t="shared" si="6"/>
        <v>4.0000000670513637E-3</v>
      </c>
      <c r="W31" s="94"/>
      <c r="X31" s="82">
        <f t="shared" si="13"/>
        <v>7725</v>
      </c>
      <c r="Y31" s="41">
        <f t="shared" si="7"/>
        <v>15690752.926637519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10610.115422342986</v>
      </c>
      <c r="AD31" s="40">
        <f t="shared" si="11"/>
        <v>16053930.774990773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4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4"/>
      <c r="M32" s="23">
        <f>'[3]E-Auto'!$E30*(1/100)</f>
        <v>0.55401677419354856</v>
      </c>
      <c r="O32" s="31">
        <f t="shared" si="1"/>
        <v>15990.59</v>
      </c>
      <c r="P32" s="35">
        <f t="shared" si="2"/>
        <v>1671.6656885999998</v>
      </c>
      <c r="Q32" s="94"/>
      <c r="R32" s="28">
        <f t="shared" si="3"/>
        <v>1</v>
      </c>
      <c r="S32" s="33">
        <f t="shared" si="4"/>
        <v>1</v>
      </c>
      <c r="T32" s="94"/>
      <c r="U32" s="39">
        <f t="shared" si="5"/>
        <v>8.6002017961806065E-2</v>
      </c>
      <c r="V32" s="33">
        <f t="shared" si="6"/>
        <v>4.0000000701328553E-3</v>
      </c>
      <c r="W32" s="94"/>
      <c r="X32" s="82">
        <f t="shared" si="13"/>
        <v>7725</v>
      </c>
      <c r="Y32" s="41">
        <f t="shared" si="7"/>
        <v>15869746.116417419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10730.646368062275</v>
      </c>
      <c r="AD32" s="40">
        <f t="shared" si="11"/>
        <v>16236512.812267838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4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4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1690.3386098999999</v>
      </c>
      <c r="Q33" s="94"/>
      <c r="R33" s="28">
        <f t="shared" si="3"/>
        <v>1</v>
      </c>
      <c r="S33" s="33">
        <f t="shared" si="4"/>
        <v>1</v>
      </c>
      <c r="T33" s="94"/>
      <c r="U33" s="39">
        <f t="shared" si="5"/>
        <v>8.6002110549369737E-2</v>
      </c>
      <c r="V33" s="33">
        <f t="shared" si="6"/>
        <v>4.0000000733193567E-3</v>
      </c>
      <c r="W33" s="94"/>
      <c r="X33" s="82">
        <f t="shared" si="13"/>
        <v>7725</v>
      </c>
      <c r="Y33" s="41">
        <f t="shared" si="7"/>
        <v>16048740.250680698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10851.177313781556</v>
      </c>
      <c r="AD33" s="40">
        <f t="shared" si="11"/>
        <v>16419085.317681981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4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4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1709.0115311999998</v>
      </c>
      <c r="Q34" s="94"/>
      <c r="R34" s="28">
        <f t="shared" si="3"/>
        <v>1</v>
      </c>
      <c r="S34" s="33">
        <f t="shared" si="4"/>
        <v>1</v>
      </c>
      <c r="T34" s="94"/>
      <c r="U34" s="39">
        <f t="shared" si="5"/>
        <v>8.6002206287028871E-2</v>
      </c>
      <c r="V34" s="33">
        <f t="shared" si="6"/>
        <v>4.0000000766132306E-3</v>
      </c>
      <c r="W34" s="94"/>
      <c r="X34" s="82">
        <f t="shared" si="13"/>
        <v>7725</v>
      </c>
      <c r="Y34" s="41">
        <f t="shared" si="7"/>
        <v>16227735.361743959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10971.70825950084</v>
      </c>
      <c r="AD34" s="40">
        <f t="shared" si="11"/>
        <v>16601648.323549805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4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4"/>
      <c r="M35" s="23">
        <f>'[3]E-Auto'!$E33*(1/100)</f>
        <v>0.64051258064516148</v>
      </c>
      <c r="O35" s="31">
        <f t="shared" si="1"/>
        <v>16531.625</v>
      </c>
      <c r="P35" s="35">
        <f t="shared" si="2"/>
        <v>1727.6844524999999</v>
      </c>
      <c r="Q35" s="94"/>
      <c r="R35" s="28">
        <f t="shared" si="3"/>
        <v>1</v>
      </c>
      <c r="S35" s="33">
        <f t="shared" si="4"/>
        <v>1</v>
      </c>
      <c r="T35" s="94"/>
      <c r="U35" s="39">
        <f t="shared" si="5"/>
        <v>8.6002305245436131E-2</v>
      </c>
      <c r="V35" s="33">
        <f t="shared" si="6"/>
        <v>4.0000000800168595E-3</v>
      </c>
      <c r="W35" s="94"/>
      <c r="X35" s="82">
        <f t="shared" si="13"/>
        <v>7725</v>
      </c>
      <c r="Y35" s="41">
        <f t="shared" si="7"/>
        <v>16406731.482652677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11092.239205220125</v>
      </c>
      <c r="AD35" s="40">
        <f t="shared" si="11"/>
        <v>16784201.862916786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4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4"/>
      <c r="M36" s="23">
        <f>'[3]E-Auto'!$E34*(1/100)</f>
        <v>0.66934451612903245</v>
      </c>
      <c r="O36" s="31">
        <f t="shared" si="1"/>
        <v>16711.97</v>
      </c>
      <c r="P36" s="35">
        <f t="shared" si="2"/>
        <v>1746.3573738</v>
      </c>
      <c r="Q36" s="94"/>
      <c r="R36" s="28">
        <f t="shared" si="3"/>
        <v>1</v>
      </c>
      <c r="S36" s="33">
        <f t="shared" si="4"/>
        <v>1</v>
      </c>
      <c r="T36" s="94"/>
      <c r="U36" s="39">
        <f t="shared" si="5"/>
        <v>8.6002407496027791E-2</v>
      </c>
      <c r="V36" s="33">
        <f t="shared" si="6"/>
        <v>4.0000000835326566E-3</v>
      </c>
      <c r="W36" s="94"/>
      <c r="X36" s="82">
        <f t="shared" si="13"/>
        <v>7725</v>
      </c>
      <c r="Y36" s="41">
        <f t="shared" si="7"/>
        <v>16585728.647189382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11212.77015093941</v>
      </c>
      <c r="AD36" s="40">
        <f t="shared" si="11"/>
        <v>16966745.969565451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4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4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1765.0302950999996</v>
      </c>
      <c r="Q37" s="94"/>
      <c r="R37" s="28">
        <f t="shared" si="3"/>
        <v>1</v>
      </c>
      <c r="S37" s="33">
        <f t="shared" si="4"/>
        <v>1</v>
      </c>
      <c r="T37" s="94"/>
      <c r="U37" s="39">
        <f t="shared" si="5"/>
        <v>8.6002513111023707E-2</v>
      </c>
      <c r="V37" s="33">
        <f t="shared" si="6"/>
        <v>4.0000000871630581E-3</v>
      </c>
      <c r="W37" s="94"/>
      <c r="X37" s="82">
        <f t="shared" si="13"/>
        <v>7725</v>
      </c>
      <c r="Y37" s="41">
        <f t="shared" si="7"/>
        <v>16764726.889881741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11333.301096658693</v>
      </c>
      <c r="AD37" s="40">
        <f t="shared" si="11"/>
        <v>17149280.678023469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4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4"/>
      <c r="M38" s="23">
        <f>'[3]E-Auto'!$E36*(1/100)</f>
        <v>0.7270083870967744</v>
      </c>
      <c r="O38" s="31">
        <f t="shared" si="1"/>
        <v>17072.66</v>
      </c>
      <c r="P38" s="35">
        <f t="shared" si="2"/>
        <v>1783.7032164</v>
      </c>
      <c r="Q38" s="94"/>
      <c r="R38" s="28">
        <f t="shared" si="3"/>
        <v>1</v>
      </c>
      <c r="S38" s="33">
        <f t="shared" si="4"/>
        <v>1</v>
      </c>
      <c r="T38" s="94"/>
      <c r="U38" s="39">
        <f t="shared" si="5"/>
        <v>8.6002622163427273E-2</v>
      </c>
      <c r="V38" s="33">
        <f t="shared" si="6"/>
        <v>4.0000000909105292E-3</v>
      </c>
      <c r="W38" s="94"/>
      <c r="X38" s="82">
        <f t="shared" si="13"/>
        <v>7725</v>
      </c>
      <c r="Y38" s="41">
        <f t="shared" si="7"/>
        <v>16943726.246010721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11453.832042377979</v>
      </c>
      <c r="AD38" s="40">
        <f t="shared" si="11"/>
        <v>17331806.023571804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4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4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1802.3761377000001</v>
      </c>
      <c r="Q39" s="94"/>
      <c r="R39" s="28">
        <f t="shared" si="3"/>
        <v>1</v>
      </c>
      <c r="S39" s="33">
        <f t="shared" si="4"/>
        <v>1</v>
      </c>
      <c r="T39" s="94"/>
      <c r="U39" s="39">
        <f t="shared" si="5"/>
        <v>8.6002734727025507E-2</v>
      </c>
      <c r="V39" s="33">
        <f t="shared" si="6"/>
        <v>4.0000000947775591E-3</v>
      </c>
      <c r="W39" s="94"/>
      <c r="X39" s="82">
        <f t="shared" si="13"/>
        <v>7725</v>
      </c>
      <c r="Y39" s="41">
        <f t="shared" si="7"/>
        <v>17122726.751618706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11574.362988097264</v>
      </c>
      <c r="AD39" s="40">
        <f t="shared" si="11"/>
        <v>17514322.042252842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4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4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1821.0490589999997</v>
      </c>
      <c r="Q40" s="94"/>
      <c r="R40" s="28">
        <f t="shared" si="3"/>
        <v>1</v>
      </c>
      <c r="S40" s="33">
        <f t="shared" si="4"/>
        <v>1</v>
      </c>
      <c r="T40" s="94"/>
      <c r="U40" s="39">
        <f t="shared" si="5"/>
        <v>8.6002850876388995E-2</v>
      </c>
      <c r="V40" s="33">
        <f t="shared" si="6"/>
        <v>4.0000000987666642E-3</v>
      </c>
      <c r="W40" s="94"/>
      <c r="X40" s="82">
        <f t="shared" si="13"/>
        <v>7725</v>
      </c>
      <c r="Y40" s="41">
        <f t="shared" si="7"/>
        <v>17301728.443517599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11694.893933816549</v>
      </c>
      <c r="AD40" s="40">
        <f t="shared" si="11"/>
        <v>17696828.770878494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4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4"/>
      <c r="M41" s="23">
        <f>'[3]E-Auto'!$E39*(1/100)</f>
        <v>0.81350419354838732</v>
      </c>
      <c r="O41" s="31">
        <f t="shared" si="1"/>
        <v>17613.695</v>
      </c>
      <c r="P41" s="35">
        <f t="shared" si="2"/>
        <v>1839.7219802999998</v>
      </c>
      <c r="Q41" s="94"/>
      <c r="R41" s="28">
        <f t="shared" si="3"/>
        <v>1</v>
      </c>
      <c r="S41" s="33">
        <f t="shared" si="4"/>
        <v>1</v>
      </c>
      <c r="T41" s="94"/>
      <c r="U41" s="39">
        <f t="shared" si="5"/>
        <v>8.6002970686871863E-2</v>
      </c>
      <c r="V41" s="33">
        <f t="shared" si="6"/>
        <v>4.0000001028803875E-3</v>
      </c>
      <c r="W41" s="94"/>
      <c r="X41" s="82">
        <f t="shared" si="13"/>
        <v>7725</v>
      </c>
      <c r="Y41" s="41">
        <f t="shared" si="7"/>
        <v>17480731.359297018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11815.424879535834</v>
      </c>
      <c r="AD41" s="40">
        <f t="shared" si="11"/>
        <v>17879326.247038361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4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4"/>
      <c r="M42" s="23">
        <f>'[3]E-Auto'!$E40*(1/100)</f>
        <v>0.8423361290322583</v>
      </c>
      <c r="O42" s="31">
        <f t="shared" si="1"/>
        <v>17794.04</v>
      </c>
      <c r="P42" s="35">
        <f t="shared" si="2"/>
        <v>1858.3949015999999</v>
      </c>
      <c r="Q42" s="94"/>
      <c r="R42" s="28">
        <f t="shared" si="3"/>
        <v>1</v>
      </c>
      <c r="S42" s="33">
        <f t="shared" si="4"/>
        <v>1</v>
      </c>
      <c r="T42" s="94"/>
      <c r="U42" s="39">
        <f t="shared" si="5"/>
        <v>8.6003094234611888E-2</v>
      </c>
      <c r="V42" s="33">
        <f t="shared" si="6"/>
        <v>4.000000107121298E-3</v>
      </c>
      <c r="W42" s="94"/>
      <c r="X42" s="82">
        <f t="shared" si="13"/>
        <v>7725</v>
      </c>
      <c r="Y42" s="41">
        <f t="shared" si="7"/>
        <v>17659735.537332356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11935.955825255116</v>
      </c>
      <c r="AD42" s="40">
        <f t="shared" si="11"/>
        <v>18061814.50910785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4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4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1877.0678229</v>
      </c>
      <c r="Q43" s="94"/>
      <c r="R43" s="28">
        <f t="shared" si="3"/>
        <v>1</v>
      </c>
      <c r="S43" s="33">
        <f t="shared" si="4"/>
        <v>1</v>
      </c>
      <c r="T43" s="94"/>
      <c r="U43" s="39">
        <f t="shared" si="5"/>
        <v>8.6003221596530358E-2</v>
      </c>
      <c r="V43" s="33">
        <f t="shared" si="6"/>
        <v>4.0000001114919893E-3</v>
      </c>
      <c r="W43" s="94"/>
      <c r="X43" s="82">
        <f t="shared" si="13"/>
        <v>7725</v>
      </c>
      <c r="Y43" s="41">
        <f t="shared" si="7"/>
        <v>17838741.016792946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12056.486770974403</v>
      </c>
      <c r="AD43" s="40">
        <f t="shared" si="11"/>
        <v>18244293.596256286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4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4"/>
      <c r="M44" s="23">
        <f>'[3]E-Auto'!$E42*(1/100)</f>
        <v>0.9</v>
      </c>
      <c r="O44" s="31">
        <f t="shared" si="1"/>
        <v>18154.73</v>
      </c>
      <c r="P44" s="35">
        <f t="shared" si="2"/>
        <v>1895.7407441999999</v>
      </c>
      <c r="Q44" s="94"/>
      <c r="R44" s="28">
        <f t="shared" si="3"/>
        <v>1</v>
      </c>
      <c r="S44" s="33">
        <f t="shared" si="4"/>
        <v>1</v>
      </c>
      <c r="T44" s="94"/>
      <c r="U44" s="39">
        <f t="shared" si="5"/>
        <v>8.6003352850332171E-2</v>
      </c>
      <c r="V44" s="33">
        <f t="shared" si="6"/>
        <v>4.0000001159950825E-3</v>
      </c>
      <c r="W44" s="94"/>
      <c r="X44" s="82">
        <f t="shared" si="13"/>
        <v>7725</v>
      </c>
      <c r="Y44" s="41">
        <f t="shared" si="7"/>
        <v>18017747.837650169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12177.017716693686</v>
      </c>
      <c r="AD44" s="40">
        <f t="shared" si="11"/>
        <v>18426763.54845506</v>
      </c>
      <c r="AE44" s="119"/>
      <c r="AF44" s="141" t="s">
        <v>44</v>
      </c>
      <c r="AG44" s="142"/>
      <c r="AH44" s="14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4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4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1914.4136655</v>
      </c>
      <c r="Q45" s="94"/>
      <c r="R45" s="28">
        <f t="shared" si="3"/>
        <v>1</v>
      </c>
      <c r="S45" s="33">
        <f t="shared" si="4"/>
        <v>1</v>
      </c>
      <c r="T45" s="94"/>
      <c r="U45" s="39">
        <f t="shared" si="5"/>
        <v>8.6003488074505807E-2</v>
      </c>
      <c r="V45" s="33">
        <f t="shared" si="6"/>
        <v>4.0000001206332274E-3</v>
      </c>
      <c r="W45" s="94"/>
      <c r="X45" s="82">
        <f t="shared" si="13"/>
        <v>7725</v>
      </c>
      <c r="Y45" s="41">
        <f t="shared" si="7"/>
        <v>18196756.040685616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12297.548662412972</v>
      </c>
      <c r="AD45" s="40">
        <f t="shared" si="11"/>
        <v>18609224.406485751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4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4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1933.0865867999996</v>
      </c>
      <c r="Q46" s="94"/>
      <c r="R46" s="28">
        <f t="shared" si="3"/>
        <v>1</v>
      </c>
      <c r="S46" s="33">
        <f t="shared" si="4"/>
        <v>1</v>
      </c>
      <c r="T46" s="94"/>
      <c r="U46" s="39">
        <f t="shared" si="5"/>
        <v>8.60036273483233E-2</v>
      </c>
      <c r="V46" s="33">
        <f t="shared" si="6"/>
        <v>4.0000001254090947E-3</v>
      </c>
      <c r="W46" s="94"/>
      <c r="X46" s="82">
        <f t="shared" si="13"/>
        <v>7725</v>
      </c>
      <c r="Y46" s="41">
        <f t="shared" si="7"/>
        <v>18375765.667499181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12418.079608132253</v>
      </c>
      <c r="AD46" s="40">
        <f t="shared" si="11"/>
        <v>18791676.211948261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4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4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1951.7595080999997</v>
      </c>
      <c r="Q47" s="94"/>
      <c r="R47" s="28">
        <f t="shared" si="3"/>
        <v>1</v>
      </c>
      <c r="S47" s="33">
        <f t="shared" si="4"/>
        <v>1</v>
      </c>
      <c r="T47" s="94"/>
      <c r="U47" s="39">
        <f t="shared" si="5"/>
        <v>8.6003770751840306E-2</v>
      </c>
      <c r="V47" s="33">
        <f t="shared" si="6"/>
        <v>4.0000001303253851E-3</v>
      </c>
      <c r="W47" s="94"/>
      <c r="X47" s="82">
        <f t="shared" si="13"/>
        <v>7725</v>
      </c>
      <c r="Y47" s="41">
        <f t="shared" si="7"/>
        <v>18554776.760517225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12538.610553851538</v>
      </c>
      <c r="AD47" s="40">
        <f t="shared" ref="AD47:AD54" si="14">SUM(X47:AB47)</f>
        <v>18974119.007268947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4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4"/>
      <c r="M48" s="23">
        <f>'[3]E-Auto'!$E46*(1/100)</f>
        <v>1</v>
      </c>
      <c r="O48" s="31">
        <f t="shared" si="1"/>
        <v>18876.11</v>
      </c>
      <c r="P48" s="35">
        <f t="shared" si="2"/>
        <v>1970.4324293999998</v>
      </c>
      <c r="Q48" s="94"/>
      <c r="R48" s="28">
        <f t="shared" si="3"/>
        <v>1</v>
      </c>
      <c r="S48" s="33">
        <f t="shared" si="4"/>
        <v>1</v>
      </c>
      <c r="T48" s="94"/>
      <c r="U48" s="39">
        <f t="shared" si="5"/>
        <v>8.600391836589602E-2</v>
      </c>
      <c r="V48" s="33">
        <f t="shared" si="6"/>
        <v>4.000000135384825E-3</v>
      </c>
      <c r="W48" s="94"/>
      <c r="X48" s="82">
        <f t="shared" si="13"/>
        <v>7725</v>
      </c>
      <c r="Y48" s="41">
        <f t="shared" si="7"/>
        <v>18733789.363000665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12659.141499570824</v>
      </c>
      <c r="AD48" s="40">
        <f t="shared" si="14"/>
        <v>19156844.304879811</v>
      </c>
      <c r="AE48" s="119"/>
      <c r="AF48" s="141" t="s">
        <v>45</v>
      </c>
      <c r="AG48" s="142"/>
      <c r="AH48" s="14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4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4"/>
      <c r="M49" s="23">
        <f>'[3]E-Auto'!$E47*(1/100)</f>
        <v>1</v>
      </c>
      <c r="O49" s="31">
        <f t="shared" si="1"/>
        <v>19056.455000000002</v>
      </c>
      <c r="P49" s="35">
        <f t="shared" si="2"/>
        <v>1989.1053507000001</v>
      </c>
      <c r="Q49" s="94"/>
      <c r="R49" s="28">
        <f t="shared" si="3"/>
        <v>1</v>
      </c>
      <c r="S49" s="33">
        <f t="shared" si="4"/>
        <v>1</v>
      </c>
      <c r="T49" s="94"/>
      <c r="U49" s="39">
        <f t="shared" si="5"/>
        <v>8.6004070272113223E-2</v>
      </c>
      <c r="V49" s="33">
        <f t="shared" si="6"/>
        <v>4.0000001405901663E-3</v>
      </c>
      <c r="W49" s="94"/>
      <c r="X49" s="82">
        <f t="shared" si="13"/>
        <v>7725</v>
      </c>
      <c r="Y49" s="41">
        <f t="shared" si="7"/>
        <v>18912803.51905312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12779.672445290109</v>
      </c>
      <c r="AD49" s="40">
        <f t="shared" si="14"/>
        <v>19339825.495575875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4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4"/>
      <c r="M50" s="23">
        <f>'[3]E-Auto'!$E48*(1/100)</f>
        <v>1</v>
      </c>
      <c r="O50" s="31">
        <f t="shared" si="1"/>
        <v>19236.8</v>
      </c>
      <c r="P50" s="35">
        <f t="shared" si="2"/>
        <v>2007.7782719999998</v>
      </c>
      <c r="Q50" s="94"/>
      <c r="R50" s="28">
        <f t="shared" si="3"/>
        <v>1</v>
      </c>
      <c r="S50" s="33">
        <f t="shared" si="4"/>
        <v>1</v>
      </c>
      <c r="T50" s="94"/>
      <c r="U50" s="39">
        <f t="shared" si="5"/>
        <v>8.60042265528983E-2</v>
      </c>
      <c r="V50" s="33">
        <f t="shared" si="6"/>
        <v>4.0000001459441874E-3</v>
      </c>
      <c r="W50" s="94"/>
      <c r="X50" s="82">
        <f t="shared" si="13"/>
        <v>7725</v>
      </c>
      <c r="Y50" s="41">
        <f t="shared" si="7"/>
        <v>19091819.273629073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12900.203391009391</v>
      </c>
      <c r="AD50" s="40">
        <f t="shared" si="14"/>
        <v>19522808.284795441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4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4"/>
      <c r="M51" s="23">
        <f>'[3]E-Auto'!$E49*(1/100)</f>
        <v>1</v>
      </c>
      <c r="O51" s="31">
        <f t="shared" si="1"/>
        <v>19417.145</v>
      </c>
      <c r="P51" s="35">
        <f t="shared" si="2"/>
        <v>2026.4511932999999</v>
      </c>
      <c r="Q51" s="94"/>
      <c r="R51" s="28">
        <f t="shared" si="3"/>
        <v>1</v>
      </c>
      <c r="S51" s="33">
        <f t="shared" si="4"/>
        <v>1</v>
      </c>
      <c r="T51" s="94"/>
      <c r="U51" s="39">
        <f t="shared" si="5"/>
        <v>8.6004387291441178E-2</v>
      </c>
      <c r="V51" s="33">
        <f t="shared" si="6"/>
        <v>4.0000001514496931E-3</v>
      </c>
      <c r="W51" s="94"/>
      <c r="X51" s="82">
        <f t="shared" si="13"/>
        <v>7725</v>
      </c>
      <c r="Y51" s="41">
        <f t="shared" si="7"/>
        <v>19270836.672541946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13020.734336728678</v>
      </c>
      <c r="AD51" s="40">
        <f t="shared" si="14"/>
        <v>19705792.71835193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4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4"/>
      <c r="M52" s="23">
        <f>'[3]E-Auto'!$E50*(1/100)</f>
        <v>1</v>
      </c>
      <c r="O52" s="31">
        <f t="shared" si="1"/>
        <v>19597.489999999998</v>
      </c>
      <c r="P52" s="35">
        <f t="shared" si="2"/>
        <v>2045.1241145999998</v>
      </c>
      <c r="Q52" s="94"/>
      <c r="R52" s="28">
        <f t="shared" si="3"/>
        <v>1</v>
      </c>
      <c r="S52" s="33">
        <f t="shared" si="4"/>
        <v>1</v>
      </c>
      <c r="T52" s="94"/>
      <c r="U52" s="39">
        <f t="shared" si="5"/>
        <v>8.6004552571715395E-2</v>
      </c>
      <c r="V52" s="33">
        <f t="shared" si="6"/>
        <v>4.000000157109513E-3</v>
      </c>
      <c r="W52" s="94"/>
      <c r="X52" s="82">
        <f t="shared" si="13"/>
        <v>7725</v>
      </c>
      <c r="Y52" s="41">
        <f t="shared" si="7"/>
        <v>19449855.762472257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13141.265282447961</v>
      </c>
      <c r="AD52" s="40">
        <f t="shared" si="14"/>
        <v>19888778.842925854</v>
      </c>
      <c r="AE52" s="119"/>
      <c r="AF52" s="141" t="s">
        <v>46</v>
      </c>
      <c r="AG52" s="142"/>
      <c r="AH52" s="14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4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4"/>
      <c r="M53" s="23">
        <f>'[3]E-Auto'!$E51*(1/100)</f>
        <v>1</v>
      </c>
      <c r="O53" s="31">
        <f t="shared" si="1"/>
        <v>19777.834999999999</v>
      </c>
      <c r="P53" s="35">
        <f t="shared" si="2"/>
        <v>2063.7970359000001</v>
      </c>
      <c r="Q53" s="94"/>
      <c r="R53" s="28">
        <f t="shared" si="3"/>
        <v>1</v>
      </c>
      <c r="S53" s="33">
        <f t="shared" si="4"/>
        <v>1</v>
      </c>
      <c r="T53" s="94"/>
      <c r="U53" s="39">
        <f t="shared" si="5"/>
        <v>8.6004722478478041E-2</v>
      </c>
      <c r="V53" s="33">
        <f t="shared" si="6"/>
        <v>4.000000162926504E-3</v>
      </c>
      <c r="W53" s="94"/>
      <c r="X53" s="82">
        <f t="shared" si="13"/>
        <v>7725</v>
      </c>
      <c r="Y53" s="41">
        <f t="shared" si="7"/>
        <v>19628876.590975754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13261.796228167246</v>
      </c>
      <c r="AD53" s="40">
        <f t="shared" si="14"/>
        <v>20071766.706072964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4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4"/>
      <c r="M54" s="23">
        <f>'[3]E-Auto'!$E52*(1/100)</f>
        <v>1</v>
      </c>
      <c r="O54" s="31">
        <f t="shared" si="1"/>
        <v>19958.18</v>
      </c>
      <c r="P54" s="35">
        <f t="shared" si="2"/>
        <v>2082.4699572</v>
      </c>
      <c r="Q54" s="95"/>
      <c r="R54" s="28">
        <f t="shared" si="3"/>
        <v>1</v>
      </c>
      <c r="S54" s="33">
        <f t="shared" si="4"/>
        <v>1</v>
      </c>
      <c r="T54" s="95"/>
      <c r="U54" s="39">
        <f t="shared" si="5"/>
        <v>8.60048970972698E-2</v>
      </c>
      <c r="V54" s="33">
        <f t="shared" si="6"/>
        <v>4.0000001689035518E-3</v>
      </c>
      <c r="W54" s="95"/>
      <c r="X54" s="82">
        <f t="shared" si="13"/>
        <v>7725</v>
      </c>
      <c r="Y54" s="41">
        <f t="shared" si="7"/>
        <v>19807899.206491526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13382.327173886531</v>
      </c>
      <c r="AD54" s="40">
        <f t="shared" si="14"/>
        <v>20254756.356232349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743787639.69403315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6" t="s">
        <v>22</v>
      </c>
      <c r="V56" s="127"/>
      <c r="X56" s="9">
        <f>SUM(X9:X54)</f>
        <v>1490600</v>
      </c>
      <c r="Y56" s="66">
        <f>SUM(Y9:Y54)</f>
        <v>725895313.46627879</v>
      </c>
      <c r="Z56" s="67">
        <f>SUM(Z9:Z54)</f>
        <v>15285134.643047366</v>
      </c>
      <c r="AA56" s="67">
        <f>SUM(AA9:AA54)</f>
        <v>625754.06352770538</v>
      </c>
      <c r="AB56" s="72">
        <f>SUM(AB9:AB54)</f>
        <v>490837.52117932099</v>
      </c>
      <c r="AD56" s="68">
        <f>X56+Y56+Z56+AA56+AB56</f>
        <v>743787639.69403315</v>
      </c>
      <c r="AF56" s="144"/>
      <c r="AG56" s="145"/>
    </row>
    <row r="57" spans="1:34" ht="15" thickBot="1" x14ac:dyDescent="0.35">
      <c r="AF57" s="146"/>
      <c r="AG57" s="147"/>
    </row>
    <row r="58" spans="1:34" x14ac:dyDescent="0.3">
      <c r="AE58" s="25"/>
      <c r="AF58" s="144"/>
      <c r="AG58" s="145"/>
      <c r="AH58" s="43"/>
    </row>
    <row r="59" spans="1:34" ht="15" thickBot="1" x14ac:dyDescent="0.35">
      <c r="AF59" s="146"/>
      <c r="AG59" s="147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31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4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3"/>
      <c r="L1" s="93"/>
      <c r="N1" s="93"/>
      <c r="Q1" s="93"/>
      <c r="R1" s="73"/>
      <c r="S1" s="73"/>
      <c r="T1" s="93"/>
      <c r="U1" s="73"/>
      <c r="V1" s="73"/>
      <c r="W1" s="93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94"/>
      <c r="K2" s="2"/>
      <c r="L2" s="94"/>
      <c r="O2" s="126" t="s">
        <v>55</v>
      </c>
      <c r="P2" s="127"/>
      <c r="Q2" s="94"/>
      <c r="R2" s="73"/>
      <c r="S2" s="73"/>
      <c r="T2" s="94"/>
      <c r="U2" s="73"/>
      <c r="V2" s="73"/>
      <c r="W2" s="94"/>
      <c r="Y2" s="128" t="s">
        <v>88</v>
      </c>
      <c r="Z2" s="129"/>
      <c r="AA2" s="130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94"/>
      <c r="K3" s="2"/>
      <c r="L3" s="94"/>
      <c r="O3" s="137" t="s">
        <v>87</v>
      </c>
      <c r="P3" s="138"/>
      <c r="Q3" s="94"/>
      <c r="R3" s="73"/>
      <c r="S3" s="73"/>
      <c r="T3" s="94"/>
      <c r="U3" s="73"/>
      <c r="V3" s="73"/>
      <c r="W3" s="94"/>
      <c r="Y3" s="131"/>
      <c r="Z3" s="132"/>
      <c r="AA3" s="133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94"/>
      <c r="K4" s="2"/>
      <c r="L4" s="94"/>
      <c r="O4" s="139"/>
      <c r="P4" s="140"/>
      <c r="Q4" s="94"/>
      <c r="R4" s="73"/>
      <c r="S4" s="73"/>
      <c r="T4" s="94"/>
      <c r="U4" s="73"/>
      <c r="V4" s="73"/>
      <c r="W4" s="94"/>
      <c r="Y4" s="134"/>
      <c r="Z4" s="135"/>
      <c r="AA4" s="136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94"/>
      <c r="I5" s="103" t="s">
        <v>7</v>
      </c>
      <c r="J5" s="107"/>
      <c r="K5" s="104"/>
      <c r="L5" s="94"/>
      <c r="M5" s="107" t="s">
        <v>3</v>
      </c>
      <c r="O5" s="109"/>
      <c r="P5" s="110"/>
      <c r="Q5" s="94"/>
      <c r="R5" s="107" t="s">
        <v>20</v>
      </c>
      <c r="S5" s="104"/>
      <c r="T5" s="94"/>
      <c r="U5" s="103" t="s">
        <v>29</v>
      </c>
      <c r="V5" s="104"/>
      <c r="W5" s="94"/>
      <c r="AE5" s="119"/>
    </row>
    <row r="6" spans="1:36" ht="14.4" customHeight="1" thickBot="1" x14ac:dyDescent="0.35">
      <c r="D6" s="105"/>
      <c r="E6" s="106"/>
      <c r="H6" s="94"/>
      <c r="I6" s="105"/>
      <c r="J6" s="108"/>
      <c r="K6" s="106"/>
      <c r="L6" s="94"/>
      <c r="M6" s="108"/>
      <c r="O6" s="111"/>
      <c r="P6" s="112"/>
      <c r="Q6" s="94"/>
      <c r="R6" s="108"/>
      <c r="S6" s="106"/>
      <c r="T6" s="94"/>
      <c r="U6" s="105"/>
      <c r="V6" s="106"/>
      <c r="W6" s="94"/>
      <c r="AE6" s="119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6" t="s">
        <v>5</v>
      </c>
      <c r="C7" s="96"/>
      <c r="D7" s="115" t="s">
        <v>4</v>
      </c>
      <c r="E7" s="115"/>
      <c r="F7" s="116" t="s">
        <v>6</v>
      </c>
      <c r="G7" s="116"/>
      <c r="H7" s="94"/>
      <c r="I7" s="70" t="s">
        <v>70</v>
      </c>
      <c r="J7" s="14" t="s">
        <v>69</v>
      </c>
      <c r="K7" s="20" t="s">
        <v>68</v>
      </c>
      <c r="L7" s="94"/>
      <c r="M7" s="1" t="s">
        <v>8</v>
      </c>
      <c r="O7" s="113"/>
      <c r="P7" s="114"/>
      <c r="Q7" s="94"/>
      <c r="R7" s="73"/>
      <c r="S7" s="73"/>
      <c r="T7" s="94"/>
      <c r="U7" s="73"/>
      <c r="V7" s="73"/>
      <c r="W7" s="94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4"/>
      <c r="I8" s="71"/>
      <c r="J8" s="7"/>
      <c r="K8" s="18"/>
      <c r="L8" s="94"/>
      <c r="M8" s="21"/>
      <c r="O8" s="30"/>
      <c r="P8" s="34"/>
      <c r="Q8" s="94"/>
      <c r="R8" s="75"/>
      <c r="S8" s="74"/>
      <c r="T8" s="94"/>
      <c r="U8" s="75"/>
      <c r="V8" s="74"/>
      <c r="W8" s="94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4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4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94"/>
      <c r="R9" s="28">
        <f>IF(O9&lt;$AG$18,1,2)</f>
        <v>1</v>
      </c>
      <c r="S9" s="33">
        <f>IF(P9&lt;$AG$10,1,2)</f>
        <v>1</v>
      </c>
      <c r="T9" s="94"/>
      <c r="U9" s="39">
        <f>($AI$15/$AG$20)*(1+0.15*(O9/$AG$18)^4)+$AH$33</f>
        <v>8.600060708751317E-2</v>
      </c>
      <c r="V9" s="33">
        <f>($AI$7/$AG$12)*(1+0.15*(P9/$AG$10)^4)+$AH$32</f>
        <v>4.0000000220097327E-3</v>
      </c>
      <c r="W9" s="94"/>
      <c r="X9" s="73">
        <f>($AG$7*$AG$8*S9*$AG$24+$AG$15*$AG$16*R9*$AG$24)</f>
        <v>3600</v>
      </c>
      <c r="Y9" s="41">
        <f>(O9*U9*$AG$30+P9*V9*$AG$29)*365</f>
        <v>11753343.840863051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7982.9422808044446</v>
      </c>
      <c r="AD9" s="40">
        <f>SUM(X9:AB9)</f>
        <v>12029533.487761369</v>
      </c>
      <c r="AE9" s="119"/>
      <c r="AF9" s="148" t="s">
        <v>15</v>
      </c>
      <c r="AG9" s="15"/>
      <c r="AH9" s="151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4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4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94"/>
      <c r="R10" s="28">
        <f t="shared" ref="R10:R54" si="2">IF(O10&lt;$AG$18,1,2)</f>
        <v>1</v>
      </c>
      <c r="S10" s="33">
        <f t="shared" ref="S10:S54" si="3">IF(P10&lt;$AG$10,1,2)</f>
        <v>1</v>
      </c>
      <c r="T10" s="94"/>
      <c r="U10" s="39">
        <f t="shared" ref="U10:U54" si="4">($AI$15/$AG$20)*(1+0.15*(O10/$AG$18)^4)+$AH$33</f>
        <v>8.6000644920791361E-2</v>
      </c>
      <c r="V10" s="33">
        <f t="shared" ref="V10:V53" si="5">($AI$7/$AG$12)*(1+0.15*(P10/$AG$10)^4)+$AH$32</f>
        <v>4.0000000233533462E-3</v>
      </c>
      <c r="W10" s="94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12212652.873561421</v>
      </c>
      <c r="AE10" s="119"/>
      <c r="AF10" s="149"/>
      <c r="AG10" s="16">
        <v>90408</v>
      </c>
      <c r="AH10" s="151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4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4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94"/>
      <c r="R11" s="28">
        <f t="shared" si="2"/>
        <v>1</v>
      </c>
      <c r="S11" s="33">
        <f t="shared" si="3"/>
        <v>1</v>
      </c>
      <c r="T11" s="94"/>
      <c r="U11" s="39">
        <f t="shared" si="4"/>
        <v>8.600068449542099E-2</v>
      </c>
      <c r="V11" s="33">
        <f t="shared" si="5"/>
        <v>4.0000000247575572E-3</v>
      </c>
      <c r="W11" s="94"/>
      <c r="X11" s="73">
        <f t="shared" si="6"/>
        <v>3600</v>
      </c>
      <c r="Y11" s="41">
        <f t="shared" si="7"/>
        <v>12111302.67190329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8224.0041722430105</v>
      </c>
      <c r="AD11" s="40">
        <f t="shared" si="11"/>
        <v>12395770.815579813</v>
      </c>
      <c r="AE11" s="119"/>
      <c r="AF11" s="150"/>
      <c r="AG11" s="15"/>
      <c r="AH11" s="151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4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4"/>
      <c r="M12" s="23">
        <f>'[3]E-Auto'!$E10*(1/100)</f>
        <v>4.1700000000000001E-3</v>
      </c>
      <c r="O12" s="31">
        <f t="shared" si="0"/>
        <v>12383.69</v>
      </c>
      <c r="P12" s="35">
        <f t="shared" si="1"/>
        <v>1307.2072625999999</v>
      </c>
      <c r="Q12" s="94"/>
      <c r="R12" s="28">
        <f t="shared" si="2"/>
        <v>1</v>
      </c>
      <c r="S12" s="33">
        <f t="shared" si="3"/>
        <v>1</v>
      </c>
      <c r="T12" s="94"/>
      <c r="U12" s="39">
        <f t="shared" si="4"/>
        <v>8.6000725864032429E-2</v>
      </c>
      <c r="V12" s="33">
        <f t="shared" si="5"/>
        <v>4.0000000262241618E-3</v>
      </c>
      <c r="W12" s="94"/>
      <c r="X12" s="73">
        <f t="shared" si="6"/>
        <v>3600</v>
      </c>
      <c r="Y12" s="41">
        <f t="shared" si="7"/>
        <v>12290282.707976334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8344.5351179622958</v>
      </c>
      <c r="AD12" s="40">
        <f t="shared" si="11"/>
        <v>12578886.637532476</v>
      </c>
      <c r="AE12" s="119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4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4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94"/>
      <c r="R13" s="28">
        <f t="shared" si="2"/>
        <v>1</v>
      </c>
      <c r="S13" s="33">
        <f t="shared" si="3"/>
        <v>1</v>
      </c>
      <c r="T13" s="94"/>
      <c r="U13" s="39">
        <f t="shared" si="4"/>
        <v>8.6000769080039632E-2</v>
      </c>
      <c r="V13" s="33">
        <f t="shared" si="5"/>
        <v>4.0000000277549807E-3</v>
      </c>
      <c r="W13" s="94"/>
      <c r="X13" s="73">
        <f>($AG$7*$AG$8*S13*$AG$24+$AG$15*$AG$16*R13*$AG$24)</f>
        <v>3600</v>
      </c>
      <c r="Y13" s="41">
        <f t="shared" si="7"/>
        <v>12469263.182751294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8465.066063681581</v>
      </c>
      <c r="AD13" s="40">
        <f t="shared" si="11"/>
        <v>12761989.248602243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4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4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94"/>
      <c r="R14" s="28">
        <f t="shared" si="2"/>
        <v>1</v>
      </c>
      <c r="S14" s="33">
        <f t="shared" si="3"/>
        <v>1</v>
      </c>
      <c r="T14" s="94"/>
      <c r="U14" s="39">
        <f t="shared" si="4"/>
        <v>8.6000814197640121E-2</v>
      </c>
      <c r="V14" s="33">
        <f t="shared" si="5"/>
        <v>4.0000000293518613E-3</v>
      </c>
      <c r="W14" s="94"/>
      <c r="X14" s="73">
        <f>($AG$7*$AG$8*S14*$AG$24+$AG$15*$AG$16*R14*$AG$24)+AG26</f>
        <v>1163600</v>
      </c>
      <c r="Y14" s="41">
        <f t="shared" si="7"/>
        <v>12648244.115673857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8585.5970094008662</v>
      </c>
      <c r="AD14" s="40">
        <f t="shared" si="11"/>
        <v>14104747.603255404</v>
      </c>
      <c r="AE14" s="119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4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4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94"/>
      <c r="R15" s="28">
        <f t="shared" si="2"/>
        <v>1</v>
      </c>
      <c r="S15" s="33">
        <f t="shared" si="3"/>
        <v>1</v>
      </c>
      <c r="T15" s="94"/>
      <c r="U15" s="39">
        <f t="shared" si="4"/>
        <v>8.6000861271815013E-2</v>
      </c>
      <c r="V15" s="33">
        <f t="shared" si="5"/>
        <v>4.000000031016678E-3</v>
      </c>
      <c r="W15" s="94"/>
      <c r="X15" s="73">
        <f>($AJ$11*$AG$8*S15*$AG$25+$AJ$9*$AG$8*$AG$24*S15+$AG$15*$AG$16*R15*$AG$24)</f>
        <v>7725</v>
      </c>
      <c r="Y15" s="41">
        <f t="shared" si="7"/>
        <v>12827225.526756026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8706.1279551201496</v>
      </c>
      <c r="AD15" s="40">
        <f t="shared" si="11"/>
        <v>13131620.959721867</v>
      </c>
      <c r="AE15" s="119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4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4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94"/>
      <c r="R16" s="28">
        <f t="shared" si="2"/>
        <v>1</v>
      </c>
      <c r="S16" s="33">
        <f t="shared" si="3"/>
        <v>1</v>
      </c>
      <c r="T16" s="94"/>
      <c r="U16" s="39">
        <f t="shared" si="4"/>
        <v>8.6000910358328991E-2</v>
      </c>
      <c r="V16" s="33">
        <f t="shared" si="5"/>
        <v>4.0000000327513304E-3</v>
      </c>
      <c r="W16" s="94"/>
      <c r="X16" s="82">
        <f t="shared" ref="X16:X54" si="13">($AJ$11*$AG$8*S16*$AG$25+$AJ$9*$AG$8*$AG$24*S16+$AG$15*$AG$16*R16*$AG$24)</f>
        <v>7725</v>
      </c>
      <c r="Y16" s="41">
        <f t="shared" si="7"/>
        <v>13006207.436584249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8826.6589008394349</v>
      </c>
      <c r="AD16" s="40">
        <f t="shared" si="11"/>
        <v>13314359.338588085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4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4"/>
      <c r="M17" s="23">
        <f>'[3]E-Auto'!$E15*(1/100)</f>
        <v>0.1215377419354839</v>
      </c>
      <c r="O17" s="31">
        <f t="shared" si="0"/>
        <v>13285.415000000001</v>
      </c>
      <c r="P17" s="35">
        <f t="shared" si="1"/>
        <v>1400.5718691</v>
      </c>
      <c r="Q17" s="94"/>
      <c r="R17" s="28">
        <f t="shared" si="2"/>
        <v>1</v>
      </c>
      <c r="S17" s="33">
        <f t="shared" si="3"/>
        <v>1</v>
      </c>
      <c r="T17" s="94"/>
      <c r="U17" s="39">
        <f t="shared" si="4"/>
        <v>8.6000961513730337E-2</v>
      </c>
      <c r="V17" s="33">
        <f t="shared" si="5"/>
        <v>4.0000000345577448E-3</v>
      </c>
      <c r="W17" s="94"/>
      <c r="X17" s="82">
        <f t="shared" si="13"/>
        <v>7725</v>
      </c>
      <c r="Y17" s="41">
        <f t="shared" si="7"/>
        <v>13185189.866327561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8947.1898465587201</v>
      </c>
      <c r="AD17" s="40">
        <f t="shared" si="11"/>
        <v>13497087.761023087</v>
      </c>
      <c r="AE17" s="119"/>
      <c r="AF17" s="148" t="s">
        <v>16</v>
      </c>
      <c r="AG17" s="15"/>
      <c r="AH17" s="151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4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4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94"/>
      <c r="R18" s="28">
        <f t="shared" si="2"/>
        <v>1</v>
      </c>
      <c r="S18" s="33">
        <f t="shared" si="3"/>
        <v>1</v>
      </c>
      <c r="T18" s="94"/>
      <c r="U18" s="39">
        <f t="shared" si="4"/>
        <v>8.6001014795350883E-2</v>
      </c>
      <c r="V18" s="33">
        <f t="shared" si="5"/>
        <v>4.0000000364378754E-3</v>
      </c>
      <c r="W18" s="94"/>
      <c r="X18" s="82">
        <f t="shared" si="13"/>
        <v>7725</v>
      </c>
      <c r="Y18" s="41">
        <f t="shared" si="7"/>
        <v>13364172.837745696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9067.7207922780035</v>
      </c>
      <c r="AD18" s="40">
        <f t="shared" si="11"/>
        <v>13679806.248786615</v>
      </c>
      <c r="AE18" s="119"/>
      <c r="AF18" s="149"/>
      <c r="AG18" s="16">
        <v>60000</v>
      </c>
      <c r="AH18" s="151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4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4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94"/>
      <c r="R19" s="28">
        <f t="shared" si="2"/>
        <v>1</v>
      </c>
      <c r="S19" s="33">
        <f t="shared" si="3"/>
        <v>1</v>
      </c>
      <c r="T19" s="94"/>
      <c r="U19" s="39">
        <f t="shared" si="4"/>
        <v>8.6001070261306045E-2</v>
      </c>
      <c r="V19" s="33">
        <f t="shared" si="5"/>
        <v>4.0000000383936972E-3</v>
      </c>
      <c r="W19" s="94"/>
      <c r="X19" s="82">
        <f t="shared" si="13"/>
        <v>7725</v>
      </c>
      <c r="Y19" s="41">
        <f t="shared" si="7"/>
        <v>13543156.37319723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9188.2517379972887</v>
      </c>
      <c r="AD19" s="40">
        <f t="shared" si="11"/>
        <v>13862514.824237235</v>
      </c>
      <c r="AE19" s="119"/>
      <c r="AF19" s="150"/>
      <c r="AG19" s="15"/>
      <c r="AH19" s="151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4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4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94"/>
      <c r="R20" s="28">
        <f t="shared" si="2"/>
        <v>1</v>
      </c>
      <c r="S20" s="33">
        <f t="shared" si="3"/>
        <v>1</v>
      </c>
      <c r="T20" s="94"/>
      <c r="U20" s="39">
        <f t="shared" si="4"/>
        <v>8.6001127970494848E-2</v>
      </c>
      <c r="V20" s="33">
        <f t="shared" si="5"/>
        <v>4.0000000404272181E-3</v>
      </c>
      <c r="W20" s="94"/>
      <c r="X20" s="82">
        <f t="shared" si="13"/>
        <v>7725</v>
      </c>
      <c r="Y20" s="41">
        <f t="shared" si="7"/>
        <v>13722140.495647695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9308.7826837165721</v>
      </c>
      <c r="AD20" s="40">
        <f t="shared" si="11"/>
        <v>14045213.510340488</v>
      </c>
      <c r="AE20" s="119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4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4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94"/>
      <c r="R21" s="28">
        <f t="shared" si="2"/>
        <v>1</v>
      </c>
      <c r="S21" s="33">
        <f t="shared" si="3"/>
        <v>1</v>
      </c>
      <c r="T21" s="94"/>
      <c r="U21" s="39">
        <f t="shared" si="4"/>
        <v>8.6001187982599869E-2</v>
      </c>
      <c r="V21" s="33">
        <f t="shared" si="5"/>
        <v>4.0000000425404669E-3</v>
      </c>
      <c r="W21" s="94"/>
      <c r="X21" s="82">
        <f t="shared" si="13"/>
        <v>7725</v>
      </c>
      <c r="Y21" s="41">
        <f t="shared" si="7"/>
        <v>13901125.228677727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9429.3136294358574</v>
      </c>
      <c r="AD21" s="40">
        <f t="shared" si="11"/>
        <v>14227902.330677003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4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4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94"/>
      <c r="R22" s="28">
        <f t="shared" si="2"/>
        <v>1</v>
      </c>
      <c r="S22" s="33">
        <f t="shared" si="3"/>
        <v>1</v>
      </c>
      <c r="T22" s="94"/>
      <c r="U22" s="39">
        <f t="shared" si="4"/>
        <v>8.6001250358087256E-2</v>
      </c>
      <c r="V22" s="33">
        <f t="shared" si="5"/>
        <v>4.0000000447355036E-3</v>
      </c>
      <c r="W22" s="94"/>
      <c r="X22" s="82">
        <f t="shared" si="13"/>
        <v>7725</v>
      </c>
      <c r="Y22" s="41">
        <f t="shared" si="7"/>
        <v>14080110.59649118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9549.8445751551408</v>
      </c>
      <c r="AD22" s="40">
        <f t="shared" si="11"/>
        <v>14410581.309450643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4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4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94"/>
      <c r="R23" s="28">
        <f t="shared" si="2"/>
        <v>1</v>
      </c>
      <c r="S23" s="33">
        <f t="shared" si="3"/>
        <v>1</v>
      </c>
      <c r="T23" s="94"/>
      <c r="U23" s="39">
        <f t="shared" si="4"/>
        <v>8.6001315158206762E-2</v>
      </c>
      <c r="V23" s="33">
        <f t="shared" si="5"/>
        <v>4.0000000470144081E-3</v>
      </c>
      <c r="W23" s="94"/>
      <c r="X23" s="82">
        <f t="shared" si="13"/>
        <v>7725</v>
      </c>
      <c r="Y23" s="41">
        <f t="shared" si="7"/>
        <v>14259096.623923255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9670.375520874426</v>
      </c>
      <c r="AD23" s="40">
        <f t="shared" si="11"/>
        <v>14593250.471496597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4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4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94"/>
      <c r="R24" s="28">
        <f t="shared" si="2"/>
        <v>1</v>
      </c>
      <c r="S24" s="33">
        <f t="shared" si="3"/>
        <v>1</v>
      </c>
      <c r="T24" s="94"/>
      <c r="U24" s="39">
        <f t="shared" si="4"/>
        <v>8.6001382444991711E-2</v>
      </c>
      <c r="V24" s="33">
        <f t="shared" si="5"/>
        <v>4.0000000493792933E-3</v>
      </c>
      <c r="W24" s="94"/>
      <c r="X24" s="82">
        <f t="shared" si="13"/>
        <v>7725</v>
      </c>
      <c r="Y24" s="41">
        <f t="shared" si="7"/>
        <v>14438083.336448651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9790.9064665937094</v>
      </c>
      <c r="AD24" s="40">
        <f t="shared" si="11"/>
        <v>14775909.842289574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4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4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94"/>
      <c r="R25" s="28">
        <f t="shared" si="2"/>
        <v>1</v>
      </c>
      <c r="S25" s="33">
        <f t="shared" si="3"/>
        <v>1</v>
      </c>
      <c r="T25" s="94"/>
      <c r="U25" s="39">
        <f t="shared" si="4"/>
        <v>8.600145228125898E-2</v>
      </c>
      <c r="V25" s="33">
        <f t="shared" si="5"/>
        <v>4.0000000518322937E-3</v>
      </c>
      <c r="W25" s="94"/>
      <c r="X25" s="82">
        <f t="shared" si="13"/>
        <v>7725</v>
      </c>
      <c r="Y25" s="41">
        <f t="shared" si="7"/>
        <v>14617070.760189654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9911.4374123129946</v>
      </c>
      <c r="AD25" s="40">
        <f t="shared" si="11"/>
        <v>14958559.447951855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4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4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94"/>
      <c r="R26" s="28">
        <f t="shared" si="2"/>
        <v>1</v>
      </c>
      <c r="S26" s="33">
        <f t="shared" si="3"/>
        <v>1</v>
      </c>
      <c r="T26" s="94"/>
      <c r="U26" s="39">
        <f t="shared" si="4"/>
        <v>8.6001524730609055E-2</v>
      </c>
      <c r="V26" s="33">
        <f t="shared" si="5"/>
        <v>4.0000000543755718E-3</v>
      </c>
      <c r="W26" s="94"/>
      <c r="X26" s="82">
        <f t="shared" si="13"/>
        <v>7725</v>
      </c>
      <c r="Y26" s="41">
        <f t="shared" si="7"/>
        <v>14796058.9219243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10031.96835803228</v>
      </c>
      <c r="AD26" s="40">
        <f t="shared" si="11"/>
        <v>15141199.315261479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4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4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94"/>
      <c r="R27" s="28">
        <f t="shared" si="2"/>
        <v>1</v>
      </c>
      <c r="S27" s="33">
        <f t="shared" si="3"/>
        <v>1</v>
      </c>
      <c r="T27" s="94"/>
      <c r="U27" s="39">
        <f t="shared" si="4"/>
        <v>8.6001599857425989E-2</v>
      </c>
      <c r="V27" s="33">
        <f t="shared" si="5"/>
        <v>4.0000000570113142E-3</v>
      </c>
      <c r="W27" s="94"/>
      <c r="X27" s="82">
        <f t="shared" si="13"/>
        <v>7725</v>
      </c>
      <c r="Y27" s="41">
        <f t="shared" si="7"/>
        <v>14975047.849094493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10152.499303751563</v>
      </c>
      <c r="AD27" s="40">
        <f t="shared" si="11"/>
        <v>15323829.471660346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4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4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94"/>
      <c r="R28" s="28">
        <f t="shared" si="2"/>
        <v>1</v>
      </c>
      <c r="S28" s="33">
        <f t="shared" si="3"/>
        <v>1</v>
      </c>
      <c r="T28" s="94"/>
      <c r="U28" s="39">
        <f t="shared" si="4"/>
        <v>8.6001677726877432E-2</v>
      </c>
      <c r="V28" s="33">
        <f t="shared" si="5"/>
        <v>4.0000000597417368E-3</v>
      </c>
      <c r="W28" s="94"/>
      <c r="X28" s="82">
        <f t="shared" si="13"/>
        <v>7725</v>
      </c>
      <c r="Y28" s="41">
        <f t="shared" si="7"/>
        <v>15154037.569814144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10273.030249470849</v>
      </c>
      <c r="AD28" s="40">
        <f t="shared" si="11"/>
        <v>15506449.945262371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4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4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94"/>
      <c r="R29" s="28">
        <f t="shared" si="2"/>
        <v>1</v>
      </c>
      <c r="S29" s="33">
        <f t="shared" si="3"/>
        <v>1</v>
      </c>
      <c r="T29" s="94"/>
      <c r="U29" s="39">
        <f t="shared" si="4"/>
        <v>8.6001758404914572E-2</v>
      </c>
      <c r="V29" s="33">
        <f t="shared" si="5"/>
        <v>4.0000000625690811E-3</v>
      </c>
      <c r="W29" s="94"/>
      <c r="X29" s="82">
        <f t="shared" si="13"/>
        <v>7725</v>
      </c>
      <c r="Y29" s="41">
        <f t="shared" si="7"/>
        <v>15333028.112877265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10393.561195190132</v>
      </c>
      <c r="AD29" s="40">
        <f t="shared" si="11"/>
        <v>15689060.764861563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4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4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94"/>
      <c r="R30" s="28">
        <f t="shared" si="2"/>
        <v>1</v>
      </c>
      <c r="S30" s="33">
        <f t="shared" si="3"/>
        <v>1</v>
      </c>
      <c r="T30" s="94"/>
      <c r="U30" s="39">
        <f t="shared" si="4"/>
        <v>8.6001841958272221E-2</v>
      </c>
      <c r="V30" s="33">
        <f t="shared" si="5"/>
        <v>4.0000000654956116E-3</v>
      </c>
      <c r="W30" s="94"/>
      <c r="X30" s="82">
        <f t="shared" si="13"/>
        <v>7725</v>
      </c>
      <c r="Y30" s="41">
        <f t="shared" si="7"/>
        <v>15512019.50776615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10514.092140909417</v>
      </c>
      <c r="AD30" s="40">
        <f t="shared" si="11"/>
        <v>15871661.959940217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4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4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94"/>
      <c r="R31" s="28">
        <f t="shared" si="2"/>
        <v>1</v>
      </c>
      <c r="S31" s="33">
        <f t="shared" si="3"/>
        <v>1</v>
      </c>
      <c r="T31" s="94"/>
      <c r="U31" s="39">
        <f t="shared" si="4"/>
        <v>8.6001928454468732E-2</v>
      </c>
      <c r="V31" s="33">
        <f t="shared" si="5"/>
        <v>4.0000000685236235E-3</v>
      </c>
      <c r="W31" s="94"/>
      <c r="X31" s="82">
        <f t="shared" si="13"/>
        <v>7725</v>
      </c>
      <c r="Y31" s="41">
        <f t="shared" si="7"/>
        <v>15691011.784659453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10634.623086628701</v>
      </c>
      <c r="AD31" s="40">
        <f t="shared" si="11"/>
        <v>16054253.560676992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4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4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94"/>
      <c r="R32" s="28">
        <f t="shared" si="2"/>
        <v>1</v>
      </c>
      <c r="S32" s="33">
        <f t="shared" si="3"/>
        <v>1</v>
      </c>
      <c r="T32" s="94"/>
      <c r="U32" s="39">
        <f t="shared" si="4"/>
        <v>8.6002017961806065E-2</v>
      </c>
      <c r="V32" s="33">
        <f t="shared" si="5"/>
        <v>4.0000000716554351E-3</v>
      </c>
      <c r="W32" s="94"/>
      <c r="X32" s="82">
        <f t="shared" si="13"/>
        <v>7725</v>
      </c>
      <c r="Y32" s="41">
        <f t="shared" si="7"/>
        <v>15870004.974440357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10755.154032347988</v>
      </c>
      <c r="AD32" s="40">
        <f t="shared" si="11"/>
        <v>16236835.597955061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4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4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94"/>
      <c r="R33" s="28">
        <f t="shared" si="2"/>
        <v>1</v>
      </c>
      <c r="S33" s="33">
        <f t="shared" si="3"/>
        <v>1</v>
      </c>
      <c r="T33" s="94"/>
      <c r="U33" s="39">
        <f t="shared" si="4"/>
        <v>8.6002110549369737E-2</v>
      </c>
      <c r="V33" s="33">
        <f t="shared" si="5"/>
        <v>4.0000000748933919E-3</v>
      </c>
      <c r="W33" s="94"/>
      <c r="X33" s="82">
        <f t="shared" si="13"/>
        <v>7725</v>
      </c>
      <c r="Y33" s="41">
        <f t="shared" si="7"/>
        <v>16048999.108704675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10875.684978067271</v>
      </c>
      <c r="AD33" s="40">
        <f t="shared" si="11"/>
        <v>16419408.103370244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4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4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94"/>
      <c r="R34" s="28">
        <f t="shared" si="2"/>
        <v>1</v>
      </c>
      <c r="S34" s="33">
        <f t="shared" si="3"/>
        <v>1</v>
      </c>
      <c r="T34" s="94"/>
      <c r="U34" s="39">
        <f t="shared" si="4"/>
        <v>8.6002206287028871E-2</v>
      </c>
      <c r="V34" s="33">
        <f t="shared" si="5"/>
        <v>4.0000000782398661E-3</v>
      </c>
      <c r="W34" s="94"/>
      <c r="X34" s="82">
        <f t="shared" si="13"/>
        <v>7725</v>
      </c>
      <c r="Y34" s="41">
        <f t="shared" si="7"/>
        <v>16227994.219769012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10996.215923786554</v>
      </c>
      <c r="AD34" s="40">
        <f t="shared" si="11"/>
        <v>16601971.109239144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4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4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94"/>
      <c r="R35" s="28">
        <f t="shared" si="2"/>
        <v>1</v>
      </c>
      <c r="S35" s="33">
        <f t="shared" si="3"/>
        <v>1</v>
      </c>
      <c r="T35" s="94"/>
      <c r="U35" s="39">
        <f t="shared" si="4"/>
        <v>8.6002305245436131E-2</v>
      </c>
      <c r="V35" s="33">
        <f t="shared" si="5"/>
        <v>4.0000000816972558E-3</v>
      </c>
      <c r="W35" s="94"/>
      <c r="X35" s="82">
        <f t="shared" si="13"/>
        <v>7725</v>
      </c>
      <c r="Y35" s="41">
        <f t="shared" si="7"/>
        <v>16406990.340678839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11116.74686950584</v>
      </c>
      <c r="AD35" s="40">
        <f t="shared" si="11"/>
        <v>16784524.648607235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4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4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94"/>
      <c r="R36" s="28">
        <f t="shared" si="2"/>
        <v>1</v>
      </c>
      <c r="S36" s="33">
        <f t="shared" si="3"/>
        <v>1</v>
      </c>
      <c r="T36" s="94"/>
      <c r="U36" s="39">
        <f t="shared" si="4"/>
        <v>8.6002407496027791E-2</v>
      </c>
      <c r="V36" s="33">
        <f t="shared" si="5"/>
        <v>4.0000000852679837E-3</v>
      </c>
      <c r="W36" s="94"/>
      <c r="X36" s="82">
        <f t="shared" si="13"/>
        <v>7725</v>
      </c>
      <c r="Y36" s="41">
        <f t="shared" si="7"/>
        <v>16585987.50521669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11237.277815225125</v>
      </c>
      <c r="AD36" s="40">
        <f t="shared" si="11"/>
        <v>16967068.755257044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4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4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94"/>
      <c r="R37" s="28">
        <f t="shared" si="2"/>
        <v>1</v>
      </c>
      <c r="S37" s="33">
        <f t="shared" si="3"/>
        <v>1</v>
      </c>
      <c r="T37" s="94"/>
      <c r="U37" s="39">
        <f t="shared" si="4"/>
        <v>8.6002513111023707E-2</v>
      </c>
      <c r="V37" s="33">
        <f t="shared" si="5"/>
        <v>4.0000000889545018E-3</v>
      </c>
      <c r="W37" s="94"/>
      <c r="X37" s="82">
        <f t="shared" si="13"/>
        <v>7725</v>
      </c>
      <c r="Y37" s="41">
        <f t="shared" si="7"/>
        <v>16764985.747910235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11357.808760944408</v>
      </c>
      <c r="AD37" s="40">
        <f t="shared" si="11"/>
        <v>17149603.46371625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4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4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94"/>
      <c r="R38" s="28">
        <f t="shared" si="2"/>
        <v>1</v>
      </c>
      <c r="S38" s="33">
        <f t="shared" si="3"/>
        <v>1</v>
      </c>
      <c r="T38" s="94"/>
      <c r="U38" s="39">
        <f t="shared" si="4"/>
        <v>8.6002622163427273E-2</v>
      </c>
      <c r="V38" s="33">
        <f t="shared" si="5"/>
        <v>4.0000000927592856E-3</v>
      </c>
      <c r="W38" s="94"/>
      <c r="X38" s="82">
        <f t="shared" si="13"/>
        <v>7725</v>
      </c>
      <c r="Y38" s="41">
        <f t="shared" si="7"/>
        <v>16943985.104040436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11478.339706663694</v>
      </c>
      <c r="AD38" s="40">
        <f t="shared" si="11"/>
        <v>17332128.809265804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4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4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94"/>
      <c r="R39" s="28">
        <f t="shared" si="2"/>
        <v>1</v>
      </c>
      <c r="S39" s="33">
        <f t="shared" si="3"/>
        <v>1</v>
      </c>
      <c r="T39" s="94"/>
      <c r="U39" s="39">
        <f t="shared" si="4"/>
        <v>8.6002734727025507E-2</v>
      </c>
      <c r="V39" s="33">
        <f t="shared" si="5"/>
        <v>4.0000000966848382E-3</v>
      </c>
      <c r="W39" s="94"/>
      <c r="X39" s="82">
        <f t="shared" si="13"/>
        <v>7725</v>
      </c>
      <c r="Y39" s="41">
        <f t="shared" si="7"/>
        <v>17122985.609649681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11598.870652382979</v>
      </c>
      <c r="AD39" s="40">
        <f t="shared" si="11"/>
        <v>17514644.827948105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4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4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94"/>
      <c r="R40" s="28">
        <f t="shared" si="2"/>
        <v>1</v>
      </c>
      <c r="S40" s="33">
        <f t="shared" si="3"/>
        <v>1</v>
      </c>
      <c r="T40" s="94"/>
      <c r="U40" s="39">
        <f t="shared" si="4"/>
        <v>8.6002850876388995E-2</v>
      </c>
      <c r="V40" s="33">
        <f t="shared" si="5"/>
        <v>4.0000001007336871E-3</v>
      </c>
      <c r="W40" s="94"/>
      <c r="X40" s="82">
        <f t="shared" si="13"/>
        <v>7725</v>
      </c>
      <c r="Y40" s="41">
        <f t="shared" si="7"/>
        <v>17301987.301549874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11719.401598102262</v>
      </c>
      <c r="AD40" s="40">
        <f t="shared" si="11"/>
        <v>17697151.556575052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4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4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94"/>
      <c r="R41" s="28">
        <f t="shared" si="2"/>
        <v>1</v>
      </c>
      <c r="S41" s="33">
        <f t="shared" si="3"/>
        <v>1</v>
      </c>
      <c r="T41" s="94"/>
      <c r="U41" s="39">
        <f t="shared" si="4"/>
        <v>8.6002970686871863E-2</v>
      </c>
      <c r="V41" s="33">
        <f t="shared" si="5"/>
        <v>4.0000001049083894E-3</v>
      </c>
      <c r="W41" s="94"/>
      <c r="X41" s="82">
        <f t="shared" si="13"/>
        <v>7725</v>
      </c>
      <c r="Y41" s="41">
        <f t="shared" si="7"/>
        <v>17480990.217330638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11839.932543821546</v>
      </c>
      <c r="AD41" s="40">
        <f t="shared" si="11"/>
        <v>17879649.032736268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4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4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94"/>
      <c r="R42" s="28">
        <f t="shared" si="2"/>
        <v>1</v>
      </c>
      <c r="S42" s="33">
        <f t="shared" si="3"/>
        <v>1</v>
      </c>
      <c r="T42" s="94"/>
      <c r="U42" s="39">
        <f t="shared" si="4"/>
        <v>8.6003094234611888E-2</v>
      </c>
      <c r="V42" s="33">
        <f t="shared" si="5"/>
        <v>4.0000001092115271E-3</v>
      </c>
      <c r="W42" s="94"/>
      <c r="X42" s="82">
        <f t="shared" si="13"/>
        <v>7725</v>
      </c>
      <c r="Y42" s="41">
        <f t="shared" si="7"/>
        <v>17659994.395367354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11960.463489540833</v>
      </c>
      <c r="AD42" s="40">
        <f t="shared" si="11"/>
        <v>18062137.294807136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4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4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94"/>
      <c r="R43" s="28">
        <f t="shared" si="2"/>
        <v>1</v>
      </c>
      <c r="S43" s="33">
        <f t="shared" si="3"/>
        <v>1</v>
      </c>
      <c r="T43" s="94"/>
      <c r="U43" s="39">
        <f t="shared" si="4"/>
        <v>8.6003221596530358E-2</v>
      </c>
      <c r="V43" s="33">
        <f t="shared" si="5"/>
        <v>4.0000001136457049E-3</v>
      </c>
      <c r="W43" s="94"/>
      <c r="X43" s="82">
        <f t="shared" si="13"/>
        <v>7725</v>
      </c>
      <c r="Y43" s="41">
        <f t="shared" si="7"/>
        <v>17838999.874829367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12080.994435260114</v>
      </c>
      <c r="AD43" s="40">
        <f t="shared" si="11"/>
        <v>18244616.381956995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4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4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94"/>
      <c r="R44" s="28">
        <f t="shared" si="2"/>
        <v>1</v>
      </c>
      <c r="S44" s="33">
        <f t="shared" si="3"/>
        <v>1</v>
      </c>
      <c r="T44" s="94"/>
      <c r="U44" s="39">
        <f t="shared" si="4"/>
        <v>8.6003352850332171E-2</v>
      </c>
      <c r="V44" s="33">
        <f t="shared" si="5"/>
        <v>4.0000001182135579E-3</v>
      </c>
      <c r="W44" s="94"/>
      <c r="X44" s="82">
        <f t="shared" si="13"/>
        <v>7725</v>
      </c>
      <c r="Y44" s="41">
        <f t="shared" si="7"/>
        <v>18018006.695688058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12201.525380979399</v>
      </c>
      <c r="AD44" s="40">
        <f t="shared" si="11"/>
        <v>18427086.334157236</v>
      </c>
      <c r="AE44" s="119"/>
      <c r="AF44" s="141" t="s">
        <v>44</v>
      </c>
      <c r="AG44" s="142"/>
      <c r="AH44" s="143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4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4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94"/>
      <c r="R45" s="28">
        <f t="shared" si="2"/>
        <v>1</v>
      </c>
      <c r="S45" s="33">
        <f t="shared" si="3"/>
        <v>1</v>
      </c>
      <c r="T45" s="94"/>
      <c r="U45" s="39">
        <f t="shared" si="4"/>
        <v>8.6003488074505807E-2</v>
      </c>
      <c r="V45" s="33">
        <f t="shared" si="5"/>
        <v>4.0000001229177472E-3</v>
      </c>
      <c r="W45" s="94"/>
      <c r="X45" s="82">
        <f t="shared" si="13"/>
        <v>7725</v>
      </c>
      <c r="Y45" s="41">
        <f t="shared" si="7"/>
        <v>18197014.898725018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12322.056326698685</v>
      </c>
      <c r="AD45" s="40">
        <f t="shared" si="11"/>
        <v>18609547.192189436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4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4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94"/>
      <c r="R46" s="28">
        <f t="shared" si="2"/>
        <v>1</v>
      </c>
      <c r="S46" s="33">
        <f t="shared" si="3"/>
        <v>1</v>
      </c>
      <c r="T46" s="94"/>
      <c r="U46" s="39">
        <f t="shared" si="4"/>
        <v>8.60036273483233E-2</v>
      </c>
      <c r="V46" s="33">
        <f t="shared" si="5"/>
        <v>4.0000001277609573E-3</v>
      </c>
      <c r="W46" s="94"/>
      <c r="X46" s="82">
        <f t="shared" si="13"/>
        <v>7725</v>
      </c>
      <c r="Y46" s="41">
        <f t="shared" si="7"/>
        <v>18376024.52554014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12442.587272417968</v>
      </c>
      <c r="AD46" s="40">
        <f t="shared" si="11"/>
        <v>18791998.997653503</v>
      </c>
      <c r="AE46" s="119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4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4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94"/>
      <c r="R47" s="28">
        <f t="shared" si="2"/>
        <v>1</v>
      </c>
      <c r="S47" s="33">
        <f t="shared" si="3"/>
        <v>1</v>
      </c>
      <c r="T47" s="94"/>
      <c r="U47" s="39">
        <f t="shared" si="4"/>
        <v>8.6003770751840306E-2</v>
      </c>
      <c r="V47" s="33">
        <f t="shared" si="5"/>
        <v>4.0000001327459012E-3</v>
      </c>
      <c r="W47" s="94"/>
      <c r="X47" s="82">
        <f t="shared" si="13"/>
        <v>7725</v>
      </c>
      <c r="Y47" s="41">
        <f t="shared" si="7"/>
        <v>18555035.618559785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12563.118218137253</v>
      </c>
      <c r="AD47" s="40">
        <f t="shared" ref="AD47:AD54" si="14">SUM(X47:AB47)</f>
        <v>18974441.792975795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4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4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94"/>
      <c r="R48" s="28">
        <f t="shared" si="2"/>
        <v>1</v>
      </c>
      <c r="S48" s="33">
        <f t="shared" si="3"/>
        <v>1</v>
      </c>
      <c r="T48" s="94"/>
      <c r="U48" s="39">
        <f t="shared" si="4"/>
        <v>8.600391836589602E-2</v>
      </c>
      <c r="V48" s="33">
        <f t="shared" si="5"/>
        <v>4.000000137875318E-3</v>
      </c>
      <c r="W48" s="94"/>
      <c r="X48" s="82">
        <f t="shared" si="13"/>
        <v>7725</v>
      </c>
      <c r="Y48" s="41">
        <f t="shared" si="7"/>
        <v>18734048.221044872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12683.649163856537</v>
      </c>
      <c r="AD48" s="40">
        <f t="shared" si="14"/>
        <v>19157167.090588301</v>
      </c>
      <c r="AE48" s="119"/>
      <c r="AF48" s="141" t="s">
        <v>45</v>
      </c>
      <c r="AG48" s="142"/>
      <c r="AH48" s="143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4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4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94"/>
      <c r="R49" s="28">
        <f t="shared" si="2"/>
        <v>1</v>
      </c>
      <c r="S49" s="33">
        <f t="shared" si="3"/>
        <v>1</v>
      </c>
      <c r="T49" s="94"/>
      <c r="U49" s="39">
        <f t="shared" si="4"/>
        <v>8.6004070272113223E-2</v>
      </c>
      <c r="V49" s="33">
        <f t="shared" si="5"/>
        <v>4.0000001431519721E-3</v>
      </c>
      <c r="W49" s="94"/>
      <c r="X49" s="82">
        <f t="shared" si="13"/>
        <v>7725</v>
      </c>
      <c r="Y49" s="41">
        <f t="shared" si="7"/>
        <v>18913062.377099026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12804.180109575826</v>
      </c>
      <c r="AD49" s="40">
        <f t="shared" si="14"/>
        <v>19340148.281286068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4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4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94"/>
      <c r="R50" s="28">
        <f t="shared" si="2"/>
        <v>1</v>
      </c>
      <c r="S50" s="33">
        <f t="shared" si="3"/>
        <v>1</v>
      </c>
      <c r="T50" s="94"/>
      <c r="U50" s="39">
        <f t="shared" si="4"/>
        <v>8.60042265528983E-2</v>
      </c>
      <c r="V50" s="33">
        <f t="shared" si="5"/>
        <v>4.0000001485786538E-3</v>
      </c>
      <c r="W50" s="94"/>
      <c r="X50" s="82">
        <f t="shared" si="13"/>
        <v>7725</v>
      </c>
      <c r="Y50" s="41">
        <f t="shared" si="7"/>
        <v>19092078.131676722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12924.711055295107</v>
      </c>
      <c r="AD50" s="40">
        <f t="shared" si="14"/>
        <v>19523131.070507377</v>
      </c>
      <c r="AE50" s="119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4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4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94"/>
      <c r="R51" s="28">
        <f t="shared" si="2"/>
        <v>1</v>
      </c>
      <c r="S51" s="33">
        <f t="shared" si="3"/>
        <v>1</v>
      </c>
      <c r="T51" s="94"/>
      <c r="U51" s="39">
        <f t="shared" si="4"/>
        <v>8.6004387291441178E-2</v>
      </c>
      <c r="V51" s="33">
        <f t="shared" si="5"/>
        <v>4.0000001541581802E-3</v>
      </c>
      <c r="W51" s="94"/>
      <c r="X51" s="82">
        <f t="shared" si="13"/>
        <v>7725</v>
      </c>
      <c r="Y51" s="41">
        <f t="shared" si="7"/>
        <v>19271095.530591387</v>
      </c>
      <c r="Z51" s="41">
        <f t="shared" si="8"/>
        <v>405801.72002665396</v>
      </c>
      <c r="AA51" s="41">
        <f t="shared" si="9"/>
        <v>8448.0114466000014</v>
      </c>
      <c r="AB51" s="42">
        <f t="shared" si="10"/>
        <v>13045.242001014392</v>
      </c>
      <c r="AD51" s="40">
        <f t="shared" si="14"/>
        <v>19706115.504065655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4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4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94"/>
      <c r="R52" s="28">
        <f t="shared" si="2"/>
        <v>1</v>
      </c>
      <c r="S52" s="33">
        <f t="shared" si="3"/>
        <v>1</v>
      </c>
      <c r="T52" s="94"/>
      <c r="U52" s="39">
        <f t="shared" si="4"/>
        <v>8.6004552571715395E-2</v>
      </c>
      <c r="V52" s="33">
        <f t="shared" si="5"/>
        <v>4.0000001598933963E-3</v>
      </c>
      <c r="W52" s="94"/>
      <c r="X52" s="82">
        <f t="shared" si="13"/>
        <v>7725</v>
      </c>
      <c r="Y52" s="41">
        <f t="shared" si="7"/>
        <v>19450114.620523542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13165.772946733676</v>
      </c>
      <c r="AD52" s="40">
        <f t="shared" si="14"/>
        <v>19889101.628641427</v>
      </c>
      <c r="AE52" s="119"/>
      <c r="AF52" s="141" t="s">
        <v>46</v>
      </c>
      <c r="AG52" s="142"/>
      <c r="AH52" s="143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4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4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94"/>
      <c r="R53" s="28">
        <f t="shared" si="2"/>
        <v>1</v>
      </c>
      <c r="S53" s="33">
        <f t="shared" si="3"/>
        <v>1</v>
      </c>
      <c r="T53" s="94"/>
      <c r="U53" s="39">
        <f t="shared" si="4"/>
        <v>8.6004722478478041E-2</v>
      </c>
      <c r="V53" s="33">
        <f t="shared" si="5"/>
        <v>4.0000001657871697E-3</v>
      </c>
      <c r="W53" s="94"/>
      <c r="X53" s="82">
        <f t="shared" si="13"/>
        <v>7725</v>
      </c>
      <c r="Y53" s="41">
        <f t="shared" si="7"/>
        <v>19629135.449028935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13286.303892452959</v>
      </c>
      <c r="AD53" s="40">
        <f t="shared" si="14"/>
        <v>20072089.491790429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4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4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95"/>
      <c r="R54" s="28">
        <f t="shared" si="2"/>
        <v>1</v>
      </c>
      <c r="S54" s="33">
        <f t="shared" si="3"/>
        <v>1</v>
      </c>
      <c r="T54" s="95"/>
      <c r="U54" s="39">
        <f t="shared" si="4"/>
        <v>8.60048970972698E-2</v>
      </c>
      <c r="V54" s="33">
        <f>($AI$7/$AG$12)*(1+0.15*(P54/$AG$10)^4)+$AH$32</f>
        <v>4.000000171842398E-3</v>
      </c>
      <c r="W54" s="95"/>
      <c r="X54" s="82">
        <f t="shared" si="13"/>
        <v>7725</v>
      </c>
      <c r="Y54" s="41">
        <f t="shared" si="7"/>
        <v>19808158.064546652</v>
      </c>
      <c r="Z54" s="41">
        <f t="shared" si="8"/>
        <v>417105.83761253592</v>
      </c>
      <c r="AA54" s="41">
        <f t="shared" si="9"/>
        <v>8683.4049544000009</v>
      </c>
      <c r="AB54" s="42">
        <f t="shared" si="10"/>
        <v>13406.834838172248</v>
      </c>
      <c r="AD54" s="40">
        <f t="shared" si="14"/>
        <v>20255079.141951758</v>
      </c>
      <c r="AE54" s="119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743802487.83576024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6" t="s">
        <v>22</v>
      </c>
      <c r="V56" s="127"/>
      <c r="X56" s="9">
        <f>SUM(X9:X54)</f>
        <v>1490600</v>
      </c>
      <c r="Y56" s="66">
        <f>SUM(Y9:Y54)</f>
        <v>725907220.93544853</v>
      </c>
      <c r="Z56" s="67">
        <f>SUM(Z9:Z54)</f>
        <v>15286947.963047365</v>
      </c>
      <c r="AA56" s="67">
        <f>SUM(AA9:AA54)</f>
        <v>625754.06352770538</v>
      </c>
      <c r="AB56" s="72">
        <f>SUM(AB9:AB54)</f>
        <v>491964.87373646378</v>
      </c>
      <c r="AD56" s="68">
        <f>X56+Y56+Z56+AA56+AB56</f>
        <v>743802487.83576012</v>
      </c>
      <c r="AF56" s="144"/>
      <c r="AG56" s="145"/>
    </row>
    <row r="57" spans="1:34" ht="15" thickBot="1" x14ac:dyDescent="0.35">
      <c r="AF57" s="146"/>
      <c r="AG57" s="147"/>
    </row>
    <row r="58" spans="1:34" x14ac:dyDescent="0.3">
      <c r="AE58" s="25"/>
      <c r="AF58" s="144"/>
      <c r="AG58" s="145"/>
      <c r="AH58" s="43"/>
    </row>
    <row r="59" spans="1:34" ht="15" thickBot="1" x14ac:dyDescent="0.35">
      <c r="AF59" s="146"/>
      <c r="AG59" s="147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cp:lastPrinted>2020-05-26T19:05:23Z</cp:lastPrinted>
  <dcterms:created xsi:type="dcterms:W3CDTF">2020-04-06T15:16:56Z</dcterms:created>
  <dcterms:modified xsi:type="dcterms:W3CDTF">2020-05-27T23:20:02Z</dcterms:modified>
</cp:coreProperties>
</file>