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activeTab="9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2" l="1"/>
  <c r="I17" i="12"/>
  <c r="P17" i="12"/>
  <c r="S17" i="12"/>
  <c r="B17" i="12"/>
  <c r="O17" i="12"/>
  <c r="R17" i="12"/>
  <c r="X17" i="12"/>
  <c r="U17" i="12"/>
  <c r="V17" i="12"/>
  <c r="Y17" i="12"/>
  <c r="Z17" i="12"/>
  <c r="M17" i="12"/>
  <c r="AA17" i="12"/>
  <c r="AG54" i="12"/>
  <c r="AG50" i="12"/>
  <c r="AG46" i="12"/>
  <c r="AG55" i="12"/>
  <c r="AG51" i="12"/>
  <c r="AG47" i="12"/>
  <c r="AB17" i="12"/>
  <c r="AD17" i="12"/>
  <c r="E17" i="13"/>
  <c r="B14" i="12"/>
  <c r="O14" i="12"/>
  <c r="U14" i="12"/>
  <c r="B15" i="12"/>
  <c r="O15" i="12"/>
  <c r="U15" i="12"/>
  <c r="B16" i="12"/>
  <c r="O16" i="12"/>
  <c r="U16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B9" i="12"/>
  <c r="AB10" i="12"/>
  <c r="AB11" i="12"/>
  <c r="AB12" i="12"/>
  <c r="AB13" i="12"/>
  <c r="AB14" i="12"/>
  <c r="AB15" i="12"/>
  <c r="AB16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G30" i="5"/>
  <c r="AH33" i="5"/>
  <c r="AH32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<sst xmlns="http://schemas.openxmlformats.org/spreadsheetml/2006/main" count="822" uniqueCount="88">
  <si>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</si>
  <si>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</si>
  <si>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</si>
  <si>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</si>
  <si>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</si>
  <si>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</si>
  <si>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</si>
  <si>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</si>
  <si>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</si>
  <si>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</si>
  <si>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</si>
  <si>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</si>
  <si>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</si>
  <si>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</si>
  <si>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</si>
  <si>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</si>
  <si>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</si>
  <si>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</si>
  <si>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</si>
  <si>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</si>
  <si>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</si>
  <si>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</si>
  <si>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</si>
  <si>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</si>
  <si>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</si>
  <si>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</si>
  <si>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</si>
  <si>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</si>
  <si>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</si>
  <si>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</si>
  <si>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</si>
  <si>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</si>
  <si>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</si>
  <si>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</si>
  <si>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</si>
  <si>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</si>
  <si>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</si>
  <si>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</si>
  <si>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</si>
  <si>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</si>
  <si>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</si>
  <si>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</si>
  <si>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</si>
  <si>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</si>
  <si>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</si>
  <si>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</si>
  <si>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</si>
  <si>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</si>
  <si>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</si>
  <si>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</si>
  <si>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</si>
  <si>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</si>
  <si>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</si>
  <si>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</si>
  <si>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</si>
  <si>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</si>
  <si>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</si>
  <si>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</si>
  <si>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</si>
  <si>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</si>
  <si>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</si>
  <si>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</si>
  <si>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</si>
  <si>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</si>
  <si>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</si>
  <si>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</si>
  <si>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</si>
  <si>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</si>
  <si>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</si>
  <si>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</si>
  <si>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</si>
  <si>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</si>
  <si>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</si>
  <si>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</si>
  <si>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</si>
  <si>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</si>
  <si>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</si>
  <si>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</si>
  <si>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</si>
  <si>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</si>
  <si>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</si>
  <si>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</si>
  <si>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</si>
  <si>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</si>
  <si>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</si>
  <si>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</si>
  <si>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Gesamtkosten bis 2060</t>
  </si>
  <si>
    <t>Öffentlichkeit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</si>
</sst>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0.0"/>
    <numFmt numFmtId="169" formatCode="&quot;CHF&quot;\ #,##0.00"/>
    <numFmt numFmtId="170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169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0" fontId="0" fillId="0" borderId="0" xfId="0" applyNumberFormat="1" applyBorder="1" applyAlignment="1">
      <alignment horizontal="right"/>
    </xf>
    <xf numFmtId="1" fontId="0" fillId="0" borderId="0" xfId="0" applyNumberFormat="1" applyFill="1"/>
    <xf numFmtId="170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68" fontId="0" fillId="0" borderId="0" xfId="0" applyNumberFormat="1" applyFill="1" applyBorder="1"/>
    <xf numFmtId="170" fontId="0" fillId="10" borderId="16" xfId="0" applyNumberForma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D3" sqref="AD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51" t="s">
        <v>64</v>
      </c>
      <c r="Z2" s="152"/>
      <c r="AA2" s="153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60" t="s">
        <v>63</v>
      </c>
      <c r="P3" s="161"/>
      <c r="Q3" s="165"/>
      <c r="R3" s="73"/>
      <c r="S3" s="73"/>
      <c r="T3" s="165"/>
      <c r="U3" s="73"/>
      <c r="V3" s="73"/>
      <c r="W3" s="165"/>
      <c r="Y3" s="154"/>
      <c r="Z3" s="155"/>
      <c r="AA3" s="156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62"/>
      <c r="P4" s="163"/>
      <c r="Q4" s="165"/>
      <c r="R4" s="73"/>
      <c r="S4" s="73"/>
      <c r="T4" s="165"/>
      <c r="U4" s="73"/>
      <c r="V4" s="73"/>
      <c r="W4" s="165"/>
      <c r="Y4" s="157"/>
      <c r="Z4" s="158"/>
      <c r="AA4" s="159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65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65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65"/>
      <c r="R10" s="29">
        <f t="shared" ref="R10:R54" si="1">IF(O10&lt;$AG$18,1,2)</f>
        <v>1</v>
      </c>
      <c r="S10" s="34">
        <f t="shared" ref="S10:S54" si="2">IF(P10&lt;$AG$10,1,2)</f>
        <v>1</v>
      </c>
      <c r="T10" s="16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65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65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65"/>
      <c r="R11" s="29">
        <f t="shared" si="1"/>
        <v>1</v>
      </c>
      <c r="S11" s="34">
        <f t="shared" si="2"/>
        <v>1</v>
      </c>
      <c r="T11" s="165"/>
      <c r="U11" s="40">
        <f t="shared" si="3"/>
        <v>8.5496028941118338E-2</v>
      </c>
      <c r="V11" s="34">
        <f t="shared" si="4"/>
        <v>8.8666666714629708E-2</v>
      </c>
      <c r="W11" s="165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65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65"/>
      <c r="R12" s="29">
        <f t="shared" si="1"/>
        <v>1</v>
      </c>
      <c r="S12" s="34">
        <f t="shared" si="2"/>
        <v>1</v>
      </c>
      <c r="T12" s="165"/>
      <c r="U12" s="40">
        <f t="shared" si="3"/>
        <v>8.5496039636437357E-2</v>
      </c>
      <c r="V12" s="34">
        <f t="shared" si="4"/>
        <v>8.8666666715585957E-2</v>
      </c>
      <c r="W12" s="165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65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65"/>
      <c r="R13" s="29">
        <f t="shared" si="1"/>
        <v>1</v>
      </c>
      <c r="S13" s="34">
        <f t="shared" si="2"/>
        <v>1</v>
      </c>
      <c r="T13" s="165"/>
      <c r="U13" s="40">
        <f t="shared" si="3"/>
        <v>8.5496050491782785E-2</v>
      </c>
      <c r="V13" s="34">
        <f t="shared" si="4"/>
        <v>8.8666666716556417E-2</v>
      </c>
      <c r="W13" s="165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44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65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65"/>
      <c r="R14" s="29">
        <f t="shared" si="1"/>
        <v>1</v>
      </c>
      <c r="S14" s="34">
        <f t="shared" si="2"/>
        <v>1</v>
      </c>
      <c r="T14" s="165"/>
      <c r="U14" s="40">
        <f t="shared" si="3"/>
        <v>8.5496061508742976E-2</v>
      </c>
      <c r="V14" s="34">
        <f t="shared" si="4"/>
        <v>8.8666666717541268E-2</v>
      </c>
      <c r="W14" s="165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65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65"/>
      <c r="R15" s="29">
        <f t="shared" si="1"/>
        <v>1</v>
      </c>
      <c r="S15" s="34">
        <f t="shared" si="2"/>
        <v>1</v>
      </c>
      <c r="T15" s="165"/>
      <c r="U15" s="40">
        <f t="shared" si="3"/>
        <v>8.5496072688914099E-2</v>
      </c>
      <c r="V15" s="34">
        <f t="shared" si="4"/>
        <v>8.8666666718540621E-2</v>
      </c>
      <c r="W15" s="165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65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65"/>
      <c r="R16" s="29">
        <f t="shared" si="1"/>
        <v>1</v>
      </c>
      <c r="S16" s="34">
        <f t="shared" si="2"/>
        <v>1</v>
      </c>
      <c r="T16" s="165"/>
      <c r="U16" s="40">
        <f t="shared" si="3"/>
        <v>8.5496084033900174E-2</v>
      </c>
      <c r="V16" s="34">
        <f t="shared" si="4"/>
        <v>8.8666666719554615E-2</v>
      </c>
      <c r="W16" s="165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65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65"/>
      <c r="R17" s="29">
        <f t="shared" si="1"/>
        <v>1</v>
      </c>
      <c r="S17" s="34">
        <f t="shared" si="2"/>
        <v>1</v>
      </c>
      <c r="T17" s="165"/>
      <c r="U17" s="40">
        <f t="shared" si="3"/>
        <v>8.5496095545313067E-2</v>
      </c>
      <c r="V17" s="34">
        <f t="shared" si="4"/>
        <v>8.8666666720583404E-2</v>
      </c>
      <c r="W17" s="165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65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65"/>
      <c r="R18" s="29">
        <f t="shared" si="1"/>
        <v>1</v>
      </c>
      <c r="S18" s="34">
        <f t="shared" si="2"/>
        <v>1</v>
      </c>
      <c r="T18" s="165"/>
      <c r="U18" s="40">
        <f t="shared" si="3"/>
        <v>8.5496107224772494E-2</v>
      </c>
      <c r="V18" s="34">
        <f t="shared" si="4"/>
        <v>8.8666666721627138E-2</v>
      </c>
      <c r="W18" s="165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65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65"/>
      <c r="R19" s="29">
        <f t="shared" si="1"/>
        <v>1</v>
      </c>
      <c r="S19" s="34">
        <f t="shared" si="2"/>
        <v>1</v>
      </c>
      <c r="T19" s="165"/>
      <c r="U19" s="40">
        <f t="shared" si="3"/>
        <v>8.5496119073906002E-2</v>
      </c>
      <c r="V19" s="34">
        <f t="shared" si="4"/>
        <v>8.8666666722685958E-2</v>
      </c>
      <c r="W19" s="165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65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65"/>
      <c r="R20" s="29">
        <f t="shared" si="1"/>
        <v>1</v>
      </c>
      <c r="S20" s="34">
        <f t="shared" si="2"/>
        <v>1</v>
      </c>
      <c r="T20" s="165"/>
      <c r="U20" s="40">
        <f t="shared" si="3"/>
        <v>8.5496131094349004E-2</v>
      </c>
      <c r="V20" s="34">
        <f t="shared" si="4"/>
        <v>8.8666666723759988E-2</v>
      </c>
      <c r="W20" s="165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65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65"/>
      <c r="R21" s="29">
        <f t="shared" si="1"/>
        <v>1</v>
      </c>
      <c r="S21" s="34">
        <f t="shared" si="2"/>
        <v>1</v>
      </c>
      <c r="T21" s="165"/>
      <c r="U21" s="40">
        <f t="shared" si="3"/>
        <v>8.5496143287744714E-2</v>
      </c>
      <c r="V21" s="34">
        <f t="shared" si="4"/>
        <v>8.8666666724849408E-2</v>
      </c>
      <c r="W21" s="165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44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65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65"/>
      <c r="R22" s="29">
        <f t="shared" si="1"/>
        <v>1</v>
      </c>
      <c r="S22" s="34">
        <f t="shared" si="2"/>
        <v>1</v>
      </c>
      <c r="T22" s="165"/>
      <c r="U22" s="40">
        <f t="shared" si="3"/>
        <v>8.5496155655744241E-2</v>
      </c>
      <c r="V22" s="34">
        <f t="shared" si="4"/>
        <v>8.866666672595433E-2</v>
      </c>
      <c r="W22" s="165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65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65"/>
      <c r="R23" s="29">
        <f t="shared" si="1"/>
        <v>1</v>
      </c>
      <c r="S23" s="34">
        <f t="shared" si="2"/>
        <v>1</v>
      </c>
      <c r="T23" s="165"/>
      <c r="U23" s="40">
        <f t="shared" si="3"/>
        <v>8.5496168200006495E-2</v>
      </c>
      <c r="V23" s="34">
        <f t="shared" si="4"/>
        <v>8.8666666727074919E-2</v>
      </c>
      <c r="W23" s="165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44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65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65"/>
      <c r="R24" s="29">
        <f t="shared" si="1"/>
        <v>1</v>
      </c>
      <c r="S24" s="34">
        <f t="shared" si="2"/>
        <v>1</v>
      </c>
      <c r="T24" s="165"/>
      <c r="U24" s="40">
        <f t="shared" si="3"/>
        <v>8.5496180922198267E-2</v>
      </c>
      <c r="V24" s="34">
        <f t="shared" si="4"/>
        <v>8.8666666728211316E-2</v>
      </c>
      <c r="W24" s="165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44"/>
      <c r="AF24" s="48" t="s">
        <v>36</v>
      </c>
      <c r="AG24" s="27">
        <v>5</v>
      </c>
      <c r="AH24" s="49" t="s">
        <v>29</v>
      </c>
      <c r="AJ24" s="90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65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65"/>
      <c r="R25" s="29">
        <f t="shared" si="1"/>
        <v>1</v>
      </c>
      <c r="S25" s="34">
        <f t="shared" si="2"/>
        <v>1</v>
      </c>
      <c r="T25" s="165"/>
      <c r="U25" s="40">
        <f t="shared" si="3"/>
        <v>8.5496193823994149E-2</v>
      </c>
      <c r="V25" s="34">
        <f t="shared" si="4"/>
        <v>8.8666666729363672E-2</v>
      </c>
      <c r="W25" s="165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65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65"/>
      <c r="R26" s="29">
        <f t="shared" si="1"/>
        <v>1</v>
      </c>
      <c r="S26" s="34">
        <f t="shared" si="2"/>
        <v>1</v>
      </c>
      <c r="T26" s="165"/>
      <c r="U26" s="40">
        <f t="shared" si="3"/>
        <v>8.5496206907076627E-2</v>
      </c>
      <c r="V26" s="34">
        <f t="shared" si="4"/>
        <v>8.866666673053214E-2</v>
      </c>
      <c r="W26" s="165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65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65"/>
      <c r="R27" s="29">
        <f t="shared" si="1"/>
        <v>1</v>
      </c>
      <c r="S27" s="34">
        <f t="shared" si="2"/>
        <v>1</v>
      </c>
      <c r="T27" s="165"/>
      <c r="U27" s="40">
        <f t="shared" si="3"/>
        <v>8.5496220173135976E-2</v>
      </c>
      <c r="V27" s="34">
        <f t="shared" si="4"/>
        <v>8.8666666731716859E-2</v>
      </c>
      <c r="W27" s="165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44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65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65"/>
      <c r="R28" s="29">
        <f t="shared" si="1"/>
        <v>1</v>
      </c>
      <c r="S28" s="34">
        <f t="shared" si="2"/>
        <v>1</v>
      </c>
      <c r="T28" s="165"/>
      <c r="U28" s="40">
        <f t="shared" si="3"/>
        <v>8.5496233623870363E-2</v>
      </c>
      <c r="V28" s="34">
        <f t="shared" si="4"/>
        <v>8.8666666732917981E-2</v>
      </c>
      <c r="W28" s="165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65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65"/>
      <c r="R29" s="29">
        <f t="shared" si="1"/>
        <v>1</v>
      </c>
      <c r="S29" s="34">
        <f t="shared" si="2"/>
        <v>1</v>
      </c>
      <c r="T29" s="165"/>
      <c r="U29" s="40">
        <f t="shared" si="3"/>
        <v>8.5496247260985758E-2</v>
      </c>
      <c r="V29" s="34">
        <f t="shared" si="4"/>
        <v>8.8666666734135674E-2</v>
      </c>
      <c r="W29" s="165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65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65"/>
      <c r="R30" s="29">
        <f t="shared" si="1"/>
        <v>1</v>
      </c>
      <c r="S30" s="34">
        <f t="shared" si="2"/>
        <v>1</v>
      </c>
      <c r="T30" s="165"/>
      <c r="U30" s="40">
        <f t="shared" si="3"/>
        <v>8.5496261086196013E-2</v>
      </c>
      <c r="V30" s="34">
        <f t="shared" si="4"/>
        <v>8.8666666735370062E-2</v>
      </c>
      <c r="W30" s="165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65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65"/>
      <c r="R31" s="29">
        <f t="shared" si="1"/>
        <v>1</v>
      </c>
      <c r="S31" s="34">
        <f t="shared" si="2"/>
        <v>1</v>
      </c>
      <c r="T31" s="165"/>
      <c r="U31" s="40">
        <f t="shared" si="3"/>
        <v>8.5496275101222791E-2</v>
      </c>
      <c r="V31" s="34">
        <f t="shared" si="4"/>
        <v>8.8666666736621325E-2</v>
      </c>
      <c r="W31" s="165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65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65"/>
      <c r="R32" s="29">
        <f t="shared" si="1"/>
        <v>1</v>
      </c>
      <c r="S32" s="34">
        <f t="shared" si="2"/>
        <v>1</v>
      </c>
      <c r="T32" s="165"/>
      <c r="U32" s="40">
        <f t="shared" si="3"/>
        <v>8.5496289307795625E-2</v>
      </c>
      <c r="V32" s="34">
        <f t="shared" si="4"/>
        <v>8.8666666737889588E-2</v>
      </c>
      <c r="W32" s="165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65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65"/>
      <c r="R33" s="29">
        <f t="shared" si="1"/>
        <v>1</v>
      </c>
      <c r="S33" s="34">
        <f t="shared" si="2"/>
        <v>1</v>
      </c>
      <c r="T33" s="165"/>
      <c r="U33" s="40">
        <f t="shared" si="3"/>
        <v>8.5496303707651877E-2</v>
      </c>
      <c r="V33" s="34">
        <f t="shared" si="4"/>
        <v>8.8666666739175032E-2</v>
      </c>
      <c r="W33" s="165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65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65"/>
      <c r="R34" s="29">
        <f t="shared" si="1"/>
        <v>1</v>
      </c>
      <c r="S34" s="34">
        <f t="shared" si="2"/>
        <v>1</v>
      </c>
      <c r="T34" s="165"/>
      <c r="U34" s="40">
        <f t="shared" si="3"/>
        <v>8.5496318302536747E-2</v>
      </c>
      <c r="V34" s="34">
        <f t="shared" si="4"/>
        <v>8.8666666740477795E-2</v>
      </c>
      <c r="W34" s="165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44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65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65"/>
      <c r="R35" s="29">
        <f t="shared" si="1"/>
        <v>1</v>
      </c>
      <c r="S35" s="34">
        <f t="shared" si="2"/>
        <v>1</v>
      </c>
      <c r="T35" s="165"/>
      <c r="U35" s="40">
        <f t="shared" si="3"/>
        <v>8.5496333094203292E-2</v>
      </c>
      <c r="V35" s="34">
        <f t="shared" si="4"/>
        <v>8.8666666741798031E-2</v>
      </c>
      <c r="W35" s="165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65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65"/>
      <c r="R36" s="29">
        <f t="shared" si="1"/>
        <v>1</v>
      </c>
      <c r="S36" s="34">
        <f t="shared" si="2"/>
        <v>1</v>
      </c>
      <c r="T36" s="165"/>
      <c r="U36" s="40">
        <f t="shared" si="3"/>
        <v>8.5496348084412407E-2</v>
      </c>
      <c r="V36" s="34">
        <f t="shared" si="4"/>
        <v>8.8666666743135891E-2</v>
      </c>
      <c r="W36" s="165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65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65"/>
      <c r="R37" s="29">
        <f t="shared" si="1"/>
        <v>1</v>
      </c>
      <c r="S37" s="34">
        <f t="shared" si="2"/>
        <v>1</v>
      </c>
      <c r="T37" s="165"/>
      <c r="U37" s="40">
        <f t="shared" si="3"/>
        <v>8.5496363274932832E-2</v>
      </c>
      <c r="V37" s="34">
        <f t="shared" si="4"/>
        <v>8.8666666744491543E-2</v>
      </c>
      <c r="W37" s="165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65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65"/>
      <c r="R38" s="29">
        <f t="shared" si="1"/>
        <v>1</v>
      </c>
      <c r="S38" s="34">
        <f t="shared" si="2"/>
        <v>1</v>
      </c>
      <c r="T38" s="165"/>
      <c r="U38" s="40">
        <f t="shared" si="3"/>
        <v>8.5496378667541145E-2</v>
      </c>
      <c r="V38" s="34">
        <f t="shared" si="4"/>
        <v>8.8666666745865153E-2</v>
      </c>
      <c r="W38" s="165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44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65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65"/>
      <c r="R39" s="29">
        <f t="shared" si="1"/>
        <v>1</v>
      </c>
      <c r="S39" s="34">
        <f t="shared" si="2"/>
        <v>1</v>
      </c>
      <c r="T39" s="165"/>
      <c r="U39" s="40">
        <f t="shared" si="3"/>
        <v>8.549639426402178E-2</v>
      </c>
      <c r="V39" s="34">
        <f t="shared" si="4"/>
        <v>8.8666666747256859E-2</v>
      </c>
      <c r="W39" s="165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65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65"/>
      <c r="R40" s="29">
        <f t="shared" si="1"/>
        <v>1</v>
      </c>
      <c r="S40" s="34">
        <f t="shared" si="2"/>
        <v>1</v>
      </c>
      <c r="T40" s="165"/>
      <c r="U40" s="40">
        <f t="shared" si="3"/>
        <v>8.5496410066166997E-2</v>
      </c>
      <c r="V40" s="34">
        <f t="shared" si="4"/>
        <v>8.8666666748666828E-2</v>
      </c>
      <c r="W40" s="165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65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65"/>
      <c r="R41" s="29">
        <f t="shared" si="1"/>
        <v>1</v>
      </c>
      <c r="S41" s="34">
        <f t="shared" si="2"/>
        <v>1</v>
      </c>
      <c r="T41" s="165"/>
      <c r="U41" s="40">
        <f t="shared" si="3"/>
        <v>8.5496426075776913E-2</v>
      </c>
      <c r="V41" s="34">
        <f t="shared" si="4"/>
        <v>8.8666666750095213E-2</v>
      </c>
      <c r="W41" s="165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65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65"/>
      <c r="R42" s="29">
        <f t="shared" si="1"/>
        <v>1</v>
      </c>
      <c r="S42" s="34">
        <f t="shared" si="2"/>
        <v>1</v>
      </c>
      <c r="T42" s="165"/>
      <c r="U42" s="40">
        <f t="shared" si="3"/>
        <v>8.5496442294659483E-2</v>
      </c>
      <c r="V42" s="34">
        <f t="shared" si="4"/>
        <v>8.8666666751542181E-2</v>
      </c>
      <c r="W42" s="165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44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65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65"/>
      <c r="R43" s="29">
        <f t="shared" si="1"/>
        <v>1</v>
      </c>
      <c r="S43" s="34">
        <f t="shared" si="2"/>
        <v>1</v>
      </c>
      <c r="T43" s="165"/>
      <c r="U43" s="40">
        <f t="shared" si="3"/>
        <v>8.549645872463052E-2</v>
      </c>
      <c r="V43" s="34">
        <f t="shared" si="4"/>
        <v>8.8666666753007883E-2</v>
      </c>
      <c r="W43" s="165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44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65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65"/>
      <c r="R44" s="29">
        <f t="shared" si="1"/>
        <v>1</v>
      </c>
      <c r="S44" s="34">
        <f t="shared" si="2"/>
        <v>1</v>
      </c>
      <c r="T44" s="165"/>
      <c r="U44" s="40">
        <f t="shared" si="3"/>
        <v>8.5496475367513661E-2</v>
      </c>
      <c r="V44" s="34">
        <f t="shared" si="4"/>
        <v>8.8666666754492501E-2</v>
      </c>
      <c r="W44" s="165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44"/>
      <c r="AF44" s="109" t="s">
        <v>46</v>
      </c>
      <c r="AG44" s="110"/>
      <c r="AH44" s="111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65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65"/>
      <c r="R45" s="29">
        <f t="shared" si="1"/>
        <v>1</v>
      </c>
      <c r="S45" s="34">
        <f t="shared" si="2"/>
        <v>1</v>
      </c>
      <c r="T45" s="165"/>
      <c r="U45" s="40">
        <f t="shared" si="3"/>
        <v>8.5496492225140386E-2</v>
      </c>
      <c r="V45" s="34">
        <f t="shared" si="4"/>
        <v>8.8666666755996174E-2</v>
      </c>
      <c r="W45" s="165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65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65"/>
      <c r="R46" s="29">
        <f t="shared" si="1"/>
        <v>1</v>
      </c>
      <c r="S46" s="34">
        <f t="shared" si="2"/>
        <v>1</v>
      </c>
      <c r="T46" s="165"/>
      <c r="U46" s="40">
        <f t="shared" si="3"/>
        <v>8.5496509299350029E-2</v>
      </c>
      <c r="V46" s="34">
        <f t="shared" si="4"/>
        <v>8.866666675751908E-2</v>
      </c>
      <c r="W46" s="165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65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65"/>
      <c r="R47" s="29">
        <f t="shared" si="1"/>
        <v>1</v>
      </c>
      <c r="S47" s="34">
        <f t="shared" si="2"/>
        <v>1</v>
      </c>
      <c r="T47" s="165"/>
      <c r="U47" s="40">
        <f t="shared" si="3"/>
        <v>8.5496526591989766E-2</v>
      </c>
      <c r="V47" s="34">
        <f t="shared" si="4"/>
        <v>8.8666666759061361E-2</v>
      </c>
      <c r="W47" s="165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65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65"/>
      <c r="R48" s="29">
        <f t="shared" si="1"/>
        <v>1</v>
      </c>
      <c r="S48" s="34">
        <f t="shared" si="2"/>
        <v>1</v>
      </c>
      <c r="T48" s="165"/>
      <c r="U48" s="40">
        <f t="shared" si="3"/>
        <v>8.5496544104914626E-2</v>
      </c>
      <c r="V48" s="34">
        <f t="shared" si="4"/>
        <v>8.8666666760623208E-2</v>
      </c>
      <c r="W48" s="165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44"/>
      <c r="AF48" s="109" t="s">
        <v>47</v>
      </c>
      <c r="AG48" s="110"/>
      <c r="AH48" s="111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65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65"/>
      <c r="R49" s="29">
        <f t="shared" si="1"/>
        <v>1</v>
      </c>
      <c r="S49" s="34">
        <f t="shared" si="2"/>
        <v>1</v>
      </c>
      <c r="T49" s="165"/>
      <c r="U49" s="40">
        <f t="shared" si="3"/>
        <v>8.5496561839987467E-2</v>
      </c>
      <c r="V49" s="34">
        <f t="shared" si="4"/>
        <v>8.8666666762204763E-2</v>
      </c>
      <c r="W49" s="165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65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65"/>
      <c r="R50" s="29">
        <f t="shared" si="1"/>
        <v>1</v>
      </c>
      <c r="S50" s="34">
        <f t="shared" si="2"/>
        <v>1</v>
      </c>
      <c r="T50" s="165"/>
      <c r="U50" s="40">
        <f t="shared" si="3"/>
        <v>8.5496579799078987E-2</v>
      </c>
      <c r="V50" s="34">
        <f t="shared" si="4"/>
        <v>8.8666666763806218E-2</v>
      </c>
      <c r="W50" s="165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65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65"/>
      <c r="R51" s="29">
        <f t="shared" si="1"/>
        <v>1</v>
      </c>
      <c r="S51" s="34">
        <f t="shared" si="2"/>
        <v>1</v>
      </c>
      <c r="T51" s="165"/>
      <c r="U51" s="40">
        <f t="shared" si="3"/>
        <v>8.5496597984067738E-2</v>
      </c>
      <c r="V51" s="34">
        <f t="shared" si="4"/>
        <v>8.8666666765427712E-2</v>
      </c>
      <c r="W51" s="165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65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65"/>
      <c r="R52" s="29">
        <f t="shared" si="1"/>
        <v>1</v>
      </c>
      <c r="S52" s="34">
        <f t="shared" si="2"/>
        <v>1</v>
      </c>
      <c r="T52" s="165"/>
      <c r="U52" s="40">
        <f t="shared" si="3"/>
        <v>8.5496616396840128E-2</v>
      </c>
      <c r="V52" s="34">
        <f t="shared" si="4"/>
        <v>8.8666666767069413E-2</v>
      </c>
      <c r="W52" s="165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44"/>
      <c r="AF52" s="109" t="s">
        <v>48</v>
      </c>
      <c r="AG52" s="110"/>
      <c r="AH52" s="111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65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65"/>
      <c r="R53" s="29">
        <f t="shared" si="1"/>
        <v>1</v>
      </c>
      <c r="S53" s="34">
        <f t="shared" si="2"/>
        <v>1</v>
      </c>
      <c r="T53" s="165"/>
      <c r="U53" s="40">
        <f t="shared" si="3"/>
        <v>8.5496635039290364E-2</v>
      </c>
      <c r="V53" s="34">
        <f t="shared" si="4"/>
        <v>8.86666667687315E-2</v>
      </c>
      <c r="W53" s="165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65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66"/>
      <c r="R54" s="29">
        <f t="shared" si="1"/>
        <v>1</v>
      </c>
      <c r="S54" s="34">
        <f t="shared" si="2"/>
        <v>1</v>
      </c>
      <c r="T54" s="166"/>
      <c r="U54" s="40">
        <f t="shared" si="3"/>
        <v>8.549665391332055E-2</v>
      </c>
      <c r="V54" s="34">
        <f t="shared" si="4"/>
        <v>8.8666666770414154E-2</v>
      </c>
      <c r="W54" s="166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2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68" t="s">
        <v>66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65</v>
      </c>
      <c r="P3" s="178"/>
      <c r="Q3" s="165"/>
      <c r="R3" s="73"/>
      <c r="S3" s="73"/>
      <c r="T3" s="165"/>
      <c r="U3" s="73"/>
      <c r="V3" s="73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65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65"/>
      <c r="R10" s="29">
        <f t="shared" ref="R10:R54" si="1">IF(O10&lt;$AG$18,1,2)</f>
        <v>1</v>
      </c>
      <c r="S10" s="34">
        <f t="shared" ref="S10:S54" si="2">IF(P10&lt;$AG$10,1,2)</f>
        <v>1</v>
      </c>
      <c r="T10" s="16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65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65"/>
      <c r="R11" s="29">
        <f t="shared" si="1"/>
        <v>1</v>
      </c>
      <c r="S11" s="34">
        <f t="shared" si="2"/>
        <v>1</v>
      </c>
      <c r="T11" s="165"/>
      <c r="U11" s="40">
        <f t="shared" si="3"/>
        <v>8.5496028941118338E-2</v>
      </c>
      <c r="V11" s="34">
        <f t="shared" si="4"/>
        <v>8.8666666716016959E-2</v>
      </c>
      <c r="W11" s="165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65"/>
      <c r="R12" s="29">
        <f t="shared" si="1"/>
        <v>1</v>
      </c>
      <c r="S12" s="34">
        <f t="shared" si="2"/>
        <v>1</v>
      </c>
      <c r="T12" s="165"/>
      <c r="U12" s="40">
        <f t="shared" si="3"/>
        <v>8.5496039636437357E-2</v>
      </c>
      <c r="V12" s="34">
        <f t="shared" si="4"/>
        <v>8.8666666716993831E-2</v>
      </c>
      <c r="W12" s="165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65"/>
      <c r="R13" s="29">
        <f t="shared" si="1"/>
        <v>1</v>
      </c>
      <c r="S13" s="34">
        <f t="shared" si="2"/>
        <v>1</v>
      </c>
      <c r="T13" s="165"/>
      <c r="U13" s="40">
        <f t="shared" si="3"/>
        <v>8.5496050491782785E-2</v>
      </c>
      <c r="V13" s="34">
        <f t="shared" si="4"/>
        <v>8.8666666717985121E-2</v>
      </c>
      <c r="W13" s="165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44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65"/>
      <c r="R14" s="29">
        <f t="shared" si="1"/>
        <v>1</v>
      </c>
      <c r="S14" s="34">
        <f t="shared" si="2"/>
        <v>1</v>
      </c>
      <c r="T14" s="165"/>
      <c r="U14" s="40">
        <f t="shared" si="3"/>
        <v>8.5496061508742976E-2</v>
      </c>
      <c r="V14" s="34">
        <f t="shared" si="4"/>
        <v>8.8666666718990983E-2</v>
      </c>
      <c r="W14" s="165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65"/>
      <c r="R15" s="29">
        <f t="shared" si="1"/>
        <v>1</v>
      </c>
      <c r="S15" s="34">
        <f t="shared" si="2"/>
        <v>1</v>
      </c>
      <c r="T15" s="165"/>
      <c r="U15" s="40">
        <f t="shared" si="3"/>
        <v>8.5496072688914099E-2</v>
      </c>
      <c r="V15" s="34">
        <f t="shared" si="4"/>
        <v>8.8666666720011569E-2</v>
      </c>
      <c r="W15" s="165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65"/>
      <c r="R16" s="29">
        <f t="shared" si="1"/>
        <v>1</v>
      </c>
      <c r="S16" s="34">
        <f t="shared" si="2"/>
        <v>1</v>
      </c>
      <c r="T16" s="165"/>
      <c r="U16" s="40">
        <f t="shared" si="3"/>
        <v>8.5496084033900174E-2</v>
      </c>
      <c r="V16" s="34">
        <f t="shared" si="4"/>
        <v>8.8666666721047005E-2</v>
      </c>
      <c r="W16" s="165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65"/>
      <c r="R17" s="29">
        <f t="shared" si="1"/>
        <v>1</v>
      </c>
      <c r="S17" s="34">
        <f t="shared" si="2"/>
        <v>1</v>
      </c>
      <c r="T17" s="165"/>
      <c r="U17" s="40">
        <f t="shared" si="3"/>
        <v>8.5496095545313067E-2</v>
      </c>
      <c r="V17" s="34">
        <f t="shared" si="4"/>
        <v>8.8666666722097442E-2</v>
      </c>
      <c r="W17" s="165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65"/>
      <c r="R18" s="29">
        <f t="shared" si="1"/>
        <v>1</v>
      </c>
      <c r="S18" s="34">
        <f t="shared" si="2"/>
        <v>1</v>
      </c>
      <c r="T18" s="165"/>
      <c r="U18" s="40">
        <f t="shared" si="3"/>
        <v>8.5496107224772494E-2</v>
      </c>
      <c r="V18" s="34">
        <f t="shared" si="4"/>
        <v>8.8666666723163021E-2</v>
      </c>
      <c r="W18" s="165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65"/>
      <c r="R19" s="29">
        <f t="shared" si="1"/>
        <v>1</v>
      </c>
      <c r="S19" s="34">
        <f t="shared" si="2"/>
        <v>1</v>
      </c>
      <c r="T19" s="165"/>
      <c r="U19" s="40">
        <f t="shared" si="3"/>
        <v>8.5496119073906002E-2</v>
      </c>
      <c r="V19" s="34">
        <f t="shared" si="4"/>
        <v>8.8666666724243906E-2</v>
      </c>
      <c r="W19" s="165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65"/>
      <c r="R20" s="29">
        <f t="shared" si="1"/>
        <v>1</v>
      </c>
      <c r="S20" s="34">
        <f t="shared" si="2"/>
        <v>1</v>
      </c>
      <c r="T20" s="165"/>
      <c r="U20" s="40">
        <f t="shared" si="3"/>
        <v>8.5496131094349004E-2</v>
      </c>
      <c r="V20" s="34">
        <f t="shared" si="4"/>
        <v>8.866666672534021E-2</v>
      </c>
      <c r="W20" s="165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65"/>
      <c r="R21" s="29">
        <f t="shared" si="1"/>
        <v>1</v>
      </c>
      <c r="S21" s="34">
        <f t="shared" si="2"/>
        <v>1</v>
      </c>
      <c r="T21" s="165"/>
      <c r="U21" s="40">
        <f t="shared" si="3"/>
        <v>8.5496143287744714E-2</v>
      </c>
      <c r="V21" s="34">
        <f t="shared" si="4"/>
        <v>8.8666666726452098E-2</v>
      </c>
      <c r="W21" s="165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44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65"/>
      <c r="R22" s="29">
        <f t="shared" si="1"/>
        <v>1</v>
      </c>
      <c r="S22" s="34">
        <f t="shared" si="2"/>
        <v>1</v>
      </c>
      <c r="T22" s="165"/>
      <c r="U22" s="40">
        <f t="shared" si="3"/>
        <v>8.5496155655744241E-2</v>
      </c>
      <c r="V22" s="34">
        <f t="shared" si="4"/>
        <v>8.8666666727579724E-2</v>
      </c>
      <c r="W22" s="165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65"/>
      <c r="R23" s="29">
        <f t="shared" si="1"/>
        <v>1</v>
      </c>
      <c r="S23" s="34">
        <f t="shared" si="2"/>
        <v>1</v>
      </c>
      <c r="T23" s="165"/>
      <c r="U23" s="40">
        <f t="shared" si="3"/>
        <v>8.5496168200006495E-2</v>
      </c>
      <c r="V23" s="34">
        <f t="shared" si="4"/>
        <v>8.8666666728723226E-2</v>
      </c>
      <c r="W23" s="165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44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65"/>
      <c r="R24" s="29">
        <f t="shared" si="1"/>
        <v>1</v>
      </c>
      <c r="S24" s="34">
        <f t="shared" si="2"/>
        <v>1</v>
      </c>
      <c r="T24" s="165"/>
      <c r="U24" s="40">
        <f t="shared" si="3"/>
        <v>8.5496180922198267E-2</v>
      </c>
      <c r="V24" s="34">
        <f t="shared" si="4"/>
        <v>8.8666666729882743E-2</v>
      </c>
      <c r="W24" s="165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65"/>
      <c r="R25" s="29">
        <f t="shared" si="1"/>
        <v>1</v>
      </c>
      <c r="S25" s="34">
        <f t="shared" si="2"/>
        <v>1</v>
      </c>
      <c r="T25" s="165"/>
      <c r="U25" s="40">
        <f t="shared" si="3"/>
        <v>8.5496193823994149E-2</v>
      </c>
      <c r="V25" s="34">
        <f t="shared" si="4"/>
        <v>8.8666666731058441E-2</v>
      </c>
      <c r="W25" s="165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65"/>
      <c r="R26" s="29">
        <f t="shared" si="1"/>
        <v>1</v>
      </c>
      <c r="S26" s="34">
        <f t="shared" si="2"/>
        <v>1</v>
      </c>
      <c r="T26" s="165"/>
      <c r="U26" s="40">
        <f t="shared" si="3"/>
        <v>8.5496206907076627E-2</v>
      </c>
      <c r="V26" s="34">
        <f t="shared" si="4"/>
        <v>8.866666673225046E-2</v>
      </c>
      <c r="W26" s="165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65"/>
      <c r="R27" s="29">
        <f t="shared" si="1"/>
        <v>1</v>
      </c>
      <c r="S27" s="34">
        <f t="shared" si="2"/>
        <v>1</v>
      </c>
      <c r="T27" s="165"/>
      <c r="U27" s="40">
        <f t="shared" si="3"/>
        <v>8.5496220173135976E-2</v>
      </c>
      <c r="V27" s="34">
        <f t="shared" si="4"/>
        <v>8.8666666733458951E-2</v>
      </c>
      <c r="W27" s="165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44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65"/>
      <c r="R28" s="29">
        <f t="shared" si="1"/>
        <v>1</v>
      </c>
      <c r="S28" s="34">
        <f t="shared" si="2"/>
        <v>1</v>
      </c>
      <c r="T28" s="165"/>
      <c r="U28" s="40">
        <f t="shared" si="3"/>
        <v>8.5496233623870363E-2</v>
      </c>
      <c r="V28" s="34">
        <f t="shared" si="4"/>
        <v>8.8666666734684069E-2</v>
      </c>
      <c r="W28" s="165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65"/>
      <c r="R29" s="29">
        <f t="shared" si="1"/>
        <v>1</v>
      </c>
      <c r="S29" s="34">
        <f t="shared" si="2"/>
        <v>1</v>
      </c>
      <c r="T29" s="165"/>
      <c r="U29" s="40">
        <f t="shared" si="3"/>
        <v>8.5496247260985758E-2</v>
      </c>
      <c r="V29" s="34">
        <f t="shared" si="4"/>
        <v>8.8666666735925964E-2</v>
      </c>
      <c r="W29" s="165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65"/>
      <c r="R30" s="29">
        <f t="shared" si="1"/>
        <v>1</v>
      </c>
      <c r="S30" s="34">
        <f t="shared" si="2"/>
        <v>1</v>
      </c>
      <c r="T30" s="165"/>
      <c r="U30" s="40">
        <f t="shared" si="3"/>
        <v>8.5496261086196013E-2</v>
      </c>
      <c r="V30" s="34">
        <f t="shared" si="4"/>
        <v>8.8666666737184791E-2</v>
      </c>
      <c r="W30" s="165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65"/>
      <c r="R31" s="29">
        <f t="shared" si="1"/>
        <v>1</v>
      </c>
      <c r="S31" s="34">
        <f t="shared" si="2"/>
        <v>1</v>
      </c>
      <c r="T31" s="165"/>
      <c r="U31" s="40">
        <f t="shared" si="3"/>
        <v>8.5496275101222791E-2</v>
      </c>
      <c r="V31" s="34">
        <f t="shared" si="4"/>
        <v>8.86666667384607E-2</v>
      </c>
      <c r="W31" s="165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65"/>
      <c r="R32" s="29">
        <f t="shared" si="1"/>
        <v>1</v>
      </c>
      <c r="S32" s="34">
        <f t="shared" si="2"/>
        <v>1</v>
      </c>
      <c r="T32" s="165"/>
      <c r="U32" s="40">
        <f t="shared" si="3"/>
        <v>8.5496289307795625E-2</v>
      </c>
      <c r="V32" s="34">
        <f t="shared" si="4"/>
        <v>8.8666666739753833E-2</v>
      </c>
      <c r="W32" s="165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65"/>
      <c r="R33" s="29">
        <f t="shared" si="1"/>
        <v>1</v>
      </c>
      <c r="S33" s="34">
        <f t="shared" si="2"/>
        <v>1</v>
      </c>
      <c r="T33" s="165"/>
      <c r="U33" s="40">
        <f t="shared" si="3"/>
        <v>8.5496303707651877E-2</v>
      </c>
      <c r="V33" s="34">
        <f t="shared" si="4"/>
        <v>8.8666666741064368E-2</v>
      </c>
      <c r="W33" s="165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65"/>
      <c r="R34" s="29">
        <f t="shared" si="1"/>
        <v>1</v>
      </c>
      <c r="S34" s="34">
        <f t="shared" si="2"/>
        <v>1</v>
      </c>
      <c r="T34" s="165"/>
      <c r="U34" s="40">
        <f t="shared" si="3"/>
        <v>8.5496318302536747E-2</v>
      </c>
      <c r="V34" s="34">
        <f t="shared" si="4"/>
        <v>8.8666666742392444E-2</v>
      </c>
      <c r="W34" s="165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44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65"/>
      <c r="R35" s="29">
        <f t="shared" si="1"/>
        <v>1</v>
      </c>
      <c r="S35" s="34">
        <f t="shared" si="2"/>
        <v>1</v>
      </c>
      <c r="T35" s="165"/>
      <c r="U35" s="40">
        <f t="shared" si="3"/>
        <v>8.5496333094203292E-2</v>
      </c>
      <c r="V35" s="34">
        <f t="shared" si="4"/>
        <v>8.8666666743738229E-2</v>
      </c>
      <c r="W35" s="165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65"/>
      <c r="R36" s="29">
        <f t="shared" si="1"/>
        <v>1</v>
      </c>
      <c r="S36" s="34">
        <f t="shared" si="2"/>
        <v>1</v>
      </c>
      <c r="T36" s="165"/>
      <c r="U36" s="40">
        <f t="shared" si="3"/>
        <v>8.5496348084412407E-2</v>
      </c>
      <c r="V36" s="34">
        <f t="shared" si="4"/>
        <v>8.8666666745101874E-2</v>
      </c>
      <c r="W36" s="165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65"/>
      <c r="R37" s="29">
        <f t="shared" si="1"/>
        <v>1</v>
      </c>
      <c r="S37" s="34">
        <f t="shared" si="2"/>
        <v>1</v>
      </c>
      <c r="T37" s="165"/>
      <c r="U37" s="40">
        <f t="shared" si="3"/>
        <v>8.5496363274932832E-2</v>
      </c>
      <c r="V37" s="34">
        <f t="shared" si="4"/>
        <v>8.8666666746483533E-2</v>
      </c>
      <c r="W37" s="165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65"/>
      <c r="R38" s="29">
        <f t="shared" si="1"/>
        <v>1</v>
      </c>
      <c r="S38" s="34">
        <f t="shared" si="2"/>
        <v>1</v>
      </c>
      <c r="T38" s="165"/>
      <c r="U38" s="40">
        <f t="shared" si="3"/>
        <v>8.5496378667541145E-2</v>
      </c>
      <c r="V38" s="34">
        <f t="shared" si="4"/>
        <v>8.8666666747883358E-2</v>
      </c>
      <c r="W38" s="165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44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65"/>
      <c r="R39" s="29">
        <f t="shared" si="1"/>
        <v>1</v>
      </c>
      <c r="S39" s="34">
        <f t="shared" si="2"/>
        <v>1</v>
      </c>
      <c r="T39" s="165"/>
      <c r="U39" s="40">
        <f t="shared" si="3"/>
        <v>8.549639426402178E-2</v>
      </c>
      <c r="V39" s="34">
        <f t="shared" si="4"/>
        <v>8.8666666749301515E-2</v>
      </c>
      <c r="W39" s="165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65"/>
      <c r="R40" s="29">
        <f t="shared" si="1"/>
        <v>1</v>
      </c>
      <c r="S40" s="34">
        <f t="shared" si="2"/>
        <v>1</v>
      </c>
      <c r="T40" s="165"/>
      <c r="U40" s="40">
        <f t="shared" si="3"/>
        <v>8.5496410066166997E-2</v>
      </c>
      <c r="V40" s="34">
        <f t="shared" si="4"/>
        <v>8.8666666750738171E-2</v>
      </c>
      <c r="W40" s="165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65"/>
      <c r="R41" s="29">
        <f t="shared" si="1"/>
        <v>1</v>
      </c>
      <c r="S41" s="34">
        <f t="shared" si="2"/>
        <v>1</v>
      </c>
      <c r="T41" s="165"/>
      <c r="U41" s="40">
        <f t="shared" si="3"/>
        <v>8.5496426075776913E-2</v>
      </c>
      <c r="V41" s="34">
        <f t="shared" si="4"/>
        <v>8.8666666752193479E-2</v>
      </c>
      <c r="W41" s="165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65"/>
      <c r="R42" s="29">
        <f t="shared" si="1"/>
        <v>1</v>
      </c>
      <c r="S42" s="34">
        <f t="shared" si="2"/>
        <v>1</v>
      </c>
      <c r="T42" s="165"/>
      <c r="U42" s="40">
        <f t="shared" si="3"/>
        <v>8.5496442294659483E-2</v>
      </c>
      <c r="V42" s="34">
        <f t="shared" si="4"/>
        <v>8.8666666753667592E-2</v>
      </c>
      <c r="W42" s="165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44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65"/>
      <c r="R43" s="29">
        <f t="shared" si="1"/>
        <v>1</v>
      </c>
      <c r="S43" s="34">
        <f t="shared" si="2"/>
        <v>1</v>
      </c>
      <c r="T43" s="165"/>
      <c r="U43" s="40">
        <f t="shared" si="3"/>
        <v>8.549645872463052E-2</v>
      </c>
      <c r="V43" s="34">
        <f t="shared" si="4"/>
        <v>8.8666666755160689E-2</v>
      </c>
      <c r="W43" s="165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44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65"/>
      <c r="R44" s="29">
        <f t="shared" si="1"/>
        <v>1</v>
      </c>
      <c r="S44" s="34">
        <f t="shared" si="2"/>
        <v>1</v>
      </c>
      <c r="T44" s="165"/>
      <c r="U44" s="40">
        <f t="shared" si="3"/>
        <v>8.5496475367513661E-2</v>
      </c>
      <c r="V44" s="34">
        <f t="shared" si="4"/>
        <v>8.866666675667291E-2</v>
      </c>
      <c r="W44" s="165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44"/>
      <c r="AF44" s="109" t="s">
        <v>46</v>
      </c>
      <c r="AG44" s="110"/>
      <c r="AH44" s="111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65"/>
      <c r="R45" s="29">
        <f t="shared" si="1"/>
        <v>1</v>
      </c>
      <c r="S45" s="34">
        <f t="shared" si="2"/>
        <v>1</v>
      </c>
      <c r="T45" s="165"/>
      <c r="U45" s="40">
        <f t="shared" si="3"/>
        <v>8.5496492225140386E-2</v>
      </c>
      <c r="V45" s="34">
        <f t="shared" si="4"/>
        <v>8.8666666758204449E-2</v>
      </c>
      <c r="W45" s="165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65"/>
      <c r="R46" s="29">
        <f t="shared" si="1"/>
        <v>1</v>
      </c>
      <c r="S46" s="34">
        <f t="shared" si="2"/>
        <v>1</v>
      </c>
      <c r="T46" s="165"/>
      <c r="U46" s="40">
        <f t="shared" si="3"/>
        <v>8.5496509299350029E-2</v>
      </c>
      <c r="V46" s="34">
        <f t="shared" si="4"/>
        <v>8.866666675975543E-2</v>
      </c>
      <c r="W46" s="165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65"/>
      <c r="R47" s="29">
        <f t="shared" si="1"/>
        <v>1</v>
      </c>
      <c r="S47" s="34">
        <f t="shared" si="2"/>
        <v>1</v>
      </c>
      <c r="T47" s="165"/>
      <c r="U47" s="40">
        <f t="shared" si="3"/>
        <v>8.5496526591989766E-2</v>
      </c>
      <c r="V47" s="34">
        <f t="shared" si="4"/>
        <v>8.8666666761326049E-2</v>
      </c>
      <c r="W47" s="165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65"/>
      <c r="R48" s="29">
        <f t="shared" si="1"/>
        <v>1</v>
      </c>
      <c r="S48" s="34">
        <f t="shared" si="2"/>
        <v>1</v>
      </c>
      <c r="T48" s="165"/>
      <c r="U48" s="40">
        <f t="shared" si="3"/>
        <v>8.5496544104914626E-2</v>
      </c>
      <c r="V48" s="34">
        <f t="shared" si="4"/>
        <v>8.8666666762916457E-2</v>
      </c>
      <c r="W48" s="165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44"/>
      <c r="AF48" s="109" t="s">
        <v>47</v>
      </c>
      <c r="AG48" s="110"/>
      <c r="AH48" s="111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65"/>
      <c r="R49" s="29">
        <f t="shared" si="1"/>
        <v>1</v>
      </c>
      <c r="S49" s="34">
        <f t="shared" si="2"/>
        <v>1</v>
      </c>
      <c r="T49" s="165"/>
      <c r="U49" s="40">
        <f t="shared" si="3"/>
        <v>8.5496561839987467E-2</v>
      </c>
      <c r="V49" s="34">
        <f t="shared" si="4"/>
        <v>8.8666666764526822E-2</v>
      </c>
      <c r="W49" s="165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65"/>
      <c r="R50" s="29">
        <f t="shared" si="1"/>
        <v>1</v>
      </c>
      <c r="S50" s="34">
        <f t="shared" si="2"/>
        <v>1</v>
      </c>
      <c r="T50" s="165"/>
      <c r="U50" s="40">
        <f t="shared" si="3"/>
        <v>8.5496579799078987E-2</v>
      </c>
      <c r="V50" s="34">
        <f t="shared" si="4"/>
        <v>8.8666666766157309E-2</v>
      </c>
      <c r="W50" s="165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65"/>
      <c r="R51" s="29">
        <f t="shared" si="1"/>
        <v>1</v>
      </c>
      <c r="S51" s="34">
        <f t="shared" si="2"/>
        <v>1</v>
      </c>
      <c r="T51" s="165"/>
      <c r="U51" s="40">
        <f t="shared" si="3"/>
        <v>8.5496597984067738E-2</v>
      </c>
      <c r="V51" s="34">
        <f t="shared" si="4"/>
        <v>8.8666666767808086E-2</v>
      </c>
      <c r="W51" s="165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65"/>
      <c r="R52" s="29">
        <f t="shared" si="1"/>
        <v>1</v>
      </c>
      <c r="S52" s="34">
        <f t="shared" si="2"/>
        <v>1</v>
      </c>
      <c r="T52" s="165"/>
      <c r="U52" s="40">
        <f t="shared" si="3"/>
        <v>8.5496616396840128E-2</v>
      </c>
      <c r="V52" s="34">
        <f t="shared" si="4"/>
        <v>8.8666666769479319E-2</v>
      </c>
      <c r="W52" s="165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44"/>
      <c r="AF52" s="109" t="s">
        <v>48</v>
      </c>
      <c r="AG52" s="110"/>
      <c r="AH52" s="111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65"/>
      <c r="R53" s="29">
        <f t="shared" si="1"/>
        <v>1</v>
      </c>
      <c r="S53" s="34">
        <f t="shared" si="2"/>
        <v>1</v>
      </c>
      <c r="T53" s="165"/>
      <c r="U53" s="40">
        <f t="shared" si="3"/>
        <v>8.5496635039290364E-2</v>
      </c>
      <c r="V53" s="34">
        <f t="shared" si="4"/>
        <v>8.8666666771171188E-2</v>
      </c>
      <c r="W53" s="165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66"/>
      <c r="R54" s="29">
        <f t="shared" si="1"/>
        <v>1</v>
      </c>
      <c r="S54" s="34">
        <f t="shared" si="2"/>
        <v>1</v>
      </c>
      <c r="T54" s="166"/>
      <c r="U54" s="40">
        <f t="shared" si="3"/>
        <v>8.549665391332055E-2</v>
      </c>
      <c r="V54" s="34">
        <f t="shared" si="4"/>
        <v>8.8666666772883845E-2</v>
      </c>
      <c r="W54" s="166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6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51" t="s">
        <v>68</v>
      </c>
      <c r="Z2" s="152"/>
      <c r="AA2" s="153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60" t="s">
        <v>67</v>
      </c>
      <c r="P3" s="161"/>
      <c r="Q3" s="165"/>
      <c r="R3" s="73"/>
      <c r="S3" s="73"/>
      <c r="T3" s="165"/>
      <c r="U3" s="73"/>
      <c r="V3" s="73"/>
      <c r="W3" s="165"/>
      <c r="Y3" s="154"/>
      <c r="Z3" s="155"/>
      <c r="AA3" s="156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62"/>
      <c r="P4" s="163"/>
      <c r="Q4" s="165"/>
      <c r="R4" s="73"/>
      <c r="S4" s="73"/>
      <c r="T4" s="165"/>
      <c r="U4" s="73"/>
      <c r="V4" s="73"/>
      <c r="W4" s="165"/>
      <c r="Y4" s="157"/>
      <c r="Z4" s="158"/>
      <c r="AA4" s="159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65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65"/>
      <c r="R10" s="29">
        <f t="shared" ref="R10:R54" si="1">IF(O10&lt;$AG$18,1,2)</f>
        <v>1</v>
      </c>
      <c r="S10" s="34">
        <f t="shared" ref="S10:S54" si="2">IF(P10&lt;$AG$10,1,2)</f>
        <v>1</v>
      </c>
      <c r="T10" s="16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65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65"/>
      <c r="R11" s="29">
        <f t="shared" si="1"/>
        <v>1</v>
      </c>
      <c r="S11" s="34">
        <f t="shared" si="2"/>
        <v>1</v>
      </c>
      <c r="T11" s="165"/>
      <c r="U11" s="40">
        <f t="shared" si="3"/>
        <v>8.5496028941118338E-2</v>
      </c>
      <c r="V11" s="34">
        <f t="shared" si="4"/>
        <v>8.8666666717434089E-2</v>
      </c>
      <c r="W11" s="165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65"/>
      <c r="R12" s="29">
        <f t="shared" si="1"/>
        <v>1</v>
      </c>
      <c r="S12" s="34">
        <f t="shared" si="2"/>
        <v>1</v>
      </c>
      <c r="T12" s="165"/>
      <c r="U12" s="40">
        <f t="shared" si="3"/>
        <v>8.5496039636437357E-2</v>
      </c>
      <c r="V12" s="34">
        <f t="shared" si="4"/>
        <v>8.8666666718431875E-2</v>
      </c>
      <c r="W12" s="165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65"/>
      <c r="R13" s="29">
        <f t="shared" si="1"/>
        <v>1</v>
      </c>
      <c r="S13" s="34">
        <f t="shared" si="2"/>
        <v>1</v>
      </c>
      <c r="T13" s="165"/>
      <c r="U13" s="40">
        <f t="shared" si="3"/>
        <v>8.5496050491782785E-2</v>
      </c>
      <c r="V13" s="34">
        <f t="shared" si="4"/>
        <v>8.8666666719444273E-2</v>
      </c>
      <c r="W13" s="165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44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65"/>
      <c r="R14" s="29">
        <f t="shared" si="1"/>
        <v>1</v>
      </c>
      <c r="S14" s="34">
        <f t="shared" si="2"/>
        <v>1</v>
      </c>
      <c r="T14" s="165"/>
      <c r="U14" s="40">
        <f t="shared" si="3"/>
        <v>8.5496061508742976E-2</v>
      </c>
      <c r="V14" s="34">
        <f t="shared" si="4"/>
        <v>8.8666666720471465E-2</v>
      </c>
      <c r="W14" s="165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65"/>
      <c r="R15" s="29">
        <f t="shared" si="1"/>
        <v>1</v>
      </c>
      <c r="S15" s="34">
        <f t="shared" si="2"/>
        <v>1</v>
      </c>
      <c r="T15" s="165"/>
      <c r="U15" s="40">
        <f t="shared" si="3"/>
        <v>8.5496072688914099E-2</v>
      </c>
      <c r="V15" s="34">
        <f t="shared" si="4"/>
        <v>8.8666666721513576E-2</v>
      </c>
      <c r="W15" s="165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65"/>
      <c r="R16" s="29">
        <f t="shared" si="1"/>
        <v>1</v>
      </c>
      <c r="S16" s="34">
        <f t="shared" si="2"/>
        <v>1</v>
      </c>
      <c r="T16" s="165"/>
      <c r="U16" s="40">
        <f t="shared" si="3"/>
        <v>8.5496084033900174E-2</v>
      </c>
      <c r="V16" s="34">
        <f t="shared" si="4"/>
        <v>8.8666666722570758E-2</v>
      </c>
      <c r="W16" s="165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65"/>
      <c r="R17" s="29">
        <f t="shared" si="1"/>
        <v>1</v>
      </c>
      <c r="S17" s="34">
        <f t="shared" si="2"/>
        <v>1</v>
      </c>
      <c r="T17" s="165"/>
      <c r="U17" s="40">
        <f t="shared" si="3"/>
        <v>8.5496095545313067E-2</v>
      </c>
      <c r="V17" s="34">
        <f t="shared" si="4"/>
        <v>8.8666666723643137E-2</v>
      </c>
      <c r="W17" s="165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65"/>
      <c r="R18" s="29">
        <f t="shared" si="1"/>
        <v>1</v>
      </c>
      <c r="S18" s="34">
        <f t="shared" si="2"/>
        <v>1</v>
      </c>
      <c r="T18" s="165"/>
      <c r="U18" s="40">
        <f t="shared" si="3"/>
        <v>8.5496107224772494E-2</v>
      </c>
      <c r="V18" s="34">
        <f t="shared" si="4"/>
        <v>8.8666666724730878E-2</v>
      </c>
      <c r="W18" s="165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65"/>
      <c r="R19" s="29">
        <f t="shared" si="1"/>
        <v>1</v>
      </c>
      <c r="S19" s="34">
        <f t="shared" si="2"/>
        <v>1</v>
      </c>
      <c r="T19" s="165"/>
      <c r="U19" s="40">
        <f t="shared" si="3"/>
        <v>8.5496119073906002E-2</v>
      </c>
      <c r="V19" s="34">
        <f t="shared" si="4"/>
        <v>8.866666672583412E-2</v>
      </c>
      <c r="W19" s="165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65"/>
      <c r="R20" s="29">
        <f t="shared" si="1"/>
        <v>1</v>
      </c>
      <c r="S20" s="34">
        <f t="shared" si="2"/>
        <v>1</v>
      </c>
      <c r="T20" s="165"/>
      <c r="U20" s="40">
        <f t="shared" si="3"/>
        <v>8.5496131094349004E-2</v>
      </c>
      <c r="V20" s="34">
        <f t="shared" si="4"/>
        <v>8.8666666726953003E-2</v>
      </c>
      <c r="W20" s="165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65"/>
      <c r="R21" s="29">
        <f t="shared" si="1"/>
        <v>1</v>
      </c>
      <c r="S21" s="34">
        <f t="shared" si="2"/>
        <v>1</v>
      </c>
      <c r="T21" s="165"/>
      <c r="U21" s="40">
        <f t="shared" si="3"/>
        <v>8.5496143287744714E-2</v>
      </c>
      <c r="V21" s="34">
        <f t="shared" si="4"/>
        <v>8.8666666728087692E-2</v>
      </c>
      <c r="W21" s="165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44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65"/>
      <c r="R22" s="29">
        <f t="shared" si="1"/>
        <v>1</v>
      </c>
      <c r="S22" s="34">
        <f t="shared" si="2"/>
        <v>1</v>
      </c>
      <c r="T22" s="165"/>
      <c r="U22" s="40">
        <f t="shared" si="3"/>
        <v>8.5496155655744241E-2</v>
      </c>
      <c r="V22" s="34">
        <f t="shared" si="4"/>
        <v>8.8666666729238314E-2</v>
      </c>
      <c r="W22" s="165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65"/>
      <c r="R23" s="29">
        <f t="shared" si="1"/>
        <v>1</v>
      </c>
      <c r="S23" s="34">
        <f t="shared" si="2"/>
        <v>1</v>
      </c>
      <c r="T23" s="165"/>
      <c r="U23" s="40">
        <f t="shared" si="3"/>
        <v>8.5496168200006495E-2</v>
      </c>
      <c r="V23" s="34">
        <f t="shared" si="4"/>
        <v>8.8666666730405033E-2</v>
      </c>
      <c r="W23" s="165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44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65"/>
      <c r="R24" s="29">
        <f t="shared" si="1"/>
        <v>1</v>
      </c>
      <c r="S24" s="34">
        <f t="shared" si="2"/>
        <v>1</v>
      </c>
      <c r="T24" s="165"/>
      <c r="U24" s="40">
        <f t="shared" si="3"/>
        <v>8.5496180922198267E-2</v>
      </c>
      <c r="V24" s="34">
        <f t="shared" si="4"/>
        <v>8.866666673158799E-2</v>
      </c>
      <c r="W24" s="165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65"/>
      <c r="R25" s="29">
        <f t="shared" si="1"/>
        <v>1</v>
      </c>
      <c r="S25" s="34">
        <f t="shared" si="2"/>
        <v>1</v>
      </c>
      <c r="T25" s="165"/>
      <c r="U25" s="40">
        <f t="shared" si="3"/>
        <v>8.5496193823994149E-2</v>
      </c>
      <c r="V25" s="34">
        <f t="shared" si="4"/>
        <v>8.8666666732787336E-2</v>
      </c>
      <c r="W25" s="165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65"/>
      <c r="R26" s="29">
        <f t="shared" si="1"/>
        <v>1</v>
      </c>
      <c r="S26" s="34">
        <f t="shared" si="2"/>
        <v>1</v>
      </c>
      <c r="T26" s="165"/>
      <c r="U26" s="40">
        <f t="shared" si="3"/>
        <v>8.5496206907076627E-2</v>
      </c>
      <c r="V26" s="34">
        <f t="shared" si="4"/>
        <v>8.8666666734003224E-2</v>
      </c>
      <c r="W26" s="165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65"/>
      <c r="R27" s="29">
        <f t="shared" si="1"/>
        <v>1</v>
      </c>
      <c r="S27" s="34">
        <f t="shared" si="2"/>
        <v>1</v>
      </c>
      <c r="T27" s="165"/>
      <c r="U27" s="40">
        <f t="shared" si="3"/>
        <v>8.5496220173135976E-2</v>
      </c>
      <c r="V27" s="34">
        <f t="shared" si="4"/>
        <v>8.8666666735235808E-2</v>
      </c>
      <c r="W27" s="165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44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65"/>
      <c r="R28" s="29">
        <f t="shared" si="1"/>
        <v>1</v>
      </c>
      <c r="S28" s="34">
        <f t="shared" si="2"/>
        <v>1</v>
      </c>
      <c r="T28" s="165"/>
      <c r="U28" s="40">
        <f t="shared" si="3"/>
        <v>8.5496233623870363E-2</v>
      </c>
      <c r="V28" s="34">
        <f t="shared" si="4"/>
        <v>8.8666666736485225E-2</v>
      </c>
      <c r="W28" s="165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65"/>
      <c r="R29" s="29">
        <f t="shared" si="1"/>
        <v>1</v>
      </c>
      <c r="S29" s="34">
        <f t="shared" si="2"/>
        <v>1</v>
      </c>
      <c r="T29" s="165"/>
      <c r="U29" s="40">
        <f t="shared" si="3"/>
        <v>8.5496247260985758E-2</v>
      </c>
      <c r="V29" s="34">
        <f t="shared" si="4"/>
        <v>8.8666666737751657E-2</v>
      </c>
      <c r="W29" s="165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65"/>
      <c r="R30" s="29">
        <f t="shared" si="1"/>
        <v>1</v>
      </c>
      <c r="S30" s="34">
        <f t="shared" si="2"/>
        <v>1</v>
      </c>
      <c r="T30" s="165"/>
      <c r="U30" s="40">
        <f t="shared" si="3"/>
        <v>8.5496261086196013E-2</v>
      </c>
      <c r="V30" s="34">
        <f t="shared" si="4"/>
        <v>8.8666666739035227E-2</v>
      </c>
      <c r="W30" s="165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65"/>
      <c r="R31" s="29">
        <f t="shared" si="1"/>
        <v>1</v>
      </c>
      <c r="S31" s="34">
        <f t="shared" si="2"/>
        <v>1</v>
      </c>
      <c r="T31" s="165"/>
      <c r="U31" s="40">
        <f t="shared" si="3"/>
        <v>8.5496275101222791E-2</v>
      </c>
      <c r="V31" s="34">
        <f t="shared" si="4"/>
        <v>8.8666666740336103E-2</v>
      </c>
      <c r="W31" s="165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65"/>
      <c r="R32" s="29">
        <f t="shared" si="1"/>
        <v>1</v>
      </c>
      <c r="S32" s="34">
        <f t="shared" si="2"/>
        <v>1</v>
      </c>
      <c r="T32" s="165"/>
      <c r="U32" s="40">
        <f t="shared" si="3"/>
        <v>8.5496289307795625E-2</v>
      </c>
      <c r="V32" s="34">
        <f t="shared" si="4"/>
        <v>8.8666666741654437E-2</v>
      </c>
      <c r="W32" s="165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65"/>
      <c r="R33" s="29">
        <f t="shared" si="1"/>
        <v>1</v>
      </c>
      <c r="S33" s="34">
        <f t="shared" si="2"/>
        <v>1</v>
      </c>
      <c r="T33" s="165"/>
      <c r="U33" s="40">
        <f t="shared" si="3"/>
        <v>8.5496303707651877E-2</v>
      </c>
      <c r="V33" s="34">
        <f t="shared" si="4"/>
        <v>8.8666666742990397E-2</v>
      </c>
      <c r="W33" s="165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65"/>
      <c r="R34" s="29">
        <f t="shared" si="1"/>
        <v>1</v>
      </c>
      <c r="S34" s="34">
        <f t="shared" si="2"/>
        <v>1</v>
      </c>
      <c r="T34" s="165"/>
      <c r="U34" s="40">
        <f t="shared" si="3"/>
        <v>8.5496318302536747E-2</v>
      </c>
      <c r="V34" s="34">
        <f t="shared" si="4"/>
        <v>8.8666666744344119E-2</v>
      </c>
      <c r="W34" s="165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44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65"/>
      <c r="R35" s="29">
        <f t="shared" si="1"/>
        <v>1</v>
      </c>
      <c r="S35" s="34">
        <f t="shared" si="2"/>
        <v>1</v>
      </c>
      <c r="T35" s="165"/>
      <c r="U35" s="40">
        <f t="shared" si="3"/>
        <v>8.5496333094203292E-2</v>
      </c>
      <c r="V35" s="34">
        <f t="shared" si="4"/>
        <v>8.8666666745715772E-2</v>
      </c>
      <c r="W35" s="165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65"/>
      <c r="R36" s="29">
        <f t="shared" si="1"/>
        <v>1</v>
      </c>
      <c r="S36" s="34">
        <f t="shared" si="2"/>
        <v>1</v>
      </c>
      <c r="T36" s="165"/>
      <c r="U36" s="40">
        <f t="shared" si="3"/>
        <v>8.5496348084412407E-2</v>
      </c>
      <c r="V36" s="34">
        <f t="shared" si="4"/>
        <v>8.8666666747105521E-2</v>
      </c>
      <c r="W36" s="165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65"/>
      <c r="R37" s="29">
        <f t="shared" si="1"/>
        <v>1</v>
      </c>
      <c r="S37" s="34">
        <f t="shared" si="2"/>
        <v>1</v>
      </c>
      <c r="T37" s="165"/>
      <c r="U37" s="40">
        <f t="shared" si="3"/>
        <v>8.5496363274932832E-2</v>
      </c>
      <c r="V37" s="34">
        <f t="shared" si="4"/>
        <v>8.8666666748513506E-2</v>
      </c>
      <c r="W37" s="165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65"/>
      <c r="R38" s="29">
        <f t="shared" si="1"/>
        <v>1</v>
      </c>
      <c r="S38" s="34">
        <f t="shared" si="2"/>
        <v>1</v>
      </c>
      <c r="T38" s="165"/>
      <c r="U38" s="40">
        <f t="shared" si="3"/>
        <v>8.5496378667541145E-2</v>
      </c>
      <c r="V38" s="34">
        <f t="shared" si="4"/>
        <v>8.8666666749939893E-2</v>
      </c>
      <c r="W38" s="165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44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65"/>
      <c r="R39" s="29">
        <f t="shared" si="1"/>
        <v>1</v>
      </c>
      <c r="S39" s="34">
        <f t="shared" si="2"/>
        <v>1</v>
      </c>
      <c r="T39" s="165"/>
      <c r="U39" s="40">
        <f t="shared" si="3"/>
        <v>8.549639426402178E-2</v>
      </c>
      <c r="V39" s="34">
        <f t="shared" si="4"/>
        <v>8.8666666751384848E-2</v>
      </c>
      <c r="W39" s="165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65"/>
      <c r="R40" s="29">
        <f t="shared" si="1"/>
        <v>1</v>
      </c>
      <c r="S40" s="34">
        <f t="shared" si="2"/>
        <v>1</v>
      </c>
      <c r="T40" s="165"/>
      <c r="U40" s="40">
        <f t="shared" si="3"/>
        <v>8.5496410066166997E-2</v>
      </c>
      <c r="V40" s="34">
        <f t="shared" si="4"/>
        <v>8.8666666752848511E-2</v>
      </c>
      <c r="W40" s="165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65"/>
      <c r="R41" s="29">
        <f t="shared" si="1"/>
        <v>1</v>
      </c>
      <c r="S41" s="34">
        <f t="shared" si="2"/>
        <v>1</v>
      </c>
      <c r="T41" s="165"/>
      <c r="U41" s="40">
        <f t="shared" si="3"/>
        <v>8.5496426075776913E-2</v>
      </c>
      <c r="V41" s="34">
        <f t="shared" si="4"/>
        <v>8.8666666754331075E-2</v>
      </c>
      <c r="W41" s="165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65"/>
      <c r="R42" s="29">
        <f t="shared" si="1"/>
        <v>1</v>
      </c>
      <c r="S42" s="34">
        <f t="shared" si="2"/>
        <v>1</v>
      </c>
      <c r="T42" s="165"/>
      <c r="U42" s="40">
        <f t="shared" si="3"/>
        <v>8.5496442294659483E-2</v>
      </c>
      <c r="V42" s="34">
        <f t="shared" si="4"/>
        <v>8.8666666755832679E-2</v>
      </c>
      <c r="W42" s="165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44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65"/>
      <c r="R43" s="29">
        <f t="shared" si="1"/>
        <v>1</v>
      </c>
      <c r="S43" s="34">
        <f t="shared" si="2"/>
        <v>1</v>
      </c>
      <c r="T43" s="165"/>
      <c r="U43" s="40">
        <f t="shared" si="3"/>
        <v>8.549645872463052E-2</v>
      </c>
      <c r="V43" s="34">
        <f t="shared" si="4"/>
        <v>8.8666666757353491E-2</v>
      </c>
      <c r="W43" s="165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44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65"/>
      <c r="R44" s="29">
        <f t="shared" si="1"/>
        <v>1</v>
      </c>
      <c r="S44" s="34">
        <f t="shared" si="2"/>
        <v>1</v>
      </c>
      <c r="T44" s="165"/>
      <c r="U44" s="40">
        <f t="shared" si="3"/>
        <v>8.5496475367513661E-2</v>
      </c>
      <c r="V44" s="34">
        <f t="shared" si="4"/>
        <v>8.8666666758893689E-2</v>
      </c>
      <c r="W44" s="165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44"/>
      <c r="AF44" s="109" t="s">
        <v>46</v>
      </c>
      <c r="AG44" s="110"/>
      <c r="AH44" s="111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65"/>
      <c r="R45" s="29">
        <f t="shared" si="1"/>
        <v>1</v>
      </c>
      <c r="S45" s="34">
        <f t="shared" si="2"/>
        <v>1</v>
      </c>
      <c r="T45" s="165"/>
      <c r="U45" s="40">
        <f t="shared" si="3"/>
        <v>8.5496492225140386E-2</v>
      </c>
      <c r="V45" s="34">
        <f t="shared" si="4"/>
        <v>8.86666667604534E-2</v>
      </c>
      <c r="W45" s="165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65"/>
      <c r="R46" s="29">
        <f t="shared" si="1"/>
        <v>1</v>
      </c>
      <c r="S46" s="34">
        <f t="shared" si="2"/>
        <v>1</v>
      </c>
      <c r="T46" s="165"/>
      <c r="U46" s="40">
        <f t="shared" si="3"/>
        <v>8.5496509299350029E-2</v>
      </c>
      <c r="V46" s="34">
        <f t="shared" si="4"/>
        <v>8.8666666762032831E-2</v>
      </c>
      <c r="W46" s="165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65"/>
      <c r="R47" s="29">
        <f t="shared" si="1"/>
        <v>1</v>
      </c>
      <c r="S47" s="34">
        <f t="shared" si="2"/>
        <v>1</v>
      </c>
      <c r="T47" s="165"/>
      <c r="U47" s="40">
        <f t="shared" si="3"/>
        <v>8.5496526591989766E-2</v>
      </c>
      <c r="V47" s="34">
        <f t="shared" si="4"/>
        <v>8.8666666763632107E-2</v>
      </c>
      <c r="W47" s="165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65"/>
      <c r="R48" s="29">
        <f t="shared" si="1"/>
        <v>1</v>
      </c>
      <c r="S48" s="34">
        <f t="shared" si="2"/>
        <v>1</v>
      </c>
      <c r="T48" s="165"/>
      <c r="U48" s="40">
        <f t="shared" si="3"/>
        <v>8.5496544104914626E-2</v>
      </c>
      <c r="V48" s="34">
        <f t="shared" si="4"/>
        <v>8.8666666765251437E-2</v>
      </c>
      <c r="W48" s="165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44"/>
      <c r="AF48" s="109" t="s">
        <v>47</v>
      </c>
      <c r="AG48" s="110"/>
      <c r="AH48" s="111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65"/>
      <c r="R49" s="29">
        <f t="shared" si="1"/>
        <v>1</v>
      </c>
      <c r="S49" s="34">
        <f t="shared" si="2"/>
        <v>1</v>
      </c>
      <c r="T49" s="165"/>
      <c r="U49" s="40">
        <f t="shared" si="3"/>
        <v>8.5496561839987467E-2</v>
      </c>
      <c r="V49" s="34">
        <f t="shared" si="4"/>
        <v>8.8666666766890945E-2</v>
      </c>
      <c r="W49" s="165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65"/>
      <c r="R50" s="29">
        <f t="shared" si="1"/>
        <v>1</v>
      </c>
      <c r="S50" s="34">
        <f t="shared" si="2"/>
        <v>1</v>
      </c>
      <c r="T50" s="165"/>
      <c r="U50" s="40">
        <f t="shared" si="3"/>
        <v>8.5496579799078987E-2</v>
      </c>
      <c r="V50" s="34">
        <f t="shared" si="4"/>
        <v>8.8666666768550825E-2</v>
      </c>
      <c r="W50" s="165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65"/>
      <c r="R51" s="29">
        <f t="shared" si="1"/>
        <v>1</v>
      </c>
      <c r="S51" s="34">
        <f t="shared" si="2"/>
        <v>1</v>
      </c>
      <c r="T51" s="165"/>
      <c r="U51" s="40">
        <f t="shared" si="3"/>
        <v>8.5496597984067738E-2</v>
      </c>
      <c r="V51" s="34">
        <f t="shared" si="4"/>
        <v>8.8666666770231245E-2</v>
      </c>
      <c r="W51" s="165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65"/>
      <c r="R52" s="29">
        <f t="shared" si="1"/>
        <v>1</v>
      </c>
      <c r="S52" s="34">
        <f t="shared" si="2"/>
        <v>1</v>
      </c>
      <c r="T52" s="165"/>
      <c r="U52" s="40">
        <f t="shared" si="3"/>
        <v>8.5496616396840128E-2</v>
      </c>
      <c r="V52" s="34">
        <f t="shared" si="4"/>
        <v>8.8666666771932356E-2</v>
      </c>
      <c r="W52" s="165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44"/>
      <c r="AF52" s="109" t="s">
        <v>48</v>
      </c>
      <c r="AG52" s="110"/>
      <c r="AH52" s="111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65"/>
      <c r="R53" s="29">
        <f t="shared" si="1"/>
        <v>1</v>
      </c>
      <c r="S53" s="34">
        <f t="shared" si="2"/>
        <v>1</v>
      </c>
      <c r="T53" s="165"/>
      <c r="U53" s="40">
        <f t="shared" si="3"/>
        <v>8.5496635039290364E-2</v>
      </c>
      <c r="V53" s="34">
        <f t="shared" si="4"/>
        <v>8.866666677365434E-2</v>
      </c>
      <c r="W53" s="165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66"/>
      <c r="R54" s="29">
        <f t="shared" si="1"/>
        <v>1</v>
      </c>
      <c r="S54" s="34">
        <f t="shared" si="2"/>
        <v>1</v>
      </c>
      <c r="T54" s="166"/>
      <c r="U54" s="40">
        <f t="shared" si="3"/>
        <v>8.549665391332055E-2</v>
      </c>
      <c r="V54" s="34">
        <f t="shared" si="4"/>
        <v>8.8666666775397376E-2</v>
      </c>
      <c r="W54" s="166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68" t="s">
        <v>70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69</v>
      </c>
      <c r="P3" s="178"/>
      <c r="Q3" s="165"/>
      <c r="R3" s="73"/>
      <c r="S3" s="73"/>
      <c r="T3" s="165"/>
      <c r="U3" s="73"/>
      <c r="V3" s="73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65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6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8.5496039636437357E-2</v>
      </c>
      <c r="V11" s="34">
        <f t="shared" si="5"/>
        <v>8.8666666715585957E-2</v>
      </c>
      <c r="W11" s="165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8.5496061508742976E-2</v>
      </c>
      <c r="V12" s="34">
        <f t="shared" si="5"/>
        <v>8.8666666717541268E-2</v>
      </c>
      <c r="W12" s="165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8.5496084033900174E-2</v>
      </c>
      <c r="V13" s="34">
        <f t="shared" si="5"/>
        <v>8.8666666719554615E-2</v>
      </c>
      <c r="W13" s="165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8.5496107224772494E-2</v>
      </c>
      <c r="V14" s="34">
        <f t="shared" si="5"/>
        <v>8.8666666721627138E-2</v>
      </c>
      <c r="W14" s="165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8.5496131094349004E-2</v>
      </c>
      <c r="V15" s="34">
        <f t="shared" si="5"/>
        <v>8.8666666723759988E-2</v>
      </c>
      <c r="W15" s="165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8.5496155655744241E-2</v>
      </c>
      <c r="V16" s="34">
        <f t="shared" si="5"/>
        <v>8.866666672595433E-2</v>
      </c>
      <c r="W16" s="165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8.5496180922198267E-2</v>
      </c>
      <c r="V17" s="34">
        <f t="shared" si="5"/>
        <v>8.8666666728211316E-2</v>
      </c>
      <c r="W17" s="165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8.5496206907076627E-2</v>
      </c>
      <c r="V18" s="34">
        <f t="shared" si="5"/>
        <v>8.866666673053214E-2</v>
      </c>
      <c r="W18" s="165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8.5496233623870363E-2</v>
      </c>
      <c r="V19" s="34">
        <f t="shared" si="5"/>
        <v>8.8666666732917981E-2</v>
      </c>
      <c r="W19" s="165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8.5496261086196013E-2</v>
      </c>
      <c r="V20" s="34">
        <f t="shared" si="5"/>
        <v>8.8666666735370062E-2</v>
      </c>
      <c r="W20" s="165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8.5496289307795625E-2</v>
      </c>
      <c r="V21" s="34">
        <f t="shared" si="5"/>
        <v>8.8666666737889588E-2</v>
      </c>
      <c r="W21" s="165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8.5496318302536747E-2</v>
      </c>
      <c r="V22" s="34">
        <f t="shared" si="5"/>
        <v>8.8666666740477795E-2</v>
      </c>
      <c r="W22" s="165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8.5496348084412407E-2</v>
      </c>
      <c r="V23" s="34">
        <f t="shared" si="5"/>
        <v>8.8666666743135891E-2</v>
      </c>
      <c r="W23" s="165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8.5496378667541145E-2</v>
      </c>
      <c r="V24" s="34">
        <f t="shared" si="5"/>
        <v>8.8666666745865153E-2</v>
      </c>
      <c r="W24" s="165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8.5496410066166997E-2</v>
      </c>
      <c r="V25" s="34">
        <f t="shared" si="5"/>
        <v>8.8666666748666828E-2</v>
      </c>
      <c r="W25" s="165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8.5496442294659483E-2</v>
      </c>
      <c r="V26" s="34">
        <f t="shared" si="5"/>
        <v>8.8666666751542181E-2</v>
      </c>
      <c r="W26" s="165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8.5496475367513661E-2</v>
      </c>
      <c r="V27" s="34">
        <f t="shared" si="5"/>
        <v>8.8666666754492501E-2</v>
      </c>
      <c r="W27" s="165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8.5496509299350029E-2</v>
      </c>
      <c r="V28" s="34">
        <f t="shared" si="5"/>
        <v>8.866666675751908E-2</v>
      </c>
      <c r="W28" s="165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8.5496544104914626E-2</v>
      </c>
      <c r="V29" s="34">
        <f t="shared" si="5"/>
        <v>8.8666666760623208E-2</v>
      </c>
      <c r="W29" s="165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8.5496579799078987E-2</v>
      </c>
      <c r="V30" s="34">
        <f t="shared" si="5"/>
        <v>8.8666666763806218E-2</v>
      </c>
      <c r="W30" s="165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8.5496616396840128E-2</v>
      </c>
      <c r="V31" s="34">
        <f t="shared" si="5"/>
        <v>8.8666666767069413E-2</v>
      </c>
      <c r="W31" s="165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8.549665391332055E-2</v>
      </c>
      <c r="V32" s="34">
        <f t="shared" si="5"/>
        <v>8.8666666770414154E-2</v>
      </c>
      <c r="W32" s="165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8.5496692363768306E-2</v>
      </c>
      <c r="V33" s="34">
        <f t="shared" si="5"/>
        <v>8.8666666773841774E-2</v>
      </c>
      <c r="W33" s="165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8.5496731763556891E-2</v>
      </c>
      <c r="V34" s="34">
        <f t="shared" si="5"/>
        <v>8.8666666777353617E-2</v>
      </c>
      <c r="W34" s="165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8.5496772128185322E-2</v>
      </c>
      <c r="V35" s="34">
        <f t="shared" si="5"/>
        <v>8.8666666780951087E-2</v>
      </c>
      <c r="W35" s="165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8.549681347327813E-2</v>
      </c>
      <c r="V36" s="34">
        <f t="shared" si="5"/>
        <v>8.8666666784635528E-2</v>
      </c>
      <c r="W36" s="165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8.5496855814585299E-2</v>
      </c>
      <c r="V37" s="34">
        <f t="shared" si="5"/>
        <v>8.8666666788408358E-2</v>
      </c>
      <c r="W37" s="165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8.5496899167982365E-2</v>
      </c>
      <c r="V38" s="34">
        <f t="shared" si="5"/>
        <v>8.8666666792270962E-2</v>
      </c>
      <c r="W38" s="165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8.5496943549470322E-2</v>
      </c>
      <c r="V39" s="34">
        <f t="shared" si="5"/>
        <v>8.8666666796224758E-2</v>
      </c>
      <c r="W39" s="165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8.5496988975175672E-2</v>
      </c>
      <c r="V40" s="34">
        <f t="shared" si="5"/>
        <v>8.8666666800271174E-2</v>
      </c>
      <c r="W40" s="165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8.5497035461350429E-2</v>
      </c>
      <c r="V41" s="34">
        <f t="shared" si="5"/>
        <v>8.8666666804411653E-2</v>
      </c>
      <c r="W41" s="165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8.5497083024372089E-2</v>
      </c>
      <c r="V42" s="34">
        <f t="shared" si="5"/>
        <v>8.8666666808647612E-2</v>
      </c>
      <c r="W42" s="165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8.549713168074366E-2</v>
      </c>
      <c r="V43" s="34">
        <f t="shared" si="5"/>
        <v>8.8666666812980549E-2</v>
      </c>
      <c r="W43" s="165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8.5497181447093618E-2</v>
      </c>
      <c r="V44" s="34">
        <f t="shared" si="5"/>
        <v>8.8666666817411893E-2</v>
      </c>
      <c r="W44" s="165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8.5497232340175991E-2</v>
      </c>
      <c r="V45" s="34">
        <f t="shared" si="5"/>
        <v>8.8666666821943144E-2</v>
      </c>
      <c r="W45" s="165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8.549728437687025E-2</v>
      </c>
      <c r="V46" s="34">
        <f t="shared" si="5"/>
        <v>8.8666666826575785E-2</v>
      </c>
      <c r="W46" s="165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8.5497337574181403E-2</v>
      </c>
      <c r="V47" s="34">
        <f t="shared" si="5"/>
        <v>8.866666683131133E-2</v>
      </c>
      <c r="W47" s="165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8.5497391949239929E-2</v>
      </c>
      <c r="V48" s="34">
        <f t="shared" si="5"/>
        <v>8.8666666836151292E-2</v>
      </c>
      <c r="W48" s="165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8.5497447519301814E-2</v>
      </c>
      <c r="V49" s="34">
        <f t="shared" si="5"/>
        <v>8.8666666841097169E-2</v>
      </c>
      <c r="W49" s="165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8.5497504301748559E-2</v>
      </c>
      <c r="V50" s="34">
        <f t="shared" si="5"/>
        <v>8.8666666846150516E-2</v>
      </c>
      <c r="W50" s="165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8.5497562314087144E-2</v>
      </c>
      <c r="V51" s="34">
        <f t="shared" si="5"/>
        <v>8.8666666851312873E-2</v>
      </c>
      <c r="W51" s="165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8.5497621573950036E-2</v>
      </c>
      <c r="V52" s="34">
        <f t="shared" si="5"/>
        <v>8.8666666856585807E-2</v>
      </c>
      <c r="W52" s="165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8.5497682099095251E-2</v>
      </c>
      <c r="V53" s="34">
        <f t="shared" si="5"/>
        <v>8.8666666861970861E-2</v>
      </c>
      <c r="W53" s="165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8.5497743907406235E-2</v>
      </c>
      <c r="V54" s="34">
        <f t="shared" si="5"/>
        <v>8.8666666867469643E-2</v>
      </c>
      <c r="W54" s="166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40" workbookViewId="0">
      <selection activeCell="X61" sqref="X6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68" t="s">
        <v>72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71</v>
      </c>
      <c r="P3" s="178"/>
      <c r="Q3" s="165"/>
      <c r="R3" s="73"/>
      <c r="S3" s="73"/>
      <c r="T3" s="165"/>
      <c r="U3" s="73"/>
      <c r="V3" s="73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65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65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8.5496039636437357E-2</v>
      </c>
      <c r="V11" s="34">
        <f t="shared" si="5"/>
        <v>8.8666666716993831E-2</v>
      </c>
      <c r="W11" s="165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8.5496061508742976E-2</v>
      </c>
      <c r="V12" s="34">
        <f t="shared" si="5"/>
        <v>8.8666666718990983E-2</v>
      </c>
      <c r="W12" s="165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8.5496084033900174E-2</v>
      </c>
      <c r="V13" s="34">
        <f t="shared" si="5"/>
        <v>8.8666666721047005E-2</v>
      </c>
      <c r="W13" s="165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8.5496107224772494E-2</v>
      </c>
      <c r="V14" s="34">
        <f t="shared" si="5"/>
        <v>8.8666666723163021E-2</v>
      </c>
      <c r="W14" s="165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8.5496131094349004E-2</v>
      </c>
      <c r="V15" s="34">
        <f t="shared" si="5"/>
        <v>8.866666672534021E-2</v>
      </c>
      <c r="W15" s="165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8.5496155655744241E-2</v>
      </c>
      <c r="V16" s="34">
        <f t="shared" si="5"/>
        <v>8.8666666727579724E-2</v>
      </c>
      <c r="W16" s="165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8.5496180922198267E-2</v>
      </c>
      <c r="V17" s="34">
        <f t="shared" si="5"/>
        <v>8.8666666729882743E-2</v>
      </c>
      <c r="W17" s="165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8.5496206907076627E-2</v>
      </c>
      <c r="V18" s="34">
        <f t="shared" si="5"/>
        <v>8.866666673225046E-2</v>
      </c>
      <c r="W18" s="165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8.5496233623870363E-2</v>
      </c>
      <c r="V19" s="34">
        <f t="shared" si="5"/>
        <v>8.8666666734684069E-2</v>
      </c>
      <c r="W19" s="165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8.5496261086196013E-2</v>
      </c>
      <c r="V20" s="34">
        <f t="shared" si="5"/>
        <v>8.8666666737184791E-2</v>
      </c>
      <c r="W20" s="165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8.5496289307795625E-2</v>
      </c>
      <c r="V21" s="34">
        <f t="shared" si="5"/>
        <v>8.8666666739753833E-2</v>
      </c>
      <c r="W21" s="165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8.5496318302536747E-2</v>
      </c>
      <c r="V22" s="34">
        <f t="shared" si="5"/>
        <v>8.8666666742392444E-2</v>
      </c>
      <c r="W22" s="165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8.5496348084412407E-2</v>
      </c>
      <c r="V23" s="34">
        <f t="shared" si="5"/>
        <v>8.8666666745101874E-2</v>
      </c>
      <c r="W23" s="165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8.5496378667541145E-2</v>
      </c>
      <c r="V24" s="34">
        <f t="shared" si="5"/>
        <v>8.8666666747883358E-2</v>
      </c>
      <c r="W24" s="165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8.5496410066166997E-2</v>
      </c>
      <c r="V25" s="34">
        <f t="shared" si="5"/>
        <v>8.8666666750738171E-2</v>
      </c>
      <c r="W25" s="165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8.5496442294659483E-2</v>
      </c>
      <c r="V26" s="34">
        <f t="shared" si="5"/>
        <v>8.8666666753667592E-2</v>
      </c>
      <c r="W26" s="165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8.5496475367513661E-2</v>
      </c>
      <c r="V27" s="34">
        <f t="shared" si="5"/>
        <v>8.866666675667291E-2</v>
      </c>
      <c r="W27" s="165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8.5496509299350029E-2</v>
      </c>
      <c r="V28" s="34">
        <f t="shared" si="5"/>
        <v>8.866666675975543E-2</v>
      </c>
      <c r="W28" s="165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8.5496544104914626E-2</v>
      </c>
      <c r="V29" s="34">
        <f t="shared" si="5"/>
        <v>8.8666666762916457E-2</v>
      </c>
      <c r="W29" s="165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8.5496579799078987E-2</v>
      </c>
      <c r="V30" s="34">
        <f t="shared" si="5"/>
        <v>8.8666666766157309E-2</v>
      </c>
      <c r="W30" s="165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8.5496616396840128E-2</v>
      </c>
      <c r="V31" s="34">
        <f t="shared" si="5"/>
        <v>8.8666666769479319E-2</v>
      </c>
      <c r="W31" s="165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8.549665391332055E-2</v>
      </c>
      <c r="V32" s="34">
        <f t="shared" si="5"/>
        <v>8.8666666772883845E-2</v>
      </c>
      <c r="W32" s="165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8.5496692363768306E-2</v>
      </c>
      <c r="V33" s="34">
        <f t="shared" si="5"/>
        <v>8.8666666776372222E-2</v>
      </c>
      <c r="W33" s="165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8.5496731763556891E-2</v>
      </c>
      <c r="V34" s="34">
        <f t="shared" si="5"/>
        <v>8.8666666779945835E-2</v>
      </c>
      <c r="W34" s="165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8.5496772128185322E-2</v>
      </c>
      <c r="V35" s="34">
        <f t="shared" si="5"/>
        <v>8.8666666783606046E-2</v>
      </c>
      <c r="W35" s="165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8.549681347327813E-2</v>
      </c>
      <c r="V36" s="34">
        <f t="shared" si="5"/>
        <v>8.8666666787354242E-2</v>
      </c>
      <c r="W36" s="165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8.5496855814585299E-2</v>
      </c>
      <c r="V37" s="34">
        <f t="shared" si="5"/>
        <v>8.8666666791191839E-2</v>
      </c>
      <c r="W37" s="165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8.5496899167982365E-2</v>
      </c>
      <c r="V38" s="34">
        <f t="shared" si="5"/>
        <v>8.8666666795120239E-2</v>
      </c>
      <c r="W38" s="165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8.5496943549470322E-2</v>
      </c>
      <c r="V39" s="34">
        <f t="shared" si="5"/>
        <v>8.8666666799140856E-2</v>
      </c>
      <c r="W39" s="165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8.5496988975175672E-2</v>
      </c>
      <c r="V40" s="34">
        <f t="shared" si="5"/>
        <v>8.866666680325512E-2</v>
      </c>
      <c r="W40" s="165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8.5497035461350429E-2</v>
      </c>
      <c r="V41" s="34">
        <f t="shared" si="5"/>
        <v>8.8666666807464489E-2</v>
      </c>
      <c r="W41" s="165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8.5497083024372089E-2</v>
      </c>
      <c r="V42" s="34">
        <f t="shared" si="5"/>
        <v>8.8666666811770406E-2</v>
      </c>
      <c r="W42" s="165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8.549713168074366E-2</v>
      </c>
      <c r="V43" s="34">
        <f t="shared" si="5"/>
        <v>8.8666666816174342E-2</v>
      </c>
      <c r="W43" s="165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8.5497181447093618E-2</v>
      </c>
      <c r="V44" s="34">
        <f t="shared" si="5"/>
        <v>8.8666666820677767E-2</v>
      </c>
      <c r="W44" s="165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8.5497232340175991E-2</v>
      </c>
      <c r="V45" s="34">
        <f t="shared" si="5"/>
        <v>8.8666666825282181E-2</v>
      </c>
      <c r="W45" s="165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8.549728437687025E-2</v>
      </c>
      <c r="V46" s="34">
        <f t="shared" si="5"/>
        <v>8.8666666829989069E-2</v>
      </c>
      <c r="W46" s="165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8.5497337574181403E-2</v>
      </c>
      <c r="V47" s="34">
        <f t="shared" si="5"/>
        <v>8.8666666834799943E-2</v>
      </c>
      <c r="W47" s="165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8.5497391949239929E-2</v>
      </c>
      <c r="V48" s="34">
        <f t="shared" si="5"/>
        <v>8.8666666839716329E-2</v>
      </c>
      <c r="W48" s="165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8.5497447519301814E-2</v>
      </c>
      <c r="V49" s="34">
        <f t="shared" si="5"/>
        <v>8.8666666844739742E-2</v>
      </c>
      <c r="W49" s="165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8.5497504301748559E-2</v>
      </c>
      <c r="V50" s="34">
        <f t="shared" si="5"/>
        <v>8.8666666849871748E-2</v>
      </c>
      <c r="W50" s="165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8.5497562314087144E-2</v>
      </c>
      <c r="V51" s="34">
        <f t="shared" si="5"/>
        <v>8.8666666855113888E-2</v>
      </c>
      <c r="W51" s="165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8.5497621573950036E-2</v>
      </c>
      <c r="V52" s="34">
        <f t="shared" si="5"/>
        <v>8.866666686046773E-2</v>
      </c>
      <c r="W52" s="165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8.5497682099095251E-2</v>
      </c>
      <c r="V53" s="34">
        <f t="shared" si="5"/>
        <v>8.8666666865934857E-2</v>
      </c>
      <c r="W53" s="165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8.5497743907406235E-2</v>
      </c>
      <c r="V54" s="34">
        <f t="shared" si="5"/>
        <v>8.8666666871516836E-2</v>
      </c>
      <c r="W54" s="166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68" t="s">
        <v>74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73</v>
      </c>
      <c r="P3" s="178"/>
      <c r="Q3" s="165"/>
      <c r="R3" s="73"/>
      <c r="S3" s="73"/>
      <c r="T3" s="165"/>
      <c r="U3" s="73"/>
      <c r="V3" s="73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65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6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8.5496039636437357E-2</v>
      </c>
      <c r="V11" s="34">
        <f t="shared" si="5"/>
        <v>8.8666666718431875E-2</v>
      </c>
      <c r="W11" s="165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8.5496061508742976E-2</v>
      </c>
      <c r="V12" s="34">
        <f t="shared" si="5"/>
        <v>8.8666666720471465E-2</v>
      </c>
      <c r="W12" s="165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8.5496084033900174E-2</v>
      </c>
      <c r="V13" s="34">
        <f t="shared" si="5"/>
        <v>8.8666666722570758E-2</v>
      </c>
      <c r="W13" s="165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8.5496107224772494E-2</v>
      </c>
      <c r="V14" s="34">
        <f t="shared" si="5"/>
        <v>8.8666666724730878E-2</v>
      </c>
      <c r="W14" s="165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8.5496131094349004E-2</v>
      </c>
      <c r="V15" s="34">
        <f t="shared" si="5"/>
        <v>8.8666666726953003E-2</v>
      </c>
      <c r="W15" s="165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8.5496155655744241E-2</v>
      </c>
      <c r="V16" s="34">
        <f t="shared" si="5"/>
        <v>8.8666666729238314E-2</v>
      </c>
      <c r="W16" s="165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8.5496180922198267E-2</v>
      </c>
      <c r="V17" s="34">
        <f t="shared" si="5"/>
        <v>8.866666673158799E-2</v>
      </c>
      <c r="W17" s="165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8.5496206907076627E-2</v>
      </c>
      <c r="V18" s="34">
        <f t="shared" si="5"/>
        <v>8.8666666734003224E-2</v>
      </c>
      <c r="W18" s="165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8.5496233623870363E-2</v>
      </c>
      <c r="V19" s="34">
        <f t="shared" si="5"/>
        <v>8.8666666736485225E-2</v>
      </c>
      <c r="W19" s="165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8.5496261086196013E-2</v>
      </c>
      <c r="V20" s="34">
        <f t="shared" si="5"/>
        <v>8.8666666739035227E-2</v>
      </c>
      <c r="W20" s="165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8.5496289307795625E-2</v>
      </c>
      <c r="V21" s="34">
        <f t="shared" si="5"/>
        <v>8.8666666741654437E-2</v>
      </c>
      <c r="W21" s="165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8.5496318302536747E-2</v>
      </c>
      <c r="V22" s="34">
        <f t="shared" si="5"/>
        <v>8.8666666744344119E-2</v>
      </c>
      <c r="W22" s="165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8.5496348084412407E-2</v>
      </c>
      <c r="V23" s="34">
        <f t="shared" si="5"/>
        <v>8.8666666747105521E-2</v>
      </c>
      <c r="W23" s="165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8.5496378667541145E-2</v>
      </c>
      <c r="V24" s="34">
        <f t="shared" si="5"/>
        <v>8.8666666749939893E-2</v>
      </c>
      <c r="W24" s="165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8.5496410066166997E-2</v>
      </c>
      <c r="V25" s="34">
        <f t="shared" si="5"/>
        <v>8.8666666752848511E-2</v>
      </c>
      <c r="W25" s="165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8.5496442294659483E-2</v>
      </c>
      <c r="V26" s="34">
        <f t="shared" si="5"/>
        <v>8.8666666755832679E-2</v>
      </c>
      <c r="W26" s="165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8.5496475367513661E-2</v>
      </c>
      <c r="V27" s="34">
        <f t="shared" si="5"/>
        <v>8.8666666758893689E-2</v>
      </c>
      <c r="W27" s="165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8.5496509299350029E-2</v>
      </c>
      <c r="V28" s="34">
        <f t="shared" si="5"/>
        <v>8.8666666762032831E-2</v>
      </c>
      <c r="W28" s="165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8.5496544104914626E-2</v>
      </c>
      <c r="V29" s="34">
        <f t="shared" si="5"/>
        <v>8.8666666765251437E-2</v>
      </c>
      <c r="W29" s="165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8.5496579799078987E-2</v>
      </c>
      <c r="V30" s="34">
        <f t="shared" si="5"/>
        <v>8.8666666768550825E-2</v>
      </c>
      <c r="W30" s="165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8.5496616396840128E-2</v>
      </c>
      <c r="V31" s="34">
        <f t="shared" si="5"/>
        <v>8.8666666771932356E-2</v>
      </c>
      <c r="W31" s="165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8.549665391332055E-2</v>
      </c>
      <c r="V32" s="34">
        <f t="shared" si="5"/>
        <v>8.8666666775397376E-2</v>
      </c>
      <c r="W32" s="165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8.5496692363768306E-2</v>
      </c>
      <c r="V33" s="34">
        <f t="shared" si="5"/>
        <v>8.8666666778947231E-2</v>
      </c>
      <c r="W33" s="165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8.5496731763556891E-2</v>
      </c>
      <c r="V34" s="34">
        <f t="shared" si="5"/>
        <v>8.8666666782583309E-2</v>
      </c>
      <c r="W34" s="165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8.5496772128185322E-2</v>
      </c>
      <c r="V35" s="34">
        <f t="shared" si="5"/>
        <v>8.8666666786306997E-2</v>
      </c>
      <c r="W35" s="165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8.549681347327813E-2</v>
      </c>
      <c r="V36" s="34">
        <f t="shared" si="5"/>
        <v>8.8666666790119683E-2</v>
      </c>
      <c r="W36" s="165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8.5496855814585299E-2</v>
      </c>
      <c r="V37" s="34">
        <f t="shared" si="5"/>
        <v>8.8666666794022783E-2</v>
      </c>
      <c r="W37" s="165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8.5496899167982365E-2</v>
      </c>
      <c r="V38" s="34">
        <f t="shared" si="5"/>
        <v>8.8666666798017713E-2</v>
      </c>
      <c r="W38" s="165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8.5496943549470322E-2</v>
      </c>
      <c r="V39" s="34">
        <f t="shared" si="5"/>
        <v>8.8666666802105887E-2</v>
      </c>
      <c r="W39" s="165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8.5496988975175672E-2</v>
      </c>
      <c r="V40" s="34">
        <f t="shared" si="5"/>
        <v>8.8666666806288763E-2</v>
      </c>
      <c r="W40" s="165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8.5497035461350429E-2</v>
      </c>
      <c r="V41" s="34">
        <f t="shared" si="5"/>
        <v>8.8666666810567799E-2</v>
      </c>
      <c r="W41" s="165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8.5497083024372089E-2</v>
      </c>
      <c r="V42" s="34">
        <f t="shared" si="5"/>
        <v>8.8666666814944436E-2</v>
      </c>
      <c r="W42" s="165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8.549713168074366E-2</v>
      </c>
      <c r="V43" s="34">
        <f t="shared" si="5"/>
        <v>8.8666666819420148E-2</v>
      </c>
      <c r="W43" s="165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8.5497181447093618E-2</v>
      </c>
      <c r="V44" s="34">
        <f t="shared" si="5"/>
        <v>8.8666666823996432E-2</v>
      </c>
      <c r="W44" s="165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8.5497232340175991E-2</v>
      </c>
      <c r="V45" s="34">
        <f t="shared" si="5"/>
        <v>8.8666666828674773E-2</v>
      </c>
      <c r="W45" s="165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8.549728437687025E-2</v>
      </c>
      <c r="V46" s="34">
        <f t="shared" si="5"/>
        <v>8.8666666833456698E-2</v>
      </c>
      <c r="W46" s="165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8.5497337574181403E-2</v>
      </c>
      <c r="V47" s="34">
        <f t="shared" si="5"/>
        <v>8.8666666838343691E-2</v>
      </c>
      <c r="W47" s="165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8.5497391949239929E-2</v>
      </c>
      <c r="V48" s="34">
        <f t="shared" si="5"/>
        <v>8.8666666843337308E-2</v>
      </c>
      <c r="W48" s="165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8.5497447519301814E-2</v>
      </c>
      <c r="V49" s="34">
        <f t="shared" si="5"/>
        <v>8.8666666848439074E-2</v>
      </c>
      <c r="W49" s="165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8.5497504301748559E-2</v>
      </c>
      <c r="V50" s="34">
        <f t="shared" si="5"/>
        <v>8.8666666853650558E-2</v>
      </c>
      <c r="W50" s="165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8.5497562314087144E-2</v>
      </c>
      <c r="V51" s="34">
        <f t="shared" si="5"/>
        <v>8.8666666858973286E-2</v>
      </c>
      <c r="W51" s="165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8.5497621573950036E-2</v>
      </c>
      <c r="V52" s="34">
        <f t="shared" si="5"/>
        <v>8.8666666864408869E-2</v>
      </c>
      <c r="W52" s="165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8.5497682099095251E-2</v>
      </c>
      <c r="V53" s="34">
        <f t="shared" si="5"/>
        <v>8.8666666869958874E-2</v>
      </c>
      <c r="W53" s="165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8.5497743907406235E-2</v>
      </c>
      <c r="V54" s="34">
        <f t="shared" si="5"/>
        <v>8.8666666875624883E-2</v>
      </c>
      <c r="W54" s="166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51" t="s">
        <v>76</v>
      </c>
      <c r="Z2" s="152"/>
      <c r="AA2" s="153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75</v>
      </c>
      <c r="P3" s="178"/>
      <c r="Q3" s="165"/>
      <c r="R3" s="73"/>
      <c r="S3" s="73"/>
      <c r="T3" s="165"/>
      <c r="U3" s="73"/>
      <c r="V3" s="73"/>
      <c r="W3" s="165"/>
      <c r="Y3" s="154"/>
      <c r="Z3" s="155"/>
      <c r="AA3" s="156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57"/>
      <c r="Z4" s="158"/>
      <c r="AA4" s="159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65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6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8.5496050491782785E-2</v>
      </c>
      <c r="V11" s="34">
        <f t="shared" si="5"/>
        <v>8.8666666716556417E-2</v>
      </c>
      <c r="W11" s="165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8.5496084033900174E-2</v>
      </c>
      <c r="V12" s="34">
        <f t="shared" si="5"/>
        <v>8.8666666719554615E-2</v>
      </c>
      <c r="W12" s="165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8.5496119073906002E-2</v>
      </c>
      <c r="V13" s="34">
        <f t="shared" si="5"/>
        <v>8.8666666722685958E-2</v>
      </c>
      <c r="W13" s="165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8.5496155655744241E-2</v>
      </c>
      <c r="V14" s="34">
        <f t="shared" si="5"/>
        <v>8.866666672595433E-2</v>
      </c>
      <c r="W14" s="165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8.5496193823994149E-2</v>
      </c>
      <c r="V15" s="34">
        <f t="shared" si="5"/>
        <v>8.8666666729363672E-2</v>
      </c>
      <c r="W15" s="165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8.5496233623870363E-2</v>
      </c>
      <c r="V16" s="34">
        <f t="shared" si="5"/>
        <v>8.8666666732917981E-2</v>
      </c>
      <c r="W16" s="165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8.5496275101222791E-2</v>
      </c>
      <c r="V17" s="34">
        <f t="shared" si="5"/>
        <v>8.8666666736621325E-2</v>
      </c>
      <c r="W17" s="165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8.5496318302536747E-2</v>
      </c>
      <c r="V18" s="34">
        <f t="shared" si="5"/>
        <v>8.8666666740477795E-2</v>
      </c>
      <c r="W18" s="165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8.5496363274932832E-2</v>
      </c>
      <c r="V19" s="34">
        <f t="shared" si="5"/>
        <v>8.8666666744491543E-2</v>
      </c>
      <c r="W19" s="165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8.5496410066166997E-2</v>
      </c>
      <c r="V20" s="34">
        <f t="shared" si="5"/>
        <v>8.8666666748666828E-2</v>
      </c>
      <c r="W20" s="165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8.549645872463052E-2</v>
      </c>
      <c r="V21" s="34">
        <f t="shared" si="5"/>
        <v>8.8666666753007883E-2</v>
      </c>
      <c r="W21" s="165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8.5496509299350029E-2</v>
      </c>
      <c r="V22" s="34">
        <f t="shared" si="5"/>
        <v>8.866666675751908E-2</v>
      </c>
      <c r="W22" s="165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8.5496561839987467E-2</v>
      </c>
      <c r="V23" s="34">
        <f t="shared" si="5"/>
        <v>8.8666666762204763E-2</v>
      </c>
      <c r="W23" s="165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8.5496616396840128E-2</v>
      </c>
      <c r="V24" s="34">
        <f t="shared" si="5"/>
        <v>8.8666666767069413E-2</v>
      </c>
      <c r="W24" s="165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8.5496673020840616E-2</v>
      </c>
      <c r="V25" s="34">
        <f t="shared" si="5"/>
        <v>8.8666666772117514E-2</v>
      </c>
      <c r="W25" s="165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8.5496731763556891E-2</v>
      </c>
      <c r="V26" s="34">
        <f t="shared" si="5"/>
        <v>8.8666666777353617E-2</v>
      </c>
      <c r="W26" s="165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8.5496792677192249E-2</v>
      </c>
      <c r="V27" s="34">
        <f t="shared" si="5"/>
        <v>8.8666666782782344E-2</v>
      </c>
      <c r="W27" s="165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8.5496855814585299E-2</v>
      </c>
      <c r="V28" s="34">
        <f t="shared" si="5"/>
        <v>8.8666666788408358E-2</v>
      </c>
      <c r="W28" s="165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8.5496921229210016E-2</v>
      </c>
      <c r="V29" s="34">
        <f t="shared" si="5"/>
        <v>8.8666666794236376E-2</v>
      </c>
      <c r="W29" s="165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8.5496988975175672E-2</v>
      </c>
      <c r="V30" s="34">
        <f t="shared" si="5"/>
        <v>8.8666666800271174E-2</v>
      </c>
      <c r="W30" s="165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8.5497059107226894E-2</v>
      </c>
      <c r="V31" s="34">
        <f t="shared" si="5"/>
        <v>8.8666666806517608E-2</v>
      </c>
      <c r="W31" s="165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8.549713168074366E-2</v>
      </c>
      <c r="V32" s="34">
        <f t="shared" si="5"/>
        <v>8.8666666812980549E-2</v>
      </c>
      <c r="W32" s="165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8.5497206751741231E-2</v>
      </c>
      <c r="V33" s="34">
        <f t="shared" si="5"/>
        <v>8.8666666819664938E-2</v>
      </c>
      <c r="W33" s="165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8.549728437687025E-2</v>
      </c>
      <c r="V34" s="34">
        <f t="shared" si="5"/>
        <v>8.8666666826575785E-2</v>
      </c>
      <c r="W34" s="165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8.5497364613416685E-2</v>
      </c>
      <c r="V35" s="34">
        <f t="shared" si="5"/>
        <v>8.8666666833718169E-2</v>
      </c>
      <c r="W35" s="165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8.5497447519301814E-2</v>
      </c>
      <c r="V36" s="34">
        <f t="shared" si="5"/>
        <v>8.8666666841097169E-2</v>
      </c>
      <c r="W36" s="165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8.5497533153082284E-2</v>
      </c>
      <c r="V37" s="34">
        <f t="shared" si="5"/>
        <v>8.8666666848717976E-2</v>
      </c>
      <c r="W37" s="165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8.5497621573950036E-2</v>
      </c>
      <c r="V38" s="34">
        <f t="shared" si="5"/>
        <v>8.8666666856585807E-2</v>
      </c>
      <c r="W38" s="165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8.5497712841732396E-2</v>
      </c>
      <c r="V39" s="34">
        <f t="shared" si="5"/>
        <v>8.8666666864705937E-2</v>
      </c>
      <c r="W39" s="165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8.5497807016891969E-2</v>
      </c>
      <c r="V40" s="34">
        <f t="shared" si="5"/>
        <v>8.8666666873083722E-2</v>
      </c>
      <c r="W40" s="165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8.5497904160526744E-2</v>
      </c>
      <c r="V41" s="34">
        <f t="shared" si="5"/>
        <v>8.8666666881724546E-2</v>
      </c>
      <c r="W41" s="165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8.5498004334369992E-2</v>
      </c>
      <c r="V42" s="34">
        <f t="shared" si="5"/>
        <v>8.8666666890633863E-2</v>
      </c>
      <c r="W42" s="165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8.549810760079038E-2</v>
      </c>
      <c r="V43" s="34">
        <f t="shared" si="5"/>
        <v>8.8666666899817156E-2</v>
      </c>
      <c r="W43" s="165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8.5498214022791841E-2</v>
      </c>
      <c r="V44" s="34">
        <f t="shared" si="5"/>
        <v>8.8666666909280017E-2</v>
      </c>
      <c r="W44" s="165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8.5498323664013706E-2</v>
      </c>
      <c r="V45" s="34">
        <f t="shared" si="5"/>
        <v>8.8666666919028039E-2</v>
      </c>
      <c r="W45" s="165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8.5498436588730603E-2</v>
      </c>
      <c r="V46" s="34">
        <f t="shared" si="5"/>
        <v>8.8666666929066912E-2</v>
      </c>
      <c r="W46" s="165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8.5498552861852498E-2</v>
      </c>
      <c r="V47" s="34">
        <f t="shared" si="5"/>
        <v>8.8666666939402339E-2</v>
      </c>
      <c r="W47" s="165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8.5498672548924695E-2</v>
      </c>
      <c r="V48" s="34">
        <f t="shared" si="5"/>
        <v>8.8666666950040135E-2</v>
      </c>
      <c r="W48" s="165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8.549879571612784E-2</v>
      </c>
      <c r="V49" s="34">
        <f t="shared" si="5"/>
        <v>8.8666666960986129E-2</v>
      </c>
      <c r="W49" s="165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8.5498922430277902E-2</v>
      </c>
      <c r="V50" s="34">
        <f t="shared" si="5"/>
        <v>8.8666666972246205E-2</v>
      </c>
      <c r="W50" s="165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8.5499052758826175E-2</v>
      </c>
      <c r="V51" s="34">
        <f t="shared" si="5"/>
        <v>8.8666666983826317E-2</v>
      </c>
      <c r="W51" s="165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8.549918676985932E-2</v>
      </c>
      <c r="V52" s="34">
        <f t="shared" si="5"/>
        <v>8.8666666995732488E-2</v>
      </c>
      <c r="W52" s="165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8.5499324532099311E-2</v>
      </c>
      <c r="V53" s="34">
        <f t="shared" si="5"/>
        <v>8.8666667007970768E-2</v>
      </c>
      <c r="W53" s="165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8.5499466114903444E-2</v>
      </c>
      <c r="V54" s="34">
        <f t="shared" si="5"/>
        <v>8.8666667020547277E-2</v>
      </c>
      <c r="W54" s="166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3"/>
      <c r="S1" s="3"/>
      <c r="T1" s="164"/>
      <c r="U1" s="25"/>
      <c r="V1" s="25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3"/>
      <c r="S2" s="3"/>
      <c r="T2" s="165"/>
      <c r="U2" s="25"/>
      <c r="V2" s="25"/>
      <c r="W2" s="165"/>
      <c r="Y2" s="168" t="s">
        <v>78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77</v>
      </c>
      <c r="P3" s="178"/>
      <c r="Q3" s="165"/>
      <c r="R3" s="3"/>
      <c r="S3" s="3"/>
      <c r="T3" s="165"/>
      <c r="U3" s="25"/>
      <c r="V3" s="25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3"/>
      <c r="S4" s="3"/>
      <c r="T4" s="165"/>
      <c r="U4" s="25"/>
      <c r="V4" s="25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3"/>
      <c r="S7" s="3"/>
      <c r="T7" s="165"/>
      <c r="U7" s="25"/>
      <c r="V7" s="25"/>
      <c r="W7" s="165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28"/>
      <c r="S8" s="33"/>
      <c r="T8" s="165"/>
      <c r="U8" s="28"/>
      <c r="V8" s="33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65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65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8.5496050491782785E-2</v>
      </c>
      <c r="V11" s="34">
        <f t="shared" si="5"/>
        <v>8.8666666717985121E-2</v>
      </c>
      <c r="W11" s="165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8.5496084033900174E-2</v>
      </c>
      <c r="V12" s="34">
        <f t="shared" si="5"/>
        <v>8.8666666721047005E-2</v>
      </c>
      <c r="W12" s="165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8.5496119073906002E-2</v>
      </c>
      <c r="V13" s="34">
        <f t="shared" si="5"/>
        <v>8.8666666724243906E-2</v>
      </c>
      <c r="W13" s="165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8.5496155655744241E-2</v>
      </c>
      <c r="V14" s="34">
        <f t="shared" si="5"/>
        <v>8.8666666727579724E-2</v>
      </c>
      <c r="W14" s="165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8.5496193823994149E-2</v>
      </c>
      <c r="V15" s="34">
        <f t="shared" si="5"/>
        <v>8.8666666731058441E-2</v>
      </c>
      <c r="W15" s="165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8.5496233623870363E-2</v>
      </c>
      <c r="V16" s="34">
        <f t="shared" si="5"/>
        <v>8.8666666734684069E-2</v>
      </c>
      <c r="W16" s="165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8.5496275101222791E-2</v>
      </c>
      <c r="V17" s="34">
        <f t="shared" si="5"/>
        <v>8.86666667384607E-2</v>
      </c>
      <c r="W17" s="165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8.5496318302536747E-2</v>
      </c>
      <c r="V18" s="34">
        <f t="shared" si="5"/>
        <v>8.8666666742392444E-2</v>
      </c>
      <c r="W18" s="165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8.5496363274932832E-2</v>
      </c>
      <c r="V19" s="34">
        <f t="shared" si="5"/>
        <v>8.8666666746483533E-2</v>
      </c>
      <c r="W19" s="165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8.5496410066166997E-2</v>
      </c>
      <c r="V20" s="34">
        <f t="shared" si="5"/>
        <v>8.8666666750738171E-2</v>
      </c>
      <c r="W20" s="165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8.549645872463052E-2</v>
      </c>
      <c r="V21" s="34">
        <f t="shared" si="5"/>
        <v>8.8666666755160689E-2</v>
      </c>
      <c r="W21" s="165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8.5496509299350029E-2</v>
      </c>
      <c r="V22" s="34">
        <f t="shared" si="5"/>
        <v>8.866666675975543E-2</v>
      </c>
      <c r="W22" s="165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8.5496561839987467E-2</v>
      </c>
      <c r="V23" s="34">
        <f t="shared" si="5"/>
        <v>8.8666666764526822E-2</v>
      </c>
      <c r="W23" s="165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8.5496616396840128E-2</v>
      </c>
      <c r="V24" s="34">
        <f t="shared" si="5"/>
        <v>8.8666666769479319E-2</v>
      </c>
      <c r="W24" s="165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8.5496673020840616E-2</v>
      </c>
      <c r="V25" s="34">
        <f t="shared" si="5"/>
        <v>8.8666666774617472E-2</v>
      </c>
      <c r="W25" s="165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8.5496731763556891E-2</v>
      </c>
      <c r="V26" s="34">
        <f t="shared" si="5"/>
        <v>8.8666666779945835E-2</v>
      </c>
      <c r="W26" s="165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8.5496792677192249E-2</v>
      </c>
      <c r="V27" s="34">
        <f t="shared" si="5"/>
        <v>8.8666666785469056E-2</v>
      </c>
      <c r="W27" s="165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8.5496855814585299E-2</v>
      </c>
      <c r="V28" s="34">
        <f t="shared" si="5"/>
        <v>8.8666666791191839E-2</v>
      </c>
      <c r="W28" s="165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8.5496921229210016E-2</v>
      </c>
      <c r="V29" s="34">
        <f t="shared" si="5"/>
        <v>8.8666666797118932E-2</v>
      </c>
      <c r="W29" s="165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8.5496988975175672E-2</v>
      </c>
      <c r="V30" s="34">
        <f t="shared" si="5"/>
        <v>8.866666680325512E-2</v>
      </c>
      <c r="W30" s="165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8.5497059107226894E-2</v>
      </c>
      <c r="V31" s="34">
        <f t="shared" si="5"/>
        <v>8.8666666809605291E-2</v>
      </c>
      <c r="W31" s="165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8.549713168074366E-2</v>
      </c>
      <c r="V32" s="34">
        <f t="shared" si="5"/>
        <v>8.8666666816174342E-2</v>
      </c>
      <c r="W32" s="165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8.5497206751741231E-2</v>
      </c>
      <c r="V33" s="34">
        <f t="shared" si="5"/>
        <v>8.8666666822967255E-2</v>
      </c>
      <c r="W33" s="165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44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8.549728437687025E-2</v>
      </c>
      <c r="V34" s="34">
        <f t="shared" si="5"/>
        <v>8.8666666829989069E-2</v>
      </c>
      <c r="W34" s="165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8.5497364613416685E-2</v>
      </c>
      <c r="V35" s="34">
        <f t="shared" si="5"/>
        <v>8.8666666837244848E-2</v>
      </c>
      <c r="W35" s="165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8.5497447519301814E-2</v>
      </c>
      <c r="V36" s="34">
        <f t="shared" si="5"/>
        <v>8.8666666844739742E-2</v>
      </c>
      <c r="W36" s="165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8.5497533153082284E-2</v>
      </c>
      <c r="V37" s="34">
        <f t="shared" si="5"/>
        <v>8.8666666852478954E-2</v>
      </c>
      <c r="W37" s="165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8.5497621573950036E-2</v>
      </c>
      <c r="V38" s="34">
        <f t="shared" si="5"/>
        <v>8.866666686046773E-2</v>
      </c>
      <c r="W38" s="165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8.5497712841732396E-2</v>
      </c>
      <c r="V39" s="34">
        <f t="shared" si="5"/>
        <v>8.8666666868711386E-2</v>
      </c>
      <c r="W39" s="165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8.5497807016891969E-2</v>
      </c>
      <c r="V40" s="34">
        <f t="shared" si="5"/>
        <v>8.8666666877215264E-2</v>
      </c>
      <c r="W40" s="165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8.5497904160526744E-2</v>
      </c>
      <c r="V41" s="34">
        <f t="shared" si="5"/>
        <v>8.8666666885984818E-2</v>
      </c>
      <c r="W41" s="165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8.5498004334369992E-2</v>
      </c>
      <c r="V42" s="34">
        <f t="shared" si="5"/>
        <v>8.8666666895025489E-2</v>
      </c>
      <c r="W42" s="165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8.549810760079038E-2</v>
      </c>
      <c r="V43" s="34">
        <f t="shared" si="5"/>
        <v>8.8666666904342842E-2</v>
      </c>
      <c r="W43" s="165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8.5498214022791841E-2</v>
      </c>
      <c r="V44" s="34">
        <f t="shared" si="5"/>
        <v>8.8666666913942441E-2</v>
      </c>
      <c r="W44" s="165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8.5498323664013706E-2</v>
      </c>
      <c r="V45" s="34">
        <f t="shared" si="5"/>
        <v>8.8666666923829934E-2</v>
      </c>
      <c r="W45" s="165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8.5498436588730603E-2</v>
      </c>
      <c r="V46" s="34">
        <f t="shared" si="5"/>
        <v>8.8666666934011013E-2</v>
      </c>
      <c r="W46" s="165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8.5498552861852498E-2</v>
      </c>
      <c r="V47" s="34">
        <f t="shared" si="5"/>
        <v>8.8666666944491462E-2</v>
      </c>
      <c r="W47" s="165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8.5498672548924695E-2</v>
      </c>
      <c r="V48" s="34">
        <f t="shared" si="5"/>
        <v>8.8666666955277057E-2</v>
      </c>
      <c r="W48" s="165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8.549879571612784E-2</v>
      </c>
      <c r="V49" s="34">
        <f t="shared" si="5"/>
        <v>8.8666666966373694E-2</v>
      </c>
      <c r="W49" s="165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8.5498922430277902E-2</v>
      </c>
      <c r="V50" s="34">
        <f t="shared" si="5"/>
        <v>8.8666666977787273E-2</v>
      </c>
      <c r="W50" s="165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8.5499052758826175E-2</v>
      </c>
      <c r="V51" s="34">
        <f t="shared" si="5"/>
        <v>8.8666666989523801E-2</v>
      </c>
      <c r="W51" s="165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8.549918676985932E-2</v>
      </c>
      <c r="V52" s="34">
        <f t="shared" si="5"/>
        <v>8.8666667001589275E-2</v>
      </c>
      <c r="W52" s="165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8.5499324532099311E-2</v>
      </c>
      <c r="V53" s="34">
        <f t="shared" si="5"/>
        <v>8.8666667013989814E-2</v>
      </c>
      <c r="W53" s="165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8.5499466114903444E-2</v>
      </c>
      <c r="V54" s="34">
        <f t="shared" si="5"/>
        <v>8.8666667026731552E-2</v>
      </c>
      <c r="W54" s="166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14"/>
      <c r="AG56" s="115"/>
    </row>
    <row r="57" spans="1:34" ht="15" thickBot="1" x14ac:dyDescent="0.35"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6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64"/>
      <c r="L1" s="164"/>
      <c r="N1" s="164"/>
      <c r="Q1" s="164"/>
      <c r="R1" s="73"/>
      <c r="S1" s="73"/>
      <c r="T1" s="164"/>
      <c r="U1" s="73"/>
      <c r="V1" s="73"/>
      <c r="W1" s="164"/>
      <c r="AE1" s="144"/>
    </row>
    <row r="2" spans="1:36" ht="14.4" customHeight="1" thickBot="1" x14ac:dyDescent="0.35">
      <c r="B2" s="145" t="s">
        <v>0</v>
      </c>
      <c r="C2" s="146"/>
      <c r="D2" s="147"/>
      <c r="F2" s="144"/>
      <c r="G2" s="144"/>
      <c r="H2" s="165"/>
      <c r="K2" s="2"/>
      <c r="L2" s="165"/>
      <c r="O2" s="112" t="s">
        <v>57</v>
      </c>
      <c r="P2" s="113"/>
      <c r="Q2" s="165"/>
      <c r="R2" s="73"/>
      <c r="S2" s="73"/>
      <c r="T2" s="165"/>
      <c r="U2" s="73"/>
      <c r="V2" s="73"/>
      <c r="W2" s="165"/>
      <c r="Y2" s="168" t="s">
        <v>80</v>
      </c>
      <c r="Z2" s="169"/>
      <c r="AA2" s="170"/>
      <c r="AB2" s="9"/>
      <c r="AC2" s="9"/>
      <c r="AE2" s="144"/>
    </row>
    <row r="3" spans="1:36" ht="14.4" customHeight="1" thickBot="1" x14ac:dyDescent="0.35">
      <c r="B3" s="148"/>
      <c r="C3" s="149"/>
      <c r="D3" s="150"/>
      <c r="F3" s="144"/>
      <c r="G3" s="144"/>
      <c r="H3" s="165"/>
      <c r="K3" s="2"/>
      <c r="L3" s="165"/>
      <c r="O3" s="177" t="s">
        <v>79</v>
      </c>
      <c r="P3" s="178"/>
      <c r="Q3" s="165"/>
      <c r="R3" s="73"/>
      <c r="S3" s="73"/>
      <c r="T3" s="165"/>
      <c r="U3" s="73"/>
      <c r="V3" s="73"/>
      <c r="W3" s="165"/>
      <c r="Y3" s="171"/>
      <c r="Z3" s="172"/>
      <c r="AA3" s="173"/>
      <c r="AB3" s="9"/>
      <c r="AC3" s="9"/>
      <c r="AE3" s="144"/>
      <c r="AF3" s="122" t="s">
        <v>14</v>
      </c>
      <c r="AG3" s="123"/>
      <c r="AH3" s="124"/>
    </row>
    <row r="4" spans="1:36" ht="14.4" customHeight="1" thickBot="1" x14ac:dyDescent="0.35">
      <c r="H4" s="165"/>
      <c r="K4" s="2"/>
      <c r="L4" s="165"/>
      <c r="O4" s="179"/>
      <c r="P4" s="180"/>
      <c r="Q4" s="165"/>
      <c r="R4" s="73"/>
      <c r="S4" s="73"/>
      <c r="T4" s="165"/>
      <c r="U4" s="73"/>
      <c r="V4" s="73"/>
      <c r="W4" s="165"/>
      <c r="Y4" s="174"/>
      <c r="Z4" s="175"/>
      <c r="AA4" s="176"/>
      <c r="AB4" s="9"/>
      <c r="AC4" s="9"/>
      <c r="AE4" s="144"/>
      <c r="AF4" s="125"/>
      <c r="AG4" s="126"/>
      <c r="AH4" s="127"/>
    </row>
    <row r="5" spans="1:36" ht="14.4" customHeight="1" thickBot="1" x14ac:dyDescent="0.35">
      <c r="D5" s="128" t="s">
        <v>2</v>
      </c>
      <c r="E5" s="129"/>
      <c r="H5" s="165"/>
      <c r="I5" s="128" t="s">
        <v>7</v>
      </c>
      <c r="J5" s="132"/>
      <c r="K5" s="129"/>
      <c r="L5" s="165"/>
      <c r="M5" s="132" t="s">
        <v>3</v>
      </c>
      <c r="O5" s="134"/>
      <c r="P5" s="135"/>
      <c r="Q5" s="165"/>
      <c r="R5" s="132" t="s">
        <v>21</v>
      </c>
      <c r="S5" s="129"/>
      <c r="T5" s="165"/>
      <c r="U5" s="128" t="s">
        <v>30</v>
      </c>
      <c r="V5" s="129"/>
      <c r="W5" s="165"/>
      <c r="AE5" s="144"/>
    </row>
    <row r="6" spans="1:36" ht="14.4" customHeight="1" thickBot="1" x14ac:dyDescent="0.35">
      <c r="D6" s="130"/>
      <c r="E6" s="131"/>
      <c r="H6" s="165"/>
      <c r="I6" s="130"/>
      <c r="J6" s="133"/>
      <c r="K6" s="131"/>
      <c r="L6" s="165"/>
      <c r="M6" s="133"/>
      <c r="O6" s="136"/>
      <c r="P6" s="137"/>
      <c r="Q6" s="165"/>
      <c r="R6" s="133"/>
      <c r="S6" s="131"/>
      <c r="T6" s="165"/>
      <c r="U6" s="130"/>
      <c r="V6" s="131"/>
      <c r="W6" s="165"/>
      <c r="AE6" s="144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67" t="s">
        <v>5</v>
      </c>
      <c r="C7" s="167"/>
      <c r="D7" s="140" t="s">
        <v>4</v>
      </c>
      <c r="E7" s="140"/>
      <c r="F7" s="141" t="s">
        <v>6</v>
      </c>
      <c r="G7" s="141"/>
      <c r="H7" s="165"/>
      <c r="I7" s="70" t="s">
        <v>60</v>
      </c>
      <c r="J7" s="15" t="s">
        <v>61</v>
      </c>
      <c r="K7" s="21" t="s">
        <v>62</v>
      </c>
      <c r="L7" s="165"/>
      <c r="M7" s="1" t="s">
        <v>8</v>
      </c>
      <c r="O7" s="138"/>
      <c r="P7" s="139"/>
      <c r="Q7" s="165"/>
      <c r="R7" s="73"/>
      <c r="S7" s="73"/>
      <c r="T7" s="165"/>
      <c r="U7" s="73"/>
      <c r="V7" s="73"/>
      <c r="W7" s="16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42" t="s">
        <v>58</v>
      </c>
      <c r="AE7" s="144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65"/>
      <c r="I8" s="71"/>
      <c r="J8" s="8"/>
      <c r="K8" s="19"/>
      <c r="L8" s="165"/>
      <c r="M8" s="22"/>
      <c r="O8" s="31"/>
      <c r="P8" s="35"/>
      <c r="Q8" s="165"/>
      <c r="R8" s="75"/>
      <c r="S8" s="74"/>
      <c r="T8" s="165"/>
      <c r="U8" s="75"/>
      <c r="V8" s="74"/>
      <c r="W8" s="165"/>
      <c r="X8" s="38"/>
      <c r="Y8" s="11"/>
      <c r="Z8" s="37"/>
      <c r="AA8" s="37"/>
      <c r="AB8" s="37"/>
      <c r="AD8" s="143"/>
      <c r="AE8" s="144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6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65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65"/>
      <c r="R9" s="29">
        <f>IF(O9&lt;$AG$18,1,2)</f>
        <v>1</v>
      </c>
      <c r="S9" s="34">
        <f>IF(P9&lt;$AG$10,1,2)</f>
        <v>1</v>
      </c>
      <c r="T9" s="165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65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44"/>
      <c r="AF9" s="118" t="s">
        <v>16</v>
      </c>
      <c r="AG9" s="16"/>
      <c r="AH9" s="121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6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6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65"/>
      <c r="R10" s="29">
        <f t="shared" ref="R10:R54" si="2">IF(O10&lt;$AG$18,1,2)</f>
        <v>1</v>
      </c>
      <c r="S10" s="34">
        <f t="shared" ref="S10:S54" si="3">IF(P10&lt;$AG$10,1,2)</f>
        <v>1</v>
      </c>
      <c r="T10" s="16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6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4"/>
      <c r="AF10" s="119"/>
      <c r="AG10" s="17">
        <v>80400</v>
      </c>
      <c r="AH10" s="121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6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6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65"/>
      <c r="R11" s="29">
        <f t="shared" si="2"/>
        <v>1</v>
      </c>
      <c r="S11" s="34">
        <f t="shared" si="3"/>
        <v>1</v>
      </c>
      <c r="T11" s="165"/>
      <c r="U11" s="40">
        <f t="shared" si="4"/>
        <v>8.5496050491782785E-2</v>
      </c>
      <c r="V11" s="34">
        <f t="shared" si="5"/>
        <v>8.8666666719444273E-2</v>
      </c>
      <c r="W11" s="165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44"/>
      <c r="AF11" s="120"/>
      <c r="AG11" s="16"/>
      <c r="AH11" s="121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6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65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65"/>
      <c r="R12" s="29">
        <f t="shared" si="2"/>
        <v>1</v>
      </c>
      <c r="S12" s="34">
        <f t="shared" si="3"/>
        <v>1</v>
      </c>
      <c r="T12" s="165"/>
      <c r="U12" s="40">
        <f t="shared" si="4"/>
        <v>8.5496084033900174E-2</v>
      </c>
      <c r="V12" s="34">
        <f t="shared" si="5"/>
        <v>8.8666666722570758E-2</v>
      </c>
      <c r="W12" s="165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44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6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65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65"/>
      <c r="R13" s="29">
        <f t="shared" si="2"/>
        <v>1</v>
      </c>
      <c r="S13" s="34">
        <f t="shared" si="3"/>
        <v>1</v>
      </c>
      <c r="T13" s="165"/>
      <c r="U13" s="40">
        <f t="shared" si="4"/>
        <v>8.5496119073906002E-2</v>
      </c>
      <c r="V13" s="34">
        <f t="shared" si="5"/>
        <v>8.866666672583412E-2</v>
      </c>
      <c r="W13" s="165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44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6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65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65"/>
      <c r="R14" s="29">
        <f t="shared" si="2"/>
        <v>1</v>
      </c>
      <c r="S14" s="34">
        <f t="shared" si="3"/>
        <v>1</v>
      </c>
      <c r="T14" s="165"/>
      <c r="U14" s="40">
        <f t="shared" si="4"/>
        <v>8.5496155655744241E-2</v>
      </c>
      <c r="V14" s="34">
        <f t="shared" si="5"/>
        <v>8.8666666729238314E-2</v>
      </c>
      <c r="W14" s="165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44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6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65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65"/>
      <c r="R15" s="29">
        <f t="shared" si="2"/>
        <v>1</v>
      </c>
      <c r="S15" s="34">
        <f t="shared" si="3"/>
        <v>1</v>
      </c>
      <c r="T15" s="165"/>
      <c r="U15" s="40">
        <f t="shared" si="4"/>
        <v>8.5496193823994149E-2</v>
      </c>
      <c r="V15" s="34">
        <f t="shared" si="5"/>
        <v>8.8666666732787336E-2</v>
      </c>
      <c r="W15" s="165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44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6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65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65"/>
      <c r="R16" s="29">
        <f t="shared" si="2"/>
        <v>1</v>
      </c>
      <c r="S16" s="34">
        <f t="shared" si="3"/>
        <v>1</v>
      </c>
      <c r="T16" s="165"/>
      <c r="U16" s="40">
        <f t="shared" si="4"/>
        <v>8.5496233623870363E-2</v>
      </c>
      <c r="V16" s="34">
        <f t="shared" si="5"/>
        <v>8.8666666736485225E-2</v>
      </c>
      <c r="W16" s="165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44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6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6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65"/>
      <c r="R17" s="29">
        <f t="shared" si="2"/>
        <v>1</v>
      </c>
      <c r="S17" s="34">
        <f t="shared" si="3"/>
        <v>1</v>
      </c>
      <c r="T17" s="165"/>
      <c r="U17" s="40">
        <f t="shared" si="4"/>
        <v>8.5496275101222791E-2</v>
      </c>
      <c r="V17" s="34">
        <f t="shared" si="5"/>
        <v>8.8666666740336103E-2</v>
      </c>
      <c r="W17" s="165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44"/>
      <c r="AF17" s="118" t="s">
        <v>17</v>
      </c>
      <c r="AG17" s="16"/>
      <c r="AH17" s="121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6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65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65"/>
      <c r="R18" s="29">
        <f t="shared" si="2"/>
        <v>1</v>
      </c>
      <c r="S18" s="34">
        <f t="shared" si="3"/>
        <v>1</v>
      </c>
      <c r="T18" s="165"/>
      <c r="U18" s="40">
        <f t="shared" si="4"/>
        <v>8.5496318302536747E-2</v>
      </c>
      <c r="V18" s="34">
        <f t="shared" si="5"/>
        <v>8.8666666744344119E-2</v>
      </c>
      <c r="W18" s="165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44"/>
      <c r="AF18" s="119"/>
      <c r="AG18" s="17">
        <v>60000</v>
      </c>
      <c r="AH18" s="121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6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65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65"/>
      <c r="R19" s="29">
        <f t="shared" si="2"/>
        <v>1</v>
      </c>
      <c r="S19" s="34">
        <f t="shared" si="3"/>
        <v>1</v>
      </c>
      <c r="T19" s="165"/>
      <c r="U19" s="40">
        <f t="shared" si="4"/>
        <v>8.5496363274932832E-2</v>
      </c>
      <c r="V19" s="34">
        <f t="shared" si="5"/>
        <v>8.8666666748513506E-2</v>
      </c>
      <c r="W19" s="165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44"/>
      <c r="AF19" s="120"/>
      <c r="AG19" s="16"/>
      <c r="AH19" s="121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6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65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65"/>
      <c r="R20" s="29">
        <f t="shared" si="2"/>
        <v>1</v>
      </c>
      <c r="S20" s="34">
        <f t="shared" si="3"/>
        <v>1</v>
      </c>
      <c r="T20" s="165"/>
      <c r="U20" s="40">
        <f t="shared" si="4"/>
        <v>8.5496410066166997E-2</v>
      </c>
      <c r="V20" s="34">
        <f t="shared" si="5"/>
        <v>8.8666666752848511E-2</v>
      </c>
      <c r="W20" s="165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44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6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65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65"/>
      <c r="R21" s="29">
        <f t="shared" si="2"/>
        <v>1</v>
      </c>
      <c r="S21" s="34">
        <f t="shared" si="3"/>
        <v>1</v>
      </c>
      <c r="T21" s="165"/>
      <c r="U21" s="40">
        <f t="shared" si="4"/>
        <v>8.549645872463052E-2</v>
      </c>
      <c r="V21" s="34">
        <f t="shared" si="5"/>
        <v>8.8666666757353491E-2</v>
      </c>
      <c r="W21" s="165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44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6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65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65"/>
      <c r="R22" s="29">
        <f t="shared" si="2"/>
        <v>1</v>
      </c>
      <c r="S22" s="34">
        <f t="shared" si="3"/>
        <v>1</v>
      </c>
      <c r="T22" s="165"/>
      <c r="U22" s="40">
        <f t="shared" si="4"/>
        <v>8.5496509299350029E-2</v>
      </c>
      <c r="V22" s="34">
        <f t="shared" si="5"/>
        <v>8.8666666762032831E-2</v>
      </c>
      <c r="W22" s="165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44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6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6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65"/>
      <c r="R23" s="29">
        <f t="shared" si="2"/>
        <v>1</v>
      </c>
      <c r="S23" s="34">
        <f t="shared" si="3"/>
        <v>1</v>
      </c>
      <c r="T23" s="165"/>
      <c r="U23" s="40">
        <f t="shared" si="4"/>
        <v>8.5496561839987467E-2</v>
      </c>
      <c r="V23" s="34">
        <f t="shared" si="5"/>
        <v>8.8666666766890945E-2</v>
      </c>
      <c r="W23" s="165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44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6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65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65"/>
      <c r="R24" s="29">
        <f t="shared" si="2"/>
        <v>1</v>
      </c>
      <c r="S24" s="34">
        <f t="shared" si="3"/>
        <v>1</v>
      </c>
      <c r="T24" s="165"/>
      <c r="U24" s="40">
        <f t="shared" si="4"/>
        <v>8.5496616396840128E-2</v>
      </c>
      <c r="V24" s="34">
        <f t="shared" si="5"/>
        <v>8.8666666771932356E-2</v>
      </c>
      <c r="W24" s="165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44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6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6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65"/>
      <c r="R25" s="29">
        <f t="shared" si="2"/>
        <v>1</v>
      </c>
      <c r="S25" s="34">
        <f t="shared" si="3"/>
        <v>1</v>
      </c>
      <c r="T25" s="165"/>
      <c r="U25" s="40">
        <f t="shared" si="4"/>
        <v>8.5496673020840616E-2</v>
      </c>
      <c r="V25" s="34">
        <f t="shared" si="5"/>
        <v>8.8666666777161604E-2</v>
      </c>
      <c r="W25" s="165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44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6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65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65"/>
      <c r="R26" s="29">
        <f t="shared" si="2"/>
        <v>1</v>
      </c>
      <c r="S26" s="34">
        <f t="shared" si="3"/>
        <v>1</v>
      </c>
      <c r="T26" s="165"/>
      <c r="U26" s="40">
        <f t="shared" si="4"/>
        <v>8.5496731763556891E-2</v>
      </c>
      <c r="V26" s="34">
        <f t="shared" si="5"/>
        <v>8.8666666782583309E-2</v>
      </c>
      <c r="W26" s="165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44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6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65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65"/>
      <c r="R27" s="29">
        <f t="shared" si="2"/>
        <v>1</v>
      </c>
      <c r="S27" s="34">
        <f t="shared" si="3"/>
        <v>1</v>
      </c>
      <c r="T27" s="165"/>
      <c r="U27" s="40">
        <f t="shared" si="4"/>
        <v>8.5496792677192249E-2</v>
      </c>
      <c r="V27" s="34">
        <f t="shared" si="5"/>
        <v>8.8666666788202134E-2</v>
      </c>
      <c r="W27" s="165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44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6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65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65"/>
      <c r="R28" s="29">
        <f t="shared" si="2"/>
        <v>1</v>
      </c>
      <c r="S28" s="34">
        <f t="shared" si="3"/>
        <v>1</v>
      </c>
      <c r="T28" s="165"/>
      <c r="U28" s="40">
        <f t="shared" si="4"/>
        <v>8.5496855814585299E-2</v>
      </c>
      <c r="V28" s="34">
        <f t="shared" si="5"/>
        <v>8.8666666794022783E-2</v>
      </c>
      <c r="W28" s="165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44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6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65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65"/>
      <c r="R29" s="29">
        <f t="shared" si="2"/>
        <v>1</v>
      </c>
      <c r="S29" s="34">
        <f t="shared" si="3"/>
        <v>1</v>
      </c>
      <c r="T29" s="165"/>
      <c r="U29" s="40">
        <f t="shared" si="4"/>
        <v>8.5496921229210016E-2</v>
      </c>
      <c r="V29" s="34">
        <f t="shared" si="5"/>
        <v>8.8666666800050059E-2</v>
      </c>
      <c r="W29" s="165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44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6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65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65"/>
      <c r="R30" s="29">
        <f t="shared" si="2"/>
        <v>1</v>
      </c>
      <c r="S30" s="34">
        <f t="shared" si="3"/>
        <v>1</v>
      </c>
      <c r="T30" s="165"/>
      <c r="U30" s="40">
        <f t="shared" si="4"/>
        <v>8.5496988975175672E-2</v>
      </c>
      <c r="V30" s="34">
        <f t="shared" si="5"/>
        <v>8.8666666806288763E-2</v>
      </c>
      <c r="W30" s="165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44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6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6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65"/>
      <c r="R31" s="29">
        <f t="shared" si="2"/>
        <v>1</v>
      </c>
      <c r="S31" s="34">
        <f t="shared" si="3"/>
        <v>1</v>
      </c>
      <c r="T31" s="165"/>
      <c r="U31" s="40">
        <f t="shared" si="4"/>
        <v>8.5497059107226894E-2</v>
      </c>
      <c r="V31" s="34">
        <f t="shared" si="5"/>
        <v>8.8666666812743822E-2</v>
      </c>
      <c r="W31" s="165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44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6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65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65"/>
      <c r="R32" s="29">
        <f t="shared" si="2"/>
        <v>1</v>
      </c>
      <c r="S32" s="34">
        <f t="shared" si="3"/>
        <v>1</v>
      </c>
      <c r="T32" s="165"/>
      <c r="U32" s="40">
        <f t="shared" si="4"/>
        <v>8.549713168074366E-2</v>
      </c>
      <c r="V32" s="34">
        <f t="shared" si="5"/>
        <v>8.8666666819420148E-2</v>
      </c>
      <c r="W32" s="165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44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6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6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65"/>
      <c r="R33" s="29">
        <f t="shared" si="2"/>
        <v>1</v>
      </c>
      <c r="S33" s="34">
        <f t="shared" si="3"/>
        <v>1</v>
      </c>
      <c r="T33" s="165"/>
      <c r="U33" s="40">
        <f t="shared" si="4"/>
        <v>8.5497206751741231E-2</v>
      </c>
      <c r="V33" s="34">
        <f t="shared" si="5"/>
        <v>8.8666666826322751E-2</v>
      </c>
      <c r="W33" s="165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44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6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6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65"/>
      <c r="R34" s="29">
        <f t="shared" si="2"/>
        <v>1</v>
      </c>
      <c r="S34" s="34">
        <f t="shared" si="3"/>
        <v>1</v>
      </c>
      <c r="T34" s="165"/>
      <c r="U34" s="40">
        <f t="shared" si="4"/>
        <v>8.549728437687025E-2</v>
      </c>
      <c r="V34" s="34">
        <f t="shared" si="5"/>
        <v>8.8666666833456698E-2</v>
      </c>
      <c r="W34" s="165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44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6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65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65"/>
      <c r="R35" s="29">
        <f t="shared" si="2"/>
        <v>1</v>
      </c>
      <c r="S35" s="34">
        <f t="shared" si="3"/>
        <v>1</v>
      </c>
      <c r="T35" s="165"/>
      <c r="U35" s="40">
        <f t="shared" si="4"/>
        <v>8.5497364613416685E-2</v>
      </c>
      <c r="V35" s="34">
        <f t="shared" si="5"/>
        <v>8.866666684082708E-2</v>
      </c>
      <c r="W35" s="165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44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6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65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65"/>
      <c r="R36" s="29">
        <f t="shared" si="2"/>
        <v>1</v>
      </c>
      <c r="S36" s="34">
        <f t="shared" si="3"/>
        <v>1</v>
      </c>
      <c r="T36" s="165"/>
      <c r="U36" s="40">
        <f t="shared" si="4"/>
        <v>8.5497447519301814E-2</v>
      </c>
      <c r="V36" s="34">
        <f t="shared" si="5"/>
        <v>8.8666666848439074E-2</v>
      </c>
      <c r="W36" s="165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44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6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6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65"/>
      <c r="R37" s="29">
        <f t="shared" si="2"/>
        <v>1</v>
      </c>
      <c r="S37" s="34">
        <f t="shared" si="3"/>
        <v>1</v>
      </c>
      <c r="T37" s="165"/>
      <c r="U37" s="40">
        <f t="shared" si="4"/>
        <v>8.5497533153082284E-2</v>
      </c>
      <c r="V37" s="34">
        <f t="shared" si="5"/>
        <v>8.8666666856297913E-2</v>
      </c>
      <c r="W37" s="165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44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6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65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65"/>
      <c r="R38" s="29">
        <f t="shared" si="2"/>
        <v>1</v>
      </c>
      <c r="S38" s="34">
        <f t="shared" si="3"/>
        <v>1</v>
      </c>
      <c r="T38" s="165"/>
      <c r="U38" s="40">
        <f t="shared" si="4"/>
        <v>8.5497621573950036E-2</v>
      </c>
      <c r="V38" s="34">
        <f t="shared" si="5"/>
        <v>8.8666666864408869E-2</v>
      </c>
      <c r="W38" s="165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44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6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6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65"/>
      <c r="R39" s="29">
        <f t="shared" si="2"/>
        <v>1</v>
      </c>
      <c r="S39" s="34">
        <f t="shared" si="3"/>
        <v>1</v>
      </c>
      <c r="T39" s="165"/>
      <c r="U39" s="40">
        <f t="shared" si="4"/>
        <v>8.5497712841732396E-2</v>
      </c>
      <c r="V39" s="34">
        <f t="shared" si="5"/>
        <v>8.8666666872777272E-2</v>
      </c>
      <c r="W39" s="165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44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6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6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65"/>
      <c r="R40" s="29">
        <f t="shared" si="2"/>
        <v>1</v>
      </c>
      <c r="S40" s="34">
        <f t="shared" si="3"/>
        <v>1</v>
      </c>
      <c r="T40" s="165"/>
      <c r="U40" s="40">
        <f t="shared" si="4"/>
        <v>8.5497807016891969E-2</v>
      </c>
      <c r="V40" s="34">
        <f t="shared" si="5"/>
        <v>8.8666666881408521E-2</v>
      </c>
      <c r="W40" s="165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44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6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65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65"/>
      <c r="R41" s="29">
        <f t="shared" si="2"/>
        <v>1</v>
      </c>
      <c r="S41" s="34">
        <f t="shared" si="3"/>
        <v>1</v>
      </c>
      <c r="T41" s="165"/>
      <c r="U41" s="40">
        <f t="shared" si="4"/>
        <v>8.5497904160526744E-2</v>
      </c>
      <c r="V41" s="34">
        <f t="shared" si="5"/>
        <v>8.8666666890308068E-2</v>
      </c>
      <c r="W41" s="165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44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6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65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65"/>
      <c r="R42" s="29">
        <f t="shared" si="2"/>
        <v>1</v>
      </c>
      <c r="S42" s="34">
        <f t="shared" si="3"/>
        <v>1</v>
      </c>
      <c r="T42" s="165"/>
      <c r="U42" s="40">
        <f t="shared" si="4"/>
        <v>8.5498004334369992E-2</v>
      </c>
      <c r="V42" s="34">
        <f t="shared" si="5"/>
        <v>8.8666666899481397E-2</v>
      </c>
      <c r="W42" s="165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44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6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6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65"/>
      <c r="R43" s="29">
        <f t="shared" si="2"/>
        <v>1</v>
      </c>
      <c r="S43" s="34">
        <f t="shared" si="3"/>
        <v>1</v>
      </c>
      <c r="T43" s="165"/>
      <c r="U43" s="40">
        <f t="shared" si="4"/>
        <v>8.549810760079038E-2</v>
      </c>
      <c r="V43" s="34">
        <f t="shared" si="5"/>
        <v>8.8666666908934086E-2</v>
      </c>
      <c r="W43" s="165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44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6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65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65"/>
      <c r="R44" s="29">
        <f t="shared" si="2"/>
        <v>1</v>
      </c>
      <c r="S44" s="34">
        <f t="shared" si="3"/>
        <v>1</v>
      </c>
      <c r="T44" s="165"/>
      <c r="U44" s="40">
        <f t="shared" si="4"/>
        <v>8.5498214022791841E-2</v>
      </c>
      <c r="V44" s="34">
        <f t="shared" si="5"/>
        <v>8.8666666918671727E-2</v>
      </c>
      <c r="W44" s="165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44"/>
      <c r="AF44" s="109" t="s">
        <v>46</v>
      </c>
      <c r="AG44" s="110"/>
      <c r="AH44" s="111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6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6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65"/>
      <c r="R45" s="29">
        <f t="shared" si="2"/>
        <v>1</v>
      </c>
      <c r="S45" s="34">
        <f t="shared" si="3"/>
        <v>1</v>
      </c>
      <c r="T45" s="165"/>
      <c r="U45" s="40">
        <f t="shared" si="4"/>
        <v>8.5498323664013706E-2</v>
      </c>
      <c r="V45" s="34">
        <f t="shared" si="5"/>
        <v>8.8666666928700025E-2</v>
      </c>
      <c r="W45" s="165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44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6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6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65"/>
      <c r="R46" s="29">
        <f t="shared" si="2"/>
        <v>1</v>
      </c>
      <c r="S46" s="34">
        <f t="shared" si="3"/>
        <v>1</v>
      </c>
      <c r="T46" s="165"/>
      <c r="U46" s="40">
        <f t="shared" si="4"/>
        <v>8.5498436588730603E-2</v>
      </c>
      <c r="V46" s="34">
        <f t="shared" si="5"/>
        <v>8.8666666939024669E-2</v>
      </c>
      <c r="W46" s="165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44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6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6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65"/>
      <c r="R47" s="29">
        <f t="shared" si="2"/>
        <v>1</v>
      </c>
      <c r="S47" s="34">
        <f t="shared" si="3"/>
        <v>1</v>
      </c>
      <c r="T47" s="165"/>
      <c r="U47" s="40">
        <f t="shared" si="4"/>
        <v>8.5498552861852498E-2</v>
      </c>
      <c r="V47" s="34">
        <f t="shared" si="5"/>
        <v>8.866666694965146E-2</v>
      </c>
      <c r="W47" s="165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44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6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65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65"/>
      <c r="R48" s="29">
        <f t="shared" si="2"/>
        <v>1</v>
      </c>
      <c r="S48" s="34">
        <f t="shared" si="3"/>
        <v>1</v>
      </c>
      <c r="T48" s="165"/>
      <c r="U48" s="40">
        <f t="shared" si="4"/>
        <v>8.5498672548924695E-2</v>
      </c>
      <c r="V48" s="34">
        <f t="shared" si="5"/>
        <v>8.8666666960586241E-2</v>
      </c>
      <c r="W48" s="165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44"/>
      <c r="AF48" s="109" t="s">
        <v>47</v>
      </c>
      <c r="AG48" s="110"/>
      <c r="AH48" s="111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6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65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65"/>
      <c r="R49" s="29">
        <f t="shared" si="2"/>
        <v>1</v>
      </c>
      <c r="S49" s="34">
        <f t="shared" si="3"/>
        <v>1</v>
      </c>
      <c r="T49" s="165"/>
      <c r="U49" s="40">
        <f t="shared" si="4"/>
        <v>8.549879571612784E-2</v>
      </c>
      <c r="V49" s="34">
        <f t="shared" si="5"/>
        <v>8.8666666971834895E-2</v>
      </c>
      <c r="W49" s="165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44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6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65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65"/>
      <c r="R50" s="29">
        <f t="shared" si="2"/>
        <v>1</v>
      </c>
      <c r="S50" s="34">
        <f t="shared" si="3"/>
        <v>1</v>
      </c>
      <c r="T50" s="165"/>
      <c r="U50" s="40">
        <f t="shared" si="4"/>
        <v>8.5498922430277902E-2</v>
      </c>
      <c r="V50" s="34">
        <f t="shared" si="5"/>
        <v>8.8666666983403378E-2</v>
      </c>
      <c r="W50" s="165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44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6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65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65"/>
      <c r="R51" s="29">
        <f t="shared" si="2"/>
        <v>1</v>
      </c>
      <c r="S51" s="34">
        <f t="shared" si="3"/>
        <v>1</v>
      </c>
      <c r="T51" s="165"/>
      <c r="U51" s="40">
        <f t="shared" si="4"/>
        <v>8.5499052758826175E-2</v>
      </c>
      <c r="V51" s="34">
        <f t="shared" si="5"/>
        <v>8.8666666995297683E-2</v>
      </c>
      <c r="W51" s="165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44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6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65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65"/>
      <c r="R52" s="29">
        <f t="shared" si="2"/>
        <v>1</v>
      </c>
      <c r="S52" s="34">
        <f t="shared" si="3"/>
        <v>1</v>
      </c>
      <c r="T52" s="165"/>
      <c r="U52" s="40">
        <f t="shared" si="4"/>
        <v>8.549918676985932E-2</v>
      </c>
      <c r="V52" s="34">
        <f t="shared" si="5"/>
        <v>8.8666667007523903E-2</v>
      </c>
      <c r="W52" s="165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44"/>
      <c r="AF52" s="109" t="s">
        <v>48</v>
      </c>
      <c r="AG52" s="110"/>
      <c r="AH52" s="111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6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65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65"/>
      <c r="R53" s="29">
        <f t="shared" si="2"/>
        <v>1</v>
      </c>
      <c r="S53" s="34">
        <f t="shared" si="3"/>
        <v>1</v>
      </c>
      <c r="T53" s="165"/>
      <c r="U53" s="40">
        <f t="shared" si="4"/>
        <v>8.5499324532099311E-2</v>
      </c>
      <c r="V53" s="34">
        <f t="shared" si="5"/>
        <v>8.8666667020088116E-2</v>
      </c>
      <c r="W53" s="165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44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6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65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66"/>
      <c r="R54" s="29">
        <f t="shared" si="2"/>
        <v>1</v>
      </c>
      <c r="S54" s="34">
        <f t="shared" si="3"/>
        <v>1</v>
      </c>
      <c r="T54" s="166"/>
      <c r="U54" s="40">
        <f t="shared" si="4"/>
        <v>8.5499466114903444E-2</v>
      </c>
      <c r="V54" s="34">
        <f t="shared" si="5"/>
        <v>8.8666667032996513E-2</v>
      </c>
      <c r="W54" s="166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44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44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14"/>
      <c r="AG56" s="115"/>
    </row>
    <row r="57" spans="1:34" ht="15" thickBot="1" x14ac:dyDescent="0.35">
      <c r="M57" s="78"/>
      <c r="AF57" s="116"/>
      <c r="AG57" s="117"/>
    </row>
    <row r="58" spans="1:34" x14ac:dyDescent="0.3">
      <c r="AE58" s="26"/>
      <c r="AF58" s="114"/>
      <c r="AG58" s="115"/>
      <c r="AH58" s="44"/>
    </row>
    <row r="59" spans="1:34" ht="15" thickBot="1" x14ac:dyDescent="0.35">
      <c r="AF59" s="116"/>
      <c r="AG59" s="117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zoomScaleNormal="100" workbookViewId="0">
      <selection activeCell="E25" sqref="E25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99" t="s">
        <v>83</v>
      </c>
      <c r="D2" s="99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00"/>
      <c r="D4" s="88"/>
      <c r="E4" s="97">
        <v>8.5496084033900174E-2</v>
      </c>
      <c r="F4" s="97">
        <v>8.5496107224772494E-2</v>
      </c>
      <c r="G4" s="97">
        <v>8.5496131094349004E-2</v>
      </c>
      <c r="H4" s="97">
        <v>8.5496155655744241E-2</v>
      </c>
      <c r="I4" s="97">
        <v>8.5496180922198267E-2</v>
      </c>
      <c r="J4" s="97">
        <v>8.5496206907076627E-2</v>
      </c>
      <c r="K4" s="97">
        <v>8.5496233623870363E-2</v>
      </c>
      <c r="L4" s="97">
        <v>8.5496261086196013E-2</v>
      </c>
      <c r="M4" s="97">
        <v>8.5496289307795625E-2</v>
      </c>
      <c r="N4" s="97"/>
    </row>
    <row r="5" spans="2:14" x14ac:dyDescent="0.3">
      <c r="C5" s="86"/>
      <c r="D5" s="88"/>
      <c r="E5" s="97"/>
      <c r="F5" s="97"/>
      <c r="G5" s="97"/>
      <c r="H5" s="97"/>
      <c r="I5" s="97"/>
      <c r="J5" s="97"/>
      <c r="K5" s="97"/>
      <c r="L5" s="97"/>
      <c r="M5" s="97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00"/>
      <c r="D7" s="88"/>
      <c r="E7" s="95">
        <v>8.8666666718990983E-2</v>
      </c>
      <c r="F7" s="95">
        <v>8.8666666721047005E-2</v>
      </c>
      <c r="G7" s="95">
        <v>8.8666666723163021E-2</v>
      </c>
      <c r="H7" s="95">
        <v>8.866666672534021E-2</v>
      </c>
      <c r="I7" s="95">
        <v>8.8666666727579724E-2</v>
      </c>
      <c r="J7" s="95">
        <v>8.8666666729882743E-2</v>
      </c>
      <c r="K7" s="95">
        <v>8.866666673225046E-2</v>
      </c>
      <c r="L7" s="95">
        <v>8.8666666734684069E-2</v>
      </c>
      <c r="M7" s="95">
        <v>8.8666666737184791E-2</v>
      </c>
      <c r="N7" s="95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04" t="s">
        <v>84</v>
      </c>
      <c r="C9" s="27" t="s">
        <v>9</v>
      </c>
      <c r="D9" s="26"/>
      <c r="E9" s="91" t="s">
        <v>38</v>
      </c>
      <c r="F9" s="91">
        <v>72000</v>
      </c>
      <c r="G9" s="91">
        <v>4000</v>
      </c>
      <c r="H9" s="91">
        <v>4000</v>
      </c>
      <c r="I9" s="91">
        <v>4000</v>
      </c>
      <c r="J9" s="91">
        <v>4000</v>
      </c>
      <c r="K9" s="91">
        <v>4000</v>
      </c>
      <c r="L9" s="91">
        <v>4000</v>
      </c>
      <c r="M9" s="91">
        <v>4000</v>
      </c>
      <c r="N9" s="26"/>
    </row>
    <row r="10" spans="2:14" x14ac:dyDescent="0.3">
      <c r="B10" s="105"/>
      <c r="C10" s="26"/>
      <c r="D10" s="26"/>
      <c r="E10" s="91"/>
      <c r="F10" s="92"/>
      <c r="G10" s="93"/>
      <c r="H10" s="93"/>
      <c r="I10" s="93"/>
      <c r="J10" s="93"/>
      <c r="K10" s="93"/>
      <c r="L10" s="93"/>
      <c r="M10" s="93"/>
      <c r="N10" s="26"/>
    </row>
    <row r="11" spans="2:14" x14ac:dyDescent="0.3">
      <c r="B11" s="104" t="s">
        <v>85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05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05"/>
      <c r="D13" s="26"/>
      <c r="E13" s="91"/>
      <c r="F13" s="92"/>
      <c r="G13" s="91"/>
      <c r="H13" s="91"/>
      <c r="I13" s="91"/>
      <c r="J13" s="91"/>
      <c r="K13" s="93"/>
      <c r="L13" s="93"/>
      <c r="M13" s="93"/>
    </row>
    <row r="14" spans="2:14" x14ac:dyDescent="0.3">
      <c r="B14" s="104" t="s">
        <v>87</v>
      </c>
      <c r="C14" s="27" t="s">
        <v>12</v>
      </c>
      <c r="D14" s="86"/>
      <c r="E14" s="91">
        <v>17526.737530633869</v>
      </c>
      <c r="F14" s="91">
        <v>17256.880364902412</v>
      </c>
      <c r="G14" s="91">
        <v>16983.531083737063</v>
      </c>
      <c r="H14" s="91">
        <v>16706.68968713783</v>
      </c>
      <c r="I14" s="91">
        <v>16426.356175104705</v>
      </c>
      <c r="J14" s="91">
        <v>16142.530547637689</v>
      </c>
      <c r="K14" s="91">
        <v>15855.212804736781</v>
      </c>
      <c r="L14" s="91">
        <v>15564.402946401988</v>
      </c>
      <c r="M14" s="91">
        <v>15270.100972633301</v>
      </c>
    </row>
    <row r="15" spans="2:14" x14ac:dyDescent="0.3">
      <c r="C15" s="27" t="s">
        <v>13</v>
      </c>
      <c r="D15" s="107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07"/>
      <c r="E16" s="91"/>
      <c r="F16" s="91"/>
      <c r="G16" s="91"/>
      <c r="H16" s="91"/>
      <c r="I16" s="91"/>
      <c r="J16" s="91"/>
      <c r="K16" s="91"/>
      <c r="L16" s="91"/>
      <c r="M16" s="91"/>
    </row>
    <row r="17" spans="2:13" x14ac:dyDescent="0.3">
      <c r="C17" s="106" t="s">
        <v>58</v>
      </c>
      <c r="D17" s="86"/>
      <c r="E17" s="108">
        <f>'SB1-SU1'!AD13:AD21</f>
        <v>13354618.975299383</v>
      </c>
      <c r="F17" s="108">
        <v>13230260.929259278</v>
      </c>
      <c r="G17" s="108">
        <v>13226383.730917461</v>
      </c>
      <c r="H17" s="108">
        <v>13290503.079406582</v>
      </c>
      <c r="I17" s="108">
        <v>13354618.975299383</v>
      </c>
      <c r="J17" s="108">
        <v>13418731.41917417</v>
      </c>
      <c r="K17" s="108">
        <v>13482840.411614878</v>
      </c>
      <c r="L17" s="108">
        <v>13546945.953211073</v>
      </c>
      <c r="M17" s="108">
        <v>13611048.044558004</v>
      </c>
    </row>
    <row r="18" spans="2:13" x14ac:dyDescent="0.3">
      <c r="C18" s="95"/>
      <c r="D18" s="86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 ht="15" thickBot="1" x14ac:dyDescent="0.35">
      <c r="B19" s="94" t="s">
        <v>86</v>
      </c>
      <c r="C19" s="103">
        <v>721119073.11995208</v>
      </c>
      <c r="D19" s="86"/>
      <c r="E19" s="41"/>
      <c r="F19" s="96"/>
      <c r="G19" s="96"/>
      <c r="H19" s="96"/>
      <c r="I19" s="96"/>
      <c r="J19" s="96"/>
      <c r="K19" s="41"/>
      <c r="L19" s="41"/>
      <c r="M19" s="41"/>
    </row>
    <row r="20" spans="2:13" ht="15" thickTop="1" x14ac:dyDescent="0.3">
      <c r="D20" s="86"/>
      <c r="E20" s="101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96"/>
      <c r="I22" s="97"/>
      <c r="J22" s="86"/>
    </row>
    <row r="23" spans="2:13" x14ac:dyDescent="0.3">
      <c r="C23" s="26"/>
      <c r="D23" s="86"/>
      <c r="E23" s="26"/>
      <c r="F23" s="87"/>
      <c r="G23" s="87"/>
      <c r="H23" s="96"/>
      <c r="I23" s="97"/>
      <c r="J23" s="86"/>
    </row>
    <row r="24" spans="2:13" x14ac:dyDescent="0.3">
      <c r="C24" s="26"/>
      <c r="D24" s="86"/>
      <c r="E24" s="26"/>
      <c r="F24" s="87"/>
      <c r="G24" s="87"/>
      <c r="H24" s="96"/>
      <c r="I24" s="97"/>
      <c r="J24" s="86"/>
    </row>
    <row r="25" spans="2:13" x14ac:dyDescent="0.3">
      <c r="C25" s="26"/>
      <c r="D25" s="26"/>
      <c r="E25" s="26"/>
      <c r="F25" s="87"/>
      <c r="G25" s="87"/>
      <c r="H25" s="96"/>
      <c r="I25" s="97"/>
      <c r="J25" s="86"/>
    </row>
    <row r="26" spans="2:13" x14ac:dyDescent="0.3">
      <c r="F26" s="87"/>
      <c r="G26" s="87"/>
      <c r="H26" s="96"/>
      <c r="I26" s="97"/>
      <c r="J26" s="86"/>
    </row>
    <row r="27" spans="2:13" x14ac:dyDescent="0.3">
      <c r="F27" s="87"/>
      <c r="G27" s="87"/>
      <c r="H27" s="96"/>
      <c r="I27" s="97"/>
      <c r="J27" s="86"/>
    </row>
    <row r="28" spans="2:13" x14ac:dyDescent="0.3">
      <c r="F28" s="87"/>
      <c r="G28" s="87"/>
      <c r="H28" s="96"/>
      <c r="I28" s="97"/>
      <c r="J28" s="86"/>
    </row>
    <row r="29" spans="2:13" x14ac:dyDescent="0.3">
      <c r="F29" s="98"/>
      <c r="G29" s="87"/>
      <c r="H29" s="96"/>
      <c r="I29" s="97"/>
      <c r="J29" s="86"/>
    </row>
    <row r="30" spans="2:13" x14ac:dyDescent="0.3">
      <c r="F30" s="86"/>
      <c r="G30" s="97"/>
      <c r="H30" s="86"/>
      <c r="I30" s="86"/>
      <c r="J30" s="86"/>
    </row>
    <row r="31" spans="2:13" x14ac:dyDescent="0.3">
      <c r="F31" s="86"/>
      <c r="G31" s="97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2020-05-24T20:39:45Z</cp:lastPrinted>
  <dcterms:created xsi:type="dcterms:W3CDTF">2020-04-06T15:16:56Z</dcterms:created>
  <dcterms:modified xsi:type="dcterms:W3CDTF">2020-05-24T20:43:48Z</dcterms:modified>
</cp:coreProperties>
</file>