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2\"/>
    </mc:Choice>
  </mc:AlternateContent>
  <bookViews>
    <workbookView xWindow="1536" yWindow="1536" windowWidth="17136" windowHeight="7152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5" l="1"/>
  <c r="K10" i="5"/>
  <c r="P10" i="5"/>
  <c r="G11" i="5"/>
  <c r="K11" i="5"/>
  <c r="P11" i="5"/>
  <c r="G12" i="5"/>
  <c r="K12" i="5"/>
  <c r="P12" i="5"/>
  <c r="G13" i="5"/>
  <c r="K13" i="5"/>
  <c r="P13" i="5"/>
  <c r="G14" i="5"/>
  <c r="K14" i="5"/>
  <c r="P14" i="5"/>
  <c r="G15" i="5"/>
  <c r="K15" i="5"/>
  <c r="P15" i="5"/>
  <c r="G16" i="5"/>
  <c r="K16" i="5"/>
  <c r="P16" i="5"/>
  <c r="G17" i="5"/>
  <c r="K17" i="5"/>
  <c r="P17" i="5"/>
  <c r="G18" i="5"/>
  <c r="K18" i="5"/>
  <c r="P18" i="5"/>
  <c r="G19" i="5"/>
  <c r="K19" i="5"/>
  <c r="P19" i="5"/>
  <c r="G20" i="5"/>
  <c r="K20" i="5"/>
  <c r="P20" i="5"/>
  <c r="G21" i="5"/>
  <c r="K21" i="5"/>
  <c r="P21" i="5"/>
  <c r="G22" i="5"/>
  <c r="K22" i="5"/>
  <c r="P22" i="5"/>
  <c r="G23" i="5"/>
  <c r="K23" i="5"/>
  <c r="P23" i="5"/>
  <c r="G24" i="5"/>
  <c r="K24" i="5"/>
  <c r="P24" i="5"/>
  <c r="G25" i="5"/>
  <c r="K25" i="5"/>
  <c r="P25" i="5"/>
  <c r="G26" i="5"/>
  <c r="K26" i="5"/>
  <c r="P26" i="5"/>
  <c r="G27" i="5"/>
  <c r="K27" i="5"/>
  <c r="P27" i="5"/>
  <c r="G28" i="5"/>
  <c r="K28" i="5"/>
  <c r="P28" i="5"/>
  <c r="G29" i="5"/>
  <c r="K29" i="5"/>
  <c r="P29" i="5"/>
  <c r="G30" i="5"/>
  <c r="K30" i="5"/>
  <c r="P30" i="5"/>
  <c r="G31" i="5"/>
  <c r="K31" i="5"/>
  <c r="P31" i="5"/>
  <c r="G32" i="5"/>
  <c r="K32" i="5"/>
  <c r="P32" i="5"/>
  <c r="G33" i="5"/>
  <c r="K33" i="5"/>
  <c r="P33" i="5"/>
  <c r="G34" i="5"/>
  <c r="K34" i="5"/>
  <c r="P34" i="5"/>
  <c r="G35" i="5"/>
  <c r="K35" i="5"/>
  <c r="P35" i="5"/>
  <c r="G36" i="5"/>
  <c r="K36" i="5"/>
  <c r="P36" i="5"/>
  <c r="G37" i="5"/>
  <c r="K37" i="5"/>
  <c r="P37" i="5"/>
  <c r="G38" i="5"/>
  <c r="K38" i="5"/>
  <c r="P38" i="5"/>
  <c r="G39" i="5"/>
  <c r="K39" i="5"/>
  <c r="P39" i="5"/>
  <c r="G40" i="5"/>
  <c r="K40" i="5"/>
  <c r="P40" i="5"/>
  <c r="G41" i="5"/>
  <c r="K41" i="5"/>
  <c r="P41" i="5"/>
  <c r="G42" i="5"/>
  <c r="K42" i="5"/>
  <c r="P42" i="5"/>
  <c r="G43" i="5"/>
  <c r="K43" i="5"/>
  <c r="P43" i="5"/>
  <c r="G44" i="5"/>
  <c r="K44" i="5"/>
  <c r="P44" i="5"/>
  <c r="G45" i="5"/>
  <c r="K45" i="5"/>
  <c r="P45" i="5"/>
  <c r="G46" i="5"/>
  <c r="K46" i="5"/>
  <c r="P46" i="5"/>
  <c r="G47" i="5"/>
  <c r="K47" i="5"/>
  <c r="P47" i="5"/>
  <c r="G48" i="5"/>
  <c r="K48" i="5"/>
  <c r="P48" i="5"/>
  <c r="G49" i="5"/>
  <c r="K49" i="5"/>
  <c r="P49" i="5"/>
  <c r="G50" i="5"/>
  <c r="K50" i="5"/>
  <c r="P50" i="5"/>
  <c r="G51" i="5"/>
  <c r="K51" i="5"/>
  <c r="P51" i="5"/>
  <c r="G52" i="5"/>
  <c r="K52" i="5"/>
  <c r="P52" i="5"/>
  <c r="G53" i="5"/>
  <c r="K53" i="5"/>
  <c r="P53" i="5"/>
  <c r="G54" i="5"/>
  <c r="K54" i="5"/>
  <c r="P54" i="5"/>
  <c r="G9" i="5"/>
  <c r="K9" i="5"/>
  <c r="P9" i="5"/>
  <c r="G10" i="1"/>
  <c r="J10" i="1"/>
  <c r="P10" i="1"/>
  <c r="G11" i="1"/>
  <c r="J11" i="1"/>
  <c r="P11" i="1"/>
  <c r="G12" i="1"/>
  <c r="J12" i="1"/>
  <c r="P12" i="1"/>
  <c r="G13" i="1"/>
  <c r="J13" i="1"/>
  <c r="P13" i="1"/>
  <c r="G14" i="1"/>
  <c r="J14" i="1"/>
  <c r="P14" i="1"/>
  <c r="G15" i="1"/>
  <c r="J15" i="1"/>
  <c r="P15" i="1"/>
  <c r="G16" i="1"/>
  <c r="J16" i="1"/>
  <c r="P16" i="1"/>
  <c r="G17" i="1"/>
  <c r="J17" i="1"/>
  <c r="P17" i="1"/>
  <c r="G18" i="1"/>
  <c r="J18" i="1"/>
  <c r="P18" i="1"/>
  <c r="G19" i="1"/>
  <c r="J19" i="1"/>
  <c r="P19" i="1"/>
  <c r="G20" i="1"/>
  <c r="J20" i="1"/>
  <c r="P20" i="1"/>
  <c r="G21" i="1"/>
  <c r="J21" i="1"/>
  <c r="P21" i="1"/>
  <c r="G22" i="1"/>
  <c r="J22" i="1"/>
  <c r="P22" i="1"/>
  <c r="G23" i="1"/>
  <c r="J23" i="1"/>
  <c r="P23" i="1"/>
  <c r="G24" i="1"/>
  <c r="J24" i="1"/>
  <c r="P24" i="1"/>
  <c r="G25" i="1"/>
  <c r="J25" i="1"/>
  <c r="P25" i="1"/>
  <c r="G26" i="1"/>
  <c r="J26" i="1"/>
  <c r="P26" i="1"/>
  <c r="G27" i="1"/>
  <c r="J27" i="1"/>
  <c r="P27" i="1"/>
  <c r="G28" i="1"/>
  <c r="J28" i="1"/>
  <c r="P28" i="1"/>
  <c r="G29" i="1"/>
  <c r="J29" i="1"/>
  <c r="P29" i="1"/>
  <c r="G30" i="1"/>
  <c r="J30" i="1"/>
  <c r="P30" i="1"/>
  <c r="G31" i="1"/>
  <c r="J31" i="1"/>
  <c r="P31" i="1"/>
  <c r="G32" i="1"/>
  <c r="J32" i="1"/>
  <c r="P32" i="1"/>
  <c r="G33" i="1"/>
  <c r="J33" i="1"/>
  <c r="P33" i="1"/>
  <c r="G34" i="1"/>
  <c r="J34" i="1"/>
  <c r="P34" i="1"/>
  <c r="G35" i="1"/>
  <c r="J35" i="1"/>
  <c r="P35" i="1"/>
  <c r="G36" i="1"/>
  <c r="J36" i="1"/>
  <c r="P36" i="1"/>
  <c r="G37" i="1"/>
  <c r="J37" i="1"/>
  <c r="P37" i="1"/>
  <c r="G38" i="1"/>
  <c r="J38" i="1"/>
  <c r="P38" i="1"/>
  <c r="G39" i="1"/>
  <c r="J39" i="1"/>
  <c r="P39" i="1"/>
  <c r="G40" i="1"/>
  <c r="J40" i="1"/>
  <c r="P40" i="1"/>
  <c r="G41" i="1"/>
  <c r="J41" i="1"/>
  <c r="P41" i="1"/>
  <c r="G42" i="1"/>
  <c r="J42" i="1"/>
  <c r="P42" i="1"/>
  <c r="G43" i="1"/>
  <c r="J43" i="1"/>
  <c r="P43" i="1"/>
  <c r="G44" i="1"/>
  <c r="J44" i="1"/>
  <c r="P44" i="1"/>
  <c r="G45" i="1"/>
  <c r="J45" i="1"/>
  <c r="P45" i="1"/>
  <c r="G46" i="1"/>
  <c r="J46" i="1"/>
  <c r="P46" i="1"/>
  <c r="G47" i="1"/>
  <c r="J47" i="1"/>
  <c r="P47" i="1"/>
  <c r="G48" i="1"/>
  <c r="J48" i="1"/>
  <c r="P48" i="1"/>
  <c r="G49" i="1"/>
  <c r="J49" i="1"/>
  <c r="P49" i="1"/>
  <c r="G50" i="1"/>
  <c r="J50" i="1"/>
  <c r="P50" i="1"/>
  <c r="G51" i="1"/>
  <c r="J51" i="1"/>
  <c r="P51" i="1"/>
  <c r="G52" i="1"/>
  <c r="J52" i="1"/>
  <c r="P52" i="1"/>
  <c r="G53" i="1"/>
  <c r="J53" i="1"/>
  <c r="P53" i="1"/>
  <c r="G54" i="1"/>
  <c r="J54" i="1"/>
  <c r="P54" i="1"/>
  <c r="G9" i="1"/>
  <c r="J9" i="1"/>
  <c r="P9" i="1"/>
  <c r="G10" i="6"/>
  <c r="I10" i="6"/>
  <c r="P10" i="6"/>
  <c r="G11" i="6"/>
  <c r="I11" i="6"/>
  <c r="P11" i="6"/>
  <c r="G12" i="6"/>
  <c r="I12" i="6"/>
  <c r="P12" i="6"/>
  <c r="G13" i="6"/>
  <c r="I13" i="6"/>
  <c r="P13" i="6"/>
  <c r="G14" i="6"/>
  <c r="I14" i="6"/>
  <c r="P14" i="6"/>
  <c r="G15" i="6"/>
  <c r="I15" i="6"/>
  <c r="P15" i="6"/>
  <c r="G16" i="6"/>
  <c r="I16" i="6"/>
  <c r="P16" i="6"/>
  <c r="G17" i="6"/>
  <c r="I17" i="6"/>
  <c r="P17" i="6"/>
  <c r="G18" i="6"/>
  <c r="I18" i="6"/>
  <c r="P18" i="6"/>
  <c r="G19" i="6"/>
  <c r="I19" i="6"/>
  <c r="P19" i="6"/>
  <c r="G20" i="6"/>
  <c r="I20" i="6"/>
  <c r="P20" i="6"/>
  <c r="G21" i="6"/>
  <c r="I21" i="6"/>
  <c r="P21" i="6"/>
  <c r="G22" i="6"/>
  <c r="I22" i="6"/>
  <c r="P22" i="6"/>
  <c r="G23" i="6"/>
  <c r="I23" i="6"/>
  <c r="P23" i="6"/>
  <c r="G24" i="6"/>
  <c r="I24" i="6"/>
  <c r="P24" i="6"/>
  <c r="G25" i="6"/>
  <c r="I25" i="6"/>
  <c r="P25" i="6"/>
  <c r="G26" i="6"/>
  <c r="I26" i="6"/>
  <c r="P26" i="6"/>
  <c r="G27" i="6"/>
  <c r="I27" i="6"/>
  <c r="P27" i="6"/>
  <c r="G28" i="6"/>
  <c r="I28" i="6"/>
  <c r="P28" i="6"/>
  <c r="G29" i="6"/>
  <c r="I29" i="6"/>
  <c r="P29" i="6"/>
  <c r="G30" i="6"/>
  <c r="I30" i="6"/>
  <c r="P30" i="6"/>
  <c r="G31" i="6"/>
  <c r="I31" i="6"/>
  <c r="P31" i="6"/>
  <c r="G32" i="6"/>
  <c r="I32" i="6"/>
  <c r="P32" i="6"/>
  <c r="G33" i="6"/>
  <c r="I33" i="6"/>
  <c r="P33" i="6"/>
  <c r="G34" i="6"/>
  <c r="I34" i="6"/>
  <c r="P34" i="6"/>
  <c r="G35" i="6"/>
  <c r="I35" i="6"/>
  <c r="P35" i="6"/>
  <c r="G36" i="6"/>
  <c r="I36" i="6"/>
  <c r="P36" i="6"/>
  <c r="G37" i="6"/>
  <c r="I37" i="6"/>
  <c r="P37" i="6"/>
  <c r="G38" i="6"/>
  <c r="I38" i="6"/>
  <c r="P38" i="6"/>
  <c r="G39" i="6"/>
  <c r="I39" i="6"/>
  <c r="P39" i="6"/>
  <c r="G40" i="6"/>
  <c r="I40" i="6"/>
  <c r="P40" i="6"/>
  <c r="G41" i="6"/>
  <c r="I41" i="6"/>
  <c r="P41" i="6"/>
  <c r="G42" i="6"/>
  <c r="I42" i="6"/>
  <c r="P42" i="6"/>
  <c r="G43" i="6"/>
  <c r="I43" i="6"/>
  <c r="P43" i="6"/>
  <c r="G44" i="6"/>
  <c r="I44" i="6"/>
  <c r="P44" i="6"/>
  <c r="G45" i="6"/>
  <c r="I45" i="6"/>
  <c r="P45" i="6"/>
  <c r="G46" i="6"/>
  <c r="I46" i="6"/>
  <c r="P46" i="6"/>
  <c r="G47" i="6"/>
  <c r="I47" i="6"/>
  <c r="P47" i="6"/>
  <c r="G48" i="6"/>
  <c r="I48" i="6"/>
  <c r="P48" i="6"/>
  <c r="G49" i="6"/>
  <c r="I49" i="6"/>
  <c r="P49" i="6"/>
  <c r="G50" i="6"/>
  <c r="I50" i="6"/>
  <c r="P50" i="6"/>
  <c r="G51" i="6"/>
  <c r="I51" i="6"/>
  <c r="P51" i="6"/>
  <c r="G52" i="6"/>
  <c r="I52" i="6"/>
  <c r="P52" i="6"/>
  <c r="G53" i="6"/>
  <c r="I53" i="6"/>
  <c r="P53" i="6"/>
  <c r="G54" i="6"/>
  <c r="I54" i="6"/>
  <c r="P54" i="6"/>
  <c r="G9" i="6"/>
  <c r="I9" i="6"/>
  <c r="P9" i="6"/>
  <c r="E10" i="7"/>
  <c r="K10" i="7"/>
  <c r="P10" i="7"/>
  <c r="E11" i="7"/>
  <c r="K11" i="7"/>
  <c r="P11" i="7"/>
  <c r="E12" i="7"/>
  <c r="K12" i="7"/>
  <c r="P12" i="7"/>
  <c r="E13" i="7"/>
  <c r="K13" i="7"/>
  <c r="P13" i="7"/>
  <c r="E14" i="7"/>
  <c r="K14" i="7"/>
  <c r="P14" i="7"/>
  <c r="E15" i="7"/>
  <c r="K15" i="7"/>
  <c r="P15" i="7"/>
  <c r="E16" i="7"/>
  <c r="K16" i="7"/>
  <c r="P16" i="7"/>
  <c r="E17" i="7"/>
  <c r="K17" i="7"/>
  <c r="P17" i="7"/>
  <c r="E18" i="7"/>
  <c r="K18" i="7"/>
  <c r="P18" i="7"/>
  <c r="E19" i="7"/>
  <c r="K19" i="7"/>
  <c r="P19" i="7"/>
  <c r="E20" i="7"/>
  <c r="K20" i="7"/>
  <c r="P20" i="7"/>
  <c r="E21" i="7"/>
  <c r="K21" i="7"/>
  <c r="P21" i="7"/>
  <c r="E22" i="7"/>
  <c r="K22" i="7"/>
  <c r="P22" i="7"/>
  <c r="E23" i="7"/>
  <c r="K23" i="7"/>
  <c r="P23" i="7"/>
  <c r="E24" i="7"/>
  <c r="K24" i="7"/>
  <c r="P24" i="7"/>
  <c r="E25" i="7"/>
  <c r="K25" i="7"/>
  <c r="P25" i="7"/>
  <c r="E26" i="7"/>
  <c r="K26" i="7"/>
  <c r="P26" i="7"/>
  <c r="E27" i="7"/>
  <c r="K27" i="7"/>
  <c r="P27" i="7"/>
  <c r="E28" i="7"/>
  <c r="K28" i="7"/>
  <c r="P28" i="7"/>
  <c r="E29" i="7"/>
  <c r="K29" i="7"/>
  <c r="P29" i="7"/>
  <c r="E30" i="7"/>
  <c r="K30" i="7"/>
  <c r="P30" i="7"/>
  <c r="E31" i="7"/>
  <c r="K31" i="7"/>
  <c r="P31" i="7"/>
  <c r="E32" i="7"/>
  <c r="K32" i="7"/>
  <c r="P32" i="7"/>
  <c r="E33" i="7"/>
  <c r="K33" i="7"/>
  <c r="P33" i="7"/>
  <c r="E34" i="7"/>
  <c r="K34" i="7"/>
  <c r="P34" i="7"/>
  <c r="E35" i="7"/>
  <c r="K35" i="7"/>
  <c r="P35" i="7"/>
  <c r="E36" i="7"/>
  <c r="K36" i="7"/>
  <c r="P36" i="7"/>
  <c r="E37" i="7"/>
  <c r="K37" i="7"/>
  <c r="P37" i="7"/>
  <c r="E38" i="7"/>
  <c r="K38" i="7"/>
  <c r="P38" i="7"/>
  <c r="E39" i="7"/>
  <c r="K39" i="7"/>
  <c r="P39" i="7"/>
  <c r="E40" i="7"/>
  <c r="K40" i="7"/>
  <c r="P40" i="7"/>
  <c r="E41" i="7"/>
  <c r="K41" i="7"/>
  <c r="P41" i="7"/>
  <c r="E42" i="7"/>
  <c r="K42" i="7"/>
  <c r="P42" i="7"/>
  <c r="E43" i="7"/>
  <c r="K43" i="7"/>
  <c r="P43" i="7"/>
  <c r="E44" i="7"/>
  <c r="K44" i="7"/>
  <c r="P44" i="7"/>
  <c r="E45" i="7"/>
  <c r="K45" i="7"/>
  <c r="P45" i="7"/>
  <c r="E46" i="7"/>
  <c r="K46" i="7"/>
  <c r="P46" i="7"/>
  <c r="E47" i="7"/>
  <c r="K47" i="7"/>
  <c r="P47" i="7"/>
  <c r="E48" i="7"/>
  <c r="K48" i="7"/>
  <c r="P48" i="7"/>
  <c r="E49" i="7"/>
  <c r="K49" i="7"/>
  <c r="P49" i="7"/>
  <c r="E50" i="7"/>
  <c r="K50" i="7"/>
  <c r="P50" i="7"/>
  <c r="E51" i="7"/>
  <c r="K51" i="7"/>
  <c r="P51" i="7"/>
  <c r="E52" i="7"/>
  <c r="K52" i="7"/>
  <c r="P52" i="7"/>
  <c r="E53" i="7"/>
  <c r="K53" i="7"/>
  <c r="P53" i="7"/>
  <c r="E54" i="7"/>
  <c r="K54" i="7"/>
  <c r="P54" i="7"/>
  <c r="E9" i="7"/>
  <c r="K9" i="7"/>
  <c r="P9" i="7"/>
  <c r="E10" i="8"/>
  <c r="J10" i="8"/>
  <c r="P10" i="8"/>
  <c r="E11" i="8"/>
  <c r="J11" i="8"/>
  <c r="P11" i="8"/>
  <c r="E12" i="8"/>
  <c r="J12" i="8"/>
  <c r="P12" i="8"/>
  <c r="E13" i="8"/>
  <c r="J13" i="8"/>
  <c r="P13" i="8"/>
  <c r="E14" i="8"/>
  <c r="J14" i="8"/>
  <c r="P14" i="8"/>
  <c r="E15" i="8"/>
  <c r="J15" i="8"/>
  <c r="P15" i="8"/>
  <c r="E16" i="8"/>
  <c r="J16" i="8"/>
  <c r="P16" i="8"/>
  <c r="E17" i="8"/>
  <c r="J17" i="8"/>
  <c r="P17" i="8"/>
  <c r="E18" i="8"/>
  <c r="J18" i="8"/>
  <c r="P18" i="8"/>
  <c r="E19" i="8"/>
  <c r="J19" i="8"/>
  <c r="P19" i="8"/>
  <c r="E20" i="8"/>
  <c r="J20" i="8"/>
  <c r="P20" i="8"/>
  <c r="E21" i="8"/>
  <c r="J21" i="8"/>
  <c r="P21" i="8"/>
  <c r="E22" i="8"/>
  <c r="J22" i="8"/>
  <c r="P22" i="8"/>
  <c r="E23" i="8"/>
  <c r="J23" i="8"/>
  <c r="P23" i="8"/>
  <c r="E24" i="8"/>
  <c r="J24" i="8"/>
  <c r="P24" i="8"/>
  <c r="E25" i="8"/>
  <c r="J25" i="8"/>
  <c r="P25" i="8"/>
  <c r="E26" i="8"/>
  <c r="J26" i="8"/>
  <c r="P26" i="8"/>
  <c r="E27" i="8"/>
  <c r="J27" i="8"/>
  <c r="P27" i="8"/>
  <c r="E28" i="8"/>
  <c r="J28" i="8"/>
  <c r="P28" i="8"/>
  <c r="E29" i="8"/>
  <c r="J29" i="8"/>
  <c r="P29" i="8"/>
  <c r="E30" i="8"/>
  <c r="J30" i="8"/>
  <c r="P30" i="8"/>
  <c r="E31" i="8"/>
  <c r="J31" i="8"/>
  <c r="P31" i="8"/>
  <c r="E32" i="8"/>
  <c r="J32" i="8"/>
  <c r="P32" i="8"/>
  <c r="E33" i="8"/>
  <c r="J33" i="8"/>
  <c r="P33" i="8"/>
  <c r="E34" i="8"/>
  <c r="J34" i="8"/>
  <c r="P34" i="8"/>
  <c r="E35" i="8"/>
  <c r="J35" i="8"/>
  <c r="P35" i="8"/>
  <c r="E36" i="8"/>
  <c r="J36" i="8"/>
  <c r="P36" i="8"/>
  <c r="E37" i="8"/>
  <c r="J37" i="8"/>
  <c r="P37" i="8"/>
  <c r="E38" i="8"/>
  <c r="J38" i="8"/>
  <c r="P38" i="8"/>
  <c r="E39" i="8"/>
  <c r="J39" i="8"/>
  <c r="P39" i="8"/>
  <c r="E40" i="8"/>
  <c r="J40" i="8"/>
  <c r="P40" i="8"/>
  <c r="E41" i="8"/>
  <c r="J41" i="8"/>
  <c r="P41" i="8"/>
  <c r="E42" i="8"/>
  <c r="J42" i="8"/>
  <c r="P42" i="8"/>
  <c r="E43" i="8"/>
  <c r="J43" i="8"/>
  <c r="P43" i="8"/>
  <c r="E44" i="8"/>
  <c r="J44" i="8"/>
  <c r="P44" i="8"/>
  <c r="E45" i="8"/>
  <c r="J45" i="8"/>
  <c r="P45" i="8"/>
  <c r="E46" i="8"/>
  <c r="J46" i="8"/>
  <c r="P46" i="8"/>
  <c r="E47" i="8"/>
  <c r="J47" i="8"/>
  <c r="P47" i="8"/>
  <c r="E48" i="8"/>
  <c r="J48" i="8"/>
  <c r="P48" i="8"/>
  <c r="E49" i="8"/>
  <c r="J49" i="8"/>
  <c r="P49" i="8"/>
  <c r="E50" i="8"/>
  <c r="J50" i="8"/>
  <c r="P50" i="8"/>
  <c r="E51" i="8"/>
  <c r="J51" i="8"/>
  <c r="P51" i="8"/>
  <c r="E52" i="8"/>
  <c r="J52" i="8"/>
  <c r="P52" i="8"/>
  <c r="E53" i="8"/>
  <c r="J53" i="8"/>
  <c r="P53" i="8"/>
  <c r="E54" i="8"/>
  <c r="J54" i="8"/>
  <c r="P54" i="8"/>
  <c r="E9" i="8"/>
  <c r="J9" i="8"/>
  <c r="P9" i="8"/>
  <c r="E10" i="9"/>
  <c r="I10" i="9"/>
  <c r="P10" i="9"/>
  <c r="E11" i="9"/>
  <c r="I11" i="9"/>
  <c r="P11" i="9"/>
  <c r="E12" i="9"/>
  <c r="I12" i="9"/>
  <c r="P12" i="9"/>
  <c r="E13" i="9"/>
  <c r="I13" i="9"/>
  <c r="P13" i="9"/>
  <c r="E14" i="9"/>
  <c r="I14" i="9"/>
  <c r="P14" i="9"/>
  <c r="E15" i="9"/>
  <c r="I15" i="9"/>
  <c r="P15" i="9"/>
  <c r="E16" i="9"/>
  <c r="I16" i="9"/>
  <c r="P16" i="9"/>
  <c r="E17" i="9"/>
  <c r="I17" i="9"/>
  <c r="P17" i="9"/>
  <c r="E18" i="9"/>
  <c r="I18" i="9"/>
  <c r="P18" i="9"/>
  <c r="E19" i="9"/>
  <c r="I19" i="9"/>
  <c r="P19" i="9"/>
  <c r="E20" i="9"/>
  <c r="I20" i="9"/>
  <c r="P20" i="9"/>
  <c r="E21" i="9"/>
  <c r="I21" i="9"/>
  <c r="P21" i="9"/>
  <c r="E22" i="9"/>
  <c r="I22" i="9"/>
  <c r="P22" i="9"/>
  <c r="E23" i="9"/>
  <c r="I23" i="9"/>
  <c r="P23" i="9"/>
  <c r="E24" i="9"/>
  <c r="I24" i="9"/>
  <c r="P24" i="9"/>
  <c r="E25" i="9"/>
  <c r="I25" i="9"/>
  <c r="P25" i="9"/>
  <c r="E26" i="9"/>
  <c r="I26" i="9"/>
  <c r="P26" i="9"/>
  <c r="E27" i="9"/>
  <c r="I27" i="9"/>
  <c r="P27" i="9"/>
  <c r="E28" i="9"/>
  <c r="I28" i="9"/>
  <c r="P28" i="9"/>
  <c r="E29" i="9"/>
  <c r="I29" i="9"/>
  <c r="P29" i="9"/>
  <c r="E30" i="9"/>
  <c r="I30" i="9"/>
  <c r="P30" i="9"/>
  <c r="E31" i="9"/>
  <c r="I31" i="9"/>
  <c r="P31" i="9"/>
  <c r="E32" i="9"/>
  <c r="I32" i="9"/>
  <c r="P32" i="9"/>
  <c r="E33" i="9"/>
  <c r="I33" i="9"/>
  <c r="P33" i="9"/>
  <c r="E34" i="9"/>
  <c r="I34" i="9"/>
  <c r="P34" i="9"/>
  <c r="E35" i="9"/>
  <c r="I35" i="9"/>
  <c r="P35" i="9"/>
  <c r="E36" i="9"/>
  <c r="I36" i="9"/>
  <c r="P36" i="9"/>
  <c r="E37" i="9"/>
  <c r="I37" i="9"/>
  <c r="P37" i="9"/>
  <c r="E38" i="9"/>
  <c r="I38" i="9"/>
  <c r="P38" i="9"/>
  <c r="E39" i="9"/>
  <c r="I39" i="9"/>
  <c r="P39" i="9"/>
  <c r="E40" i="9"/>
  <c r="I40" i="9"/>
  <c r="P40" i="9"/>
  <c r="E41" i="9"/>
  <c r="I41" i="9"/>
  <c r="P41" i="9"/>
  <c r="E42" i="9"/>
  <c r="I42" i="9"/>
  <c r="P42" i="9"/>
  <c r="E43" i="9"/>
  <c r="I43" i="9"/>
  <c r="P43" i="9"/>
  <c r="E44" i="9"/>
  <c r="I44" i="9"/>
  <c r="P44" i="9"/>
  <c r="E45" i="9"/>
  <c r="I45" i="9"/>
  <c r="P45" i="9"/>
  <c r="E46" i="9"/>
  <c r="I46" i="9"/>
  <c r="P46" i="9"/>
  <c r="E47" i="9"/>
  <c r="I47" i="9"/>
  <c r="P47" i="9"/>
  <c r="E48" i="9"/>
  <c r="I48" i="9"/>
  <c r="P48" i="9"/>
  <c r="E49" i="9"/>
  <c r="I49" i="9"/>
  <c r="P49" i="9"/>
  <c r="E50" i="9"/>
  <c r="I50" i="9"/>
  <c r="P50" i="9"/>
  <c r="E51" i="9"/>
  <c r="I51" i="9"/>
  <c r="P51" i="9"/>
  <c r="E52" i="9"/>
  <c r="I52" i="9"/>
  <c r="P52" i="9"/>
  <c r="E53" i="9"/>
  <c r="I53" i="9"/>
  <c r="P53" i="9"/>
  <c r="E54" i="9"/>
  <c r="I54" i="9"/>
  <c r="P54" i="9"/>
  <c r="E9" i="9"/>
  <c r="I9" i="9"/>
  <c r="P9" i="9"/>
  <c r="C10" i="10"/>
  <c r="K10" i="10"/>
  <c r="P10" i="10"/>
  <c r="C11" i="10"/>
  <c r="K11" i="10"/>
  <c r="P11" i="10"/>
  <c r="C12" i="10"/>
  <c r="K12" i="10"/>
  <c r="P12" i="10"/>
  <c r="C13" i="10"/>
  <c r="K13" i="10"/>
  <c r="P13" i="10"/>
  <c r="C14" i="10"/>
  <c r="K14" i="10"/>
  <c r="P14" i="10"/>
  <c r="C15" i="10"/>
  <c r="K15" i="10"/>
  <c r="P15" i="10"/>
  <c r="C16" i="10"/>
  <c r="K16" i="10"/>
  <c r="P16" i="10"/>
  <c r="C17" i="10"/>
  <c r="K17" i="10"/>
  <c r="P17" i="10"/>
  <c r="C18" i="10"/>
  <c r="K18" i="10"/>
  <c r="P18" i="10"/>
  <c r="C19" i="10"/>
  <c r="K19" i="10"/>
  <c r="P19" i="10"/>
  <c r="C20" i="10"/>
  <c r="K20" i="10"/>
  <c r="P20" i="10"/>
  <c r="C21" i="10"/>
  <c r="K21" i="10"/>
  <c r="P21" i="10"/>
  <c r="C22" i="10"/>
  <c r="K22" i="10"/>
  <c r="P22" i="10"/>
  <c r="C23" i="10"/>
  <c r="K23" i="10"/>
  <c r="P23" i="10"/>
  <c r="C24" i="10"/>
  <c r="K24" i="10"/>
  <c r="P24" i="10"/>
  <c r="C25" i="10"/>
  <c r="K25" i="10"/>
  <c r="P25" i="10"/>
  <c r="C26" i="10"/>
  <c r="K26" i="10"/>
  <c r="P26" i="10"/>
  <c r="C27" i="10"/>
  <c r="K27" i="10"/>
  <c r="P27" i="10"/>
  <c r="C28" i="10"/>
  <c r="K28" i="10"/>
  <c r="P28" i="10"/>
  <c r="C29" i="10"/>
  <c r="K29" i="10"/>
  <c r="P29" i="10"/>
  <c r="C30" i="10"/>
  <c r="K30" i="10"/>
  <c r="P30" i="10"/>
  <c r="C31" i="10"/>
  <c r="K31" i="10"/>
  <c r="P31" i="10"/>
  <c r="C32" i="10"/>
  <c r="K32" i="10"/>
  <c r="P32" i="10"/>
  <c r="C33" i="10"/>
  <c r="K33" i="10"/>
  <c r="P33" i="10"/>
  <c r="C34" i="10"/>
  <c r="K34" i="10"/>
  <c r="P34" i="10"/>
  <c r="C35" i="10"/>
  <c r="K35" i="10"/>
  <c r="P35" i="10"/>
  <c r="C36" i="10"/>
  <c r="K36" i="10"/>
  <c r="P36" i="10"/>
  <c r="C37" i="10"/>
  <c r="K37" i="10"/>
  <c r="P37" i="10"/>
  <c r="C38" i="10"/>
  <c r="K38" i="10"/>
  <c r="P38" i="10"/>
  <c r="C39" i="10"/>
  <c r="K39" i="10"/>
  <c r="P39" i="10"/>
  <c r="C40" i="10"/>
  <c r="K40" i="10"/>
  <c r="P40" i="10"/>
  <c r="C41" i="10"/>
  <c r="K41" i="10"/>
  <c r="P41" i="10"/>
  <c r="C42" i="10"/>
  <c r="K42" i="10"/>
  <c r="P42" i="10"/>
  <c r="C43" i="10"/>
  <c r="K43" i="10"/>
  <c r="P43" i="10"/>
  <c r="C44" i="10"/>
  <c r="K44" i="10"/>
  <c r="P44" i="10"/>
  <c r="C45" i="10"/>
  <c r="K45" i="10"/>
  <c r="P45" i="10"/>
  <c r="C46" i="10"/>
  <c r="K46" i="10"/>
  <c r="P46" i="10"/>
  <c r="C47" i="10"/>
  <c r="K47" i="10"/>
  <c r="P47" i="10"/>
  <c r="C48" i="10"/>
  <c r="K48" i="10"/>
  <c r="P48" i="10"/>
  <c r="C49" i="10"/>
  <c r="K49" i="10"/>
  <c r="P49" i="10"/>
  <c r="C50" i="10"/>
  <c r="K50" i="10"/>
  <c r="P50" i="10"/>
  <c r="C51" i="10"/>
  <c r="K51" i="10"/>
  <c r="P51" i="10"/>
  <c r="C52" i="10"/>
  <c r="K52" i="10"/>
  <c r="P52" i="10"/>
  <c r="C53" i="10"/>
  <c r="K53" i="10"/>
  <c r="P53" i="10"/>
  <c r="C54" i="10"/>
  <c r="K54" i="10"/>
  <c r="P54" i="10"/>
  <c r="C9" i="10"/>
  <c r="K9" i="10"/>
  <c r="P9" i="10"/>
  <c r="C10" i="11"/>
  <c r="J10" i="11"/>
  <c r="P10" i="11"/>
  <c r="C11" i="11"/>
  <c r="J11" i="11"/>
  <c r="P11" i="11"/>
  <c r="C12" i="11"/>
  <c r="J12" i="11"/>
  <c r="P12" i="11"/>
  <c r="C13" i="11"/>
  <c r="J13" i="11"/>
  <c r="P13" i="11"/>
  <c r="C14" i="11"/>
  <c r="J14" i="11"/>
  <c r="P14" i="11"/>
  <c r="C15" i="11"/>
  <c r="J15" i="11"/>
  <c r="P15" i="11"/>
  <c r="C16" i="11"/>
  <c r="J16" i="11"/>
  <c r="P16" i="11"/>
  <c r="C17" i="11"/>
  <c r="J17" i="11"/>
  <c r="P17" i="11"/>
  <c r="C18" i="11"/>
  <c r="J18" i="11"/>
  <c r="P18" i="11"/>
  <c r="C19" i="11"/>
  <c r="J19" i="11"/>
  <c r="P19" i="11"/>
  <c r="C20" i="11"/>
  <c r="J20" i="11"/>
  <c r="P20" i="11"/>
  <c r="C21" i="11"/>
  <c r="J21" i="11"/>
  <c r="P21" i="11"/>
  <c r="C22" i="11"/>
  <c r="J22" i="11"/>
  <c r="P22" i="11"/>
  <c r="C23" i="11"/>
  <c r="J23" i="11"/>
  <c r="P23" i="11"/>
  <c r="C24" i="11"/>
  <c r="J24" i="11"/>
  <c r="P24" i="11"/>
  <c r="C25" i="11"/>
  <c r="J25" i="11"/>
  <c r="P25" i="11"/>
  <c r="C26" i="11"/>
  <c r="J26" i="11"/>
  <c r="P26" i="11"/>
  <c r="C27" i="11"/>
  <c r="J27" i="11"/>
  <c r="P27" i="11"/>
  <c r="C28" i="11"/>
  <c r="J28" i="11"/>
  <c r="P28" i="11"/>
  <c r="C29" i="11"/>
  <c r="J29" i="11"/>
  <c r="P29" i="11"/>
  <c r="C30" i="11"/>
  <c r="J30" i="11"/>
  <c r="P30" i="11"/>
  <c r="C31" i="11"/>
  <c r="J31" i="11"/>
  <c r="P31" i="11"/>
  <c r="C32" i="11"/>
  <c r="J32" i="11"/>
  <c r="P32" i="11"/>
  <c r="C33" i="11"/>
  <c r="J33" i="11"/>
  <c r="P33" i="11"/>
  <c r="C34" i="11"/>
  <c r="J34" i="11"/>
  <c r="P34" i="11"/>
  <c r="C35" i="11"/>
  <c r="J35" i="11"/>
  <c r="P35" i="11"/>
  <c r="C36" i="11"/>
  <c r="J36" i="11"/>
  <c r="P36" i="11"/>
  <c r="C37" i="11"/>
  <c r="J37" i="11"/>
  <c r="P37" i="11"/>
  <c r="C38" i="11"/>
  <c r="J38" i="11"/>
  <c r="P38" i="11"/>
  <c r="C39" i="11"/>
  <c r="J39" i="11"/>
  <c r="P39" i="11"/>
  <c r="C40" i="11"/>
  <c r="J40" i="11"/>
  <c r="P40" i="11"/>
  <c r="C41" i="11"/>
  <c r="J41" i="11"/>
  <c r="P41" i="11"/>
  <c r="C42" i="11"/>
  <c r="J42" i="11"/>
  <c r="P42" i="11"/>
  <c r="C43" i="11"/>
  <c r="J43" i="11"/>
  <c r="P43" i="11"/>
  <c r="C44" i="11"/>
  <c r="J44" i="11"/>
  <c r="P44" i="11"/>
  <c r="C45" i="11"/>
  <c r="J45" i="11"/>
  <c r="P45" i="11"/>
  <c r="C46" i="11"/>
  <c r="J46" i="11"/>
  <c r="P46" i="11"/>
  <c r="C47" i="11"/>
  <c r="J47" i="11"/>
  <c r="P47" i="11"/>
  <c r="C48" i="11"/>
  <c r="J48" i="11"/>
  <c r="P48" i="11"/>
  <c r="C49" i="11"/>
  <c r="J49" i="11"/>
  <c r="P49" i="11"/>
  <c r="C50" i="11"/>
  <c r="J50" i="11"/>
  <c r="P50" i="11"/>
  <c r="C51" i="11"/>
  <c r="J51" i="11"/>
  <c r="P51" i="11"/>
  <c r="C52" i="11"/>
  <c r="J52" i="11"/>
  <c r="P52" i="11"/>
  <c r="C53" i="11"/>
  <c r="J53" i="11"/>
  <c r="P53" i="11"/>
  <c r="C54" i="11"/>
  <c r="J54" i="11"/>
  <c r="P54" i="11"/>
  <c r="C9" i="11"/>
  <c r="J9" i="11"/>
  <c r="P9" i="11"/>
  <c r="C10" i="12"/>
  <c r="I10" i="12"/>
  <c r="P10" i="12"/>
  <c r="C11" i="12"/>
  <c r="I11" i="12"/>
  <c r="P11" i="12"/>
  <c r="C12" i="12"/>
  <c r="I12" i="12"/>
  <c r="P12" i="12"/>
  <c r="C13" i="12"/>
  <c r="I13" i="12"/>
  <c r="P13" i="12"/>
  <c r="C14" i="12"/>
  <c r="I14" i="12"/>
  <c r="P14" i="12"/>
  <c r="C15" i="12"/>
  <c r="I15" i="12"/>
  <c r="P15" i="12"/>
  <c r="C16" i="12"/>
  <c r="I16" i="12"/>
  <c r="P16" i="12"/>
  <c r="C17" i="12"/>
  <c r="I17" i="12"/>
  <c r="P17" i="12"/>
  <c r="C18" i="12"/>
  <c r="I18" i="12"/>
  <c r="P18" i="12"/>
  <c r="C19" i="12"/>
  <c r="I19" i="12"/>
  <c r="P19" i="12"/>
  <c r="C20" i="12"/>
  <c r="I20" i="12"/>
  <c r="P20" i="12"/>
  <c r="C21" i="12"/>
  <c r="I21" i="12"/>
  <c r="P21" i="12"/>
  <c r="C22" i="12"/>
  <c r="I22" i="12"/>
  <c r="P22" i="12"/>
  <c r="C23" i="12"/>
  <c r="I23" i="12"/>
  <c r="P23" i="12"/>
  <c r="C24" i="12"/>
  <c r="I24" i="12"/>
  <c r="P24" i="12"/>
  <c r="C25" i="12"/>
  <c r="I25" i="12"/>
  <c r="P25" i="12"/>
  <c r="C26" i="12"/>
  <c r="I26" i="12"/>
  <c r="P26" i="12"/>
  <c r="C27" i="12"/>
  <c r="I27" i="12"/>
  <c r="P27" i="12"/>
  <c r="C28" i="12"/>
  <c r="I28" i="12"/>
  <c r="P28" i="12"/>
  <c r="C29" i="12"/>
  <c r="I29" i="12"/>
  <c r="P29" i="12"/>
  <c r="C30" i="12"/>
  <c r="I30" i="12"/>
  <c r="P30" i="12"/>
  <c r="C31" i="12"/>
  <c r="I31" i="12"/>
  <c r="P31" i="12"/>
  <c r="C32" i="12"/>
  <c r="I32" i="12"/>
  <c r="P32" i="12"/>
  <c r="C33" i="12"/>
  <c r="I33" i="12"/>
  <c r="P33" i="12"/>
  <c r="C34" i="12"/>
  <c r="I34" i="12"/>
  <c r="P34" i="12"/>
  <c r="C35" i="12"/>
  <c r="I35" i="12"/>
  <c r="P35" i="12"/>
  <c r="C36" i="12"/>
  <c r="I36" i="12"/>
  <c r="P36" i="12"/>
  <c r="C37" i="12"/>
  <c r="I37" i="12"/>
  <c r="P37" i="12"/>
  <c r="C38" i="12"/>
  <c r="I38" i="12"/>
  <c r="P38" i="12"/>
  <c r="C39" i="12"/>
  <c r="I39" i="12"/>
  <c r="P39" i="12"/>
  <c r="C40" i="12"/>
  <c r="I40" i="12"/>
  <c r="P40" i="12"/>
  <c r="C41" i="12"/>
  <c r="I41" i="12"/>
  <c r="P41" i="12"/>
  <c r="C42" i="12"/>
  <c r="I42" i="12"/>
  <c r="P42" i="12"/>
  <c r="C43" i="12"/>
  <c r="I43" i="12"/>
  <c r="P43" i="12"/>
  <c r="C44" i="12"/>
  <c r="I44" i="12"/>
  <c r="P44" i="12"/>
  <c r="C45" i="12"/>
  <c r="I45" i="12"/>
  <c r="P45" i="12"/>
  <c r="C46" i="12"/>
  <c r="I46" i="12"/>
  <c r="P46" i="12"/>
  <c r="C47" i="12"/>
  <c r="I47" i="12"/>
  <c r="P47" i="12"/>
  <c r="C48" i="12"/>
  <c r="I48" i="12"/>
  <c r="P48" i="12"/>
  <c r="C49" i="12"/>
  <c r="I49" i="12"/>
  <c r="P49" i="12"/>
  <c r="C50" i="12"/>
  <c r="I50" i="12"/>
  <c r="P50" i="12"/>
  <c r="C51" i="12"/>
  <c r="I51" i="12"/>
  <c r="P51" i="12"/>
  <c r="C52" i="12"/>
  <c r="I52" i="12"/>
  <c r="P52" i="12"/>
  <c r="C53" i="12"/>
  <c r="I53" i="12"/>
  <c r="P53" i="12"/>
  <c r="C54" i="12"/>
  <c r="I54" i="12"/>
  <c r="P54" i="12"/>
  <c r="C9" i="12"/>
  <c r="I9" i="12"/>
  <c r="P9" i="12"/>
  <c r="AH33" i="5"/>
  <c r="AH32" i="5"/>
  <c r="AG30" i="5"/>
  <c r="AH33" i="1"/>
  <c r="AH32" i="1"/>
  <c r="AG30" i="1"/>
  <c r="AH33" i="6"/>
  <c r="AH32" i="6"/>
  <c r="AG30" i="6"/>
  <c r="AH33" i="7"/>
  <c r="AH32" i="7"/>
  <c r="AG30" i="7"/>
  <c r="AH33" i="8"/>
  <c r="AH32" i="8"/>
  <c r="AG30" i="8"/>
  <c r="AH33" i="9"/>
  <c r="AH32" i="9"/>
  <c r="AG30" i="9"/>
  <c r="AH33" i="10"/>
  <c r="AH32" i="10"/>
  <c r="AG30" i="10"/>
  <c r="AH33" i="11"/>
  <c r="AH32" i="11"/>
  <c r="AG30" i="11"/>
  <c r="AH33" i="12"/>
  <c r="AH32" i="12"/>
  <c r="AG30" i="12"/>
  <c r="AG54" i="5"/>
  <c r="AG50" i="5"/>
  <c r="AG46" i="5"/>
  <c r="F10" i="5"/>
  <c r="O10" i="5"/>
  <c r="AG55" i="5"/>
  <c r="AG51" i="5"/>
  <c r="AG47" i="5"/>
  <c r="AB10" i="5"/>
  <c r="F11" i="5"/>
  <c r="O11" i="5"/>
  <c r="AB11" i="5"/>
  <c r="F12" i="5"/>
  <c r="O12" i="5"/>
  <c r="AB12" i="5"/>
  <c r="F13" i="5"/>
  <c r="O13" i="5"/>
  <c r="AB13" i="5"/>
  <c r="F14" i="5"/>
  <c r="O14" i="5"/>
  <c r="AB14" i="5"/>
  <c r="F15" i="5"/>
  <c r="O15" i="5"/>
  <c r="AB15" i="5"/>
  <c r="F16" i="5"/>
  <c r="O16" i="5"/>
  <c r="AB16" i="5"/>
  <c r="F17" i="5"/>
  <c r="O17" i="5"/>
  <c r="AB17" i="5"/>
  <c r="F18" i="5"/>
  <c r="O18" i="5"/>
  <c r="AB18" i="5"/>
  <c r="F19" i="5"/>
  <c r="O19" i="5"/>
  <c r="AB19" i="5"/>
  <c r="F20" i="5"/>
  <c r="O20" i="5"/>
  <c r="AB20" i="5"/>
  <c r="F21" i="5"/>
  <c r="O21" i="5"/>
  <c r="AB21" i="5"/>
  <c r="F22" i="5"/>
  <c r="O22" i="5"/>
  <c r="AB22" i="5"/>
  <c r="F23" i="5"/>
  <c r="O23" i="5"/>
  <c r="AB23" i="5"/>
  <c r="F24" i="5"/>
  <c r="O24" i="5"/>
  <c r="AB24" i="5"/>
  <c r="F25" i="5"/>
  <c r="O25" i="5"/>
  <c r="AB25" i="5"/>
  <c r="F26" i="5"/>
  <c r="O26" i="5"/>
  <c r="AB26" i="5"/>
  <c r="F27" i="5"/>
  <c r="O27" i="5"/>
  <c r="AB27" i="5"/>
  <c r="F28" i="5"/>
  <c r="O28" i="5"/>
  <c r="AB28" i="5"/>
  <c r="F29" i="5"/>
  <c r="O29" i="5"/>
  <c r="AB29" i="5"/>
  <c r="F30" i="5"/>
  <c r="O30" i="5"/>
  <c r="AB30" i="5"/>
  <c r="F31" i="5"/>
  <c r="O31" i="5"/>
  <c r="AB31" i="5"/>
  <c r="F32" i="5"/>
  <c r="O32" i="5"/>
  <c r="AB32" i="5"/>
  <c r="F33" i="5"/>
  <c r="O33" i="5"/>
  <c r="AB33" i="5"/>
  <c r="F34" i="5"/>
  <c r="O34" i="5"/>
  <c r="AB34" i="5"/>
  <c r="F35" i="5"/>
  <c r="O35" i="5"/>
  <c r="AB35" i="5"/>
  <c r="F36" i="5"/>
  <c r="O36" i="5"/>
  <c r="AB36" i="5"/>
  <c r="F37" i="5"/>
  <c r="O37" i="5"/>
  <c r="AB37" i="5"/>
  <c r="F38" i="5"/>
  <c r="O38" i="5"/>
  <c r="AB38" i="5"/>
  <c r="F39" i="5"/>
  <c r="O39" i="5"/>
  <c r="AB39" i="5"/>
  <c r="F40" i="5"/>
  <c r="O40" i="5"/>
  <c r="AB40" i="5"/>
  <c r="F41" i="5"/>
  <c r="O41" i="5"/>
  <c r="AB41" i="5"/>
  <c r="F42" i="5"/>
  <c r="O42" i="5"/>
  <c r="AB42" i="5"/>
  <c r="F43" i="5"/>
  <c r="O43" i="5"/>
  <c r="AB43" i="5"/>
  <c r="F44" i="5"/>
  <c r="O44" i="5"/>
  <c r="AB44" i="5"/>
  <c r="F45" i="5"/>
  <c r="O45" i="5"/>
  <c r="AB45" i="5"/>
  <c r="F46" i="5"/>
  <c r="O46" i="5"/>
  <c r="AB46" i="5"/>
  <c r="F47" i="5"/>
  <c r="O47" i="5"/>
  <c r="AB47" i="5"/>
  <c r="F48" i="5"/>
  <c r="O48" i="5"/>
  <c r="AB48" i="5"/>
  <c r="F49" i="5"/>
  <c r="O49" i="5"/>
  <c r="AB49" i="5"/>
  <c r="F50" i="5"/>
  <c r="O50" i="5"/>
  <c r="AB50" i="5"/>
  <c r="F51" i="5"/>
  <c r="O51" i="5"/>
  <c r="AB51" i="5"/>
  <c r="F52" i="5"/>
  <c r="O52" i="5"/>
  <c r="AB52" i="5"/>
  <c r="F53" i="5"/>
  <c r="O53" i="5"/>
  <c r="AB53" i="5"/>
  <c r="F54" i="5"/>
  <c r="O54" i="5"/>
  <c r="AB54" i="5"/>
  <c r="F9" i="5"/>
  <c r="O9" i="5"/>
  <c r="AB9" i="5"/>
  <c r="AG54" i="1"/>
  <c r="AG50" i="1"/>
  <c r="AG46" i="1"/>
  <c r="F10" i="1"/>
  <c r="O10" i="1"/>
  <c r="AG55" i="1"/>
  <c r="AG51" i="1"/>
  <c r="AG47" i="1"/>
  <c r="AB10" i="1"/>
  <c r="F11" i="1"/>
  <c r="O11" i="1"/>
  <c r="AB11" i="1"/>
  <c r="F12" i="1"/>
  <c r="O12" i="1"/>
  <c r="AB12" i="1"/>
  <c r="F13" i="1"/>
  <c r="O13" i="1"/>
  <c r="AB13" i="1"/>
  <c r="F14" i="1"/>
  <c r="O14" i="1"/>
  <c r="AB14" i="1"/>
  <c r="F15" i="1"/>
  <c r="O15" i="1"/>
  <c r="AB15" i="1"/>
  <c r="F16" i="1"/>
  <c r="O16" i="1"/>
  <c r="AB16" i="1"/>
  <c r="F17" i="1"/>
  <c r="O17" i="1"/>
  <c r="AB17" i="1"/>
  <c r="F18" i="1"/>
  <c r="O18" i="1"/>
  <c r="AB18" i="1"/>
  <c r="F19" i="1"/>
  <c r="O19" i="1"/>
  <c r="AB19" i="1"/>
  <c r="F20" i="1"/>
  <c r="O20" i="1"/>
  <c r="AB20" i="1"/>
  <c r="F21" i="1"/>
  <c r="O21" i="1"/>
  <c r="AB21" i="1"/>
  <c r="F22" i="1"/>
  <c r="O22" i="1"/>
  <c r="AB22" i="1"/>
  <c r="F23" i="1"/>
  <c r="O23" i="1"/>
  <c r="AB23" i="1"/>
  <c r="F24" i="1"/>
  <c r="O24" i="1"/>
  <c r="AB24" i="1"/>
  <c r="F25" i="1"/>
  <c r="O25" i="1"/>
  <c r="AB25" i="1"/>
  <c r="F26" i="1"/>
  <c r="O26" i="1"/>
  <c r="AB26" i="1"/>
  <c r="F27" i="1"/>
  <c r="O27" i="1"/>
  <c r="AB27" i="1"/>
  <c r="F28" i="1"/>
  <c r="O28" i="1"/>
  <c r="AB28" i="1"/>
  <c r="F29" i="1"/>
  <c r="O29" i="1"/>
  <c r="AB29" i="1"/>
  <c r="F30" i="1"/>
  <c r="O30" i="1"/>
  <c r="AB30" i="1"/>
  <c r="F31" i="1"/>
  <c r="O31" i="1"/>
  <c r="AB31" i="1"/>
  <c r="F32" i="1"/>
  <c r="O32" i="1"/>
  <c r="AB32" i="1"/>
  <c r="F33" i="1"/>
  <c r="O33" i="1"/>
  <c r="AB33" i="1"/>
  <c r="F34" i="1"/>
  <c r="O34" i="1"/>
  <c r="AB34" i="1"/>
  <c r="F35" i="1"/>
  <c r="O35" i="1"/>
  <c r="AB35" i="1"/>
  <c r="F36" i="1"/>
  <c r="O36" i="1"/>
  <c r="AB36" i="1"/>
  <c r="F37" i="1"/>
  <c r="O37" i="1"/>
  <c r="AB37" i="1"/>
  <c r="F38" i="1"/>
  <c r="O38" i="1"/>
  <c r="AB38" i="1"/>
  <c r="F39" i="1"/>
  <c r="O39" i="1"/>
  <c r="AB39" i="1"/>
  <c r="F40" i="1"/>
  <c r="O40" i="1"/>
  <c r="AB40" i="1"/>
  <c r="F41" i="1"/>
  <c r="O41" i="1"/>
  <c r="AB41" i="1"/>
  <c r="F42" i="1"/>
  <c r="O42" i="1"/>
  <c r="AB42" i="1"/>
  <c r="F43" i="1"/>
  <c r="O43" i="1"/>
  <c r="AB43" i="1"/>
  <c r="F44" i="1"/>
  <c r="O44" i="1"/>
  <c r="AB44" i="1"/>
  <c r="F45" i="1"/>
  <c r="O45" i="1"/>
  <c r="AB45" i="1"/>
  <c r="F46" i="1"/>
  <c r="O46" i="1"/>
  <c r="AB46" i="1"/>
  <c r="F47" i="1"/>
  <c r="O47" i="1"/>
  <c r="AB47" i="1"/>
  <c r="F48" i="1"/>
  <c r="O48" i="1"/>
  <c r="AB48" i="1"/>
  <c r="F49" i="1"/>
  <c r="O49" i="1"/>
  <c r="AB49" i="1"/>
  <c r="F50" i="1"/>
  <c r="O50" i="1"/>
  <c r="AB50" i="1"/>
  <c r="F51" i="1"/>
  <c r="O51" i="1"/>
  <c r="AB51" i="1"/>
  <c r="F52" i="1"/>
  <c r="O52" i="1"/>
  <c r="AB52" i="1"/>
  <c r="F53" i="1"/>
  <c r="O53" i="1"/>
  <c r="AB53" i="1"/>
  <c r="F54" i="1"/>
  <c r="O54" i="1"/>
  <c r="AB54" i="1"/>
  <c r="F9" i="1"/>
  <c r="O9" i="1"/>
  <c r="AB9" i="1"/>
  <c r="AG54" i="6"/>
  <c r="AG50" i="6"/>
  <c r="AG46" i="6"/>
  <c r="F10" i="6"/>
  <c r="O10" i="6"/>
  <c r="AG55" i="6"/>
  <c r="AG51" i="6"/>
  <c r="AG47" i="6"/>
  <c r="AB10" i="6"/>
  <c r="F11" i="6"/>
  <c r="O11" i="6"/>
  <c r="AB11" i="6"/>
  <c r="F12" i="6"/>
  <c r="O12" i="6"/>
  <c r="AB12" i="6"/>
  <c r="F13" i="6"/>
  <c r="O13" i="6"/>
  <c r="AB13" i="6"/>
  <c r="F14" i="6"/>
  <c r="O14" i="6"/>
  <c r="AB14" i="6"/>
  <c r="F15" i="6"/>
  <c r="O15" i="6"/>
  <c r="AB15" i="6"/>
  <c r="F16" i="6"/>
  <c r="O16" i="6"/>
  <c r="AB16" i="6"/>
  <c r="F17" i="6"/>
  <c r="O17" i="6"/>
  <c r="AB17" i="6"/>
  <c r="F18" i="6"/>
  <c r="O18" i="6"/>
  <c r="AB18" i="6"/>
  <c r="F19" i="6"/>
  <c r="O19" i="6"/>
  <c r="AB19" i="6"/>
  <c r="F20" i="6"/>
  <c r="O20" i="6"/>
  <c r="AB20" i="6"/>
  <c r="F21" i="6"/>
  <c r="O21" i="6"/>
  <c r="AB21" i="6"/>
  <c r="F22" i="6"/>
  <c r="O22" i="6"/>
  <c r="AB22" i="6"/>
  <c r="F23" i="6"/>
  <c r="O23" i="6"/>
  <c r="AB23" i="6"/>
  <c r="F24" i="6"/>
  <c r="O24" i="6"/>
  <c r="AB24" i="6"/>
  <c r="F25" i="6"/>
  <c r="O25" i="6"/>
  <c r="AB25" i="6"/>
  <c r="F26" i="6"/>
  <c r="O26" i="6"/>
  <c r="AB26" i="6"/>
  <c r="F27" i="6"/>
  <c r="O27" i="6"/>
  <c r="AB27" i="6"/>
  <c r="F28" i="6"/>
  <c r="O28" i="6"/>
  <c r="AB28" i="6"/>
  <c r="F29" i="6"/>
  <c r="O29" i="6"/>
  <c r="AB29" i="6"/>
  <c r="F30" i="6"/>
  <c r="O30" i="6"/>
  <c r="AB30" i="6"/>
  <c r="F31" i="6"/>
  <c r="O31" i="6"/>
  <c r="AB31" i="6"/>
  <c r="F32" i="6"/>
  <c r="O32" i="6"/>
  <c r="AB32" i="6"/>
  <c r="F33" i="6"/>
  <c r="O33" i="6"/>
  <c r="AB33" i="6"/>
  <c r="F34" i="6"/>
  <c r="O34" i="6"/>
  <c r="AB34" i="6"/>
  <c r="F35" i="6"/>
  <c r="O35" i="6"/>
  <c r="AB35" i="6"/>
  <c r="F36" i="6"/>
  <c r="O36" i="6"/>
  <c r="AB36" i="6"/>
  <c r="F37" i="6"/>
  <c r="O37" i="6"/>
  <c r="AB37" i="6"/>
  <c r="F38" i="6"/>
  <c r="O38" i="6"/>
  <c r="AB38" i="6"/>
  <c r="F39" i="6"/>
  <c r="O39" i="6"/>
  <c r="AB39" i="6"/>
  <c r="F40" i="6"/>
  <c r="O40" i="6"/>
  <c r="AB40" i="6"/>
  <c r="F41" i="6"/>
  <c r="O41" i="6"/>
  <c r="AB41" i="6"/>
  <c r="F42" i="6"/>
  <c r="O42" i="6"/>
  <c r="AB42" i="6"/>
  <c r="F43" i="6"/>
  <c r="O43" i="6"/>
  <c r="AB43" i="6"/>
  <c r="F44" i="6"/>
  <c r="O44" i="6"/>
  <c r="AB44" i="6"/>
  <c r="F45" i="6"/>
  <c r="O45" i="6"/>
  <c r="AB45" i="6"/>
  <c r="F46" i="6"/>
  <c r="O46" i="6"/>
  <c r="AB46" i="6"/>
  <c r="F47" i="6"/>
  <c r="O47" i="6"/>
  <c r="AB47" i="6"/>
  <c r="F48" i="6"/>
  <c r="O48" i="6"/>
  <c r="AB48" i="6"/>
  <c r="F49" i="6"/>
  <c r="O49" i="6"/>
  <c r="AB49" i="6"/>
  <c r="F50" i="6"/>
  <c r="O50" i="6"/>
  <c r="AB50" i="6"/>
  <c r="F51" i="6"/>
  <c r="O51" i="6"/>
  <c r="AB51" i="6"/>
  <c r="F52" i="6"/>
  <c r="O52" i="6"/>
  <c r="AB52" i="6"/>
  <c r="F53" i="6"/>
  <c r="O53" i="6"/>
  <c r="AB53" i="6"/>
  <c r="F54" i="6"/>
  <c r="O54" i="6"/>
  <c r="AB54" i="6"/>
  <c r="F9" i="6"/>
  <c r="O9" i="6"/>
  <c r="AB9" i="6"/>
  <c r="AG54" i="7"/>
  <c r="AG50" i="7"/>
  <c r="AG46" i="7"/>
  <c r="D10" i="7"/>
  <c r="O10" i="7"/>
  <c r="AG55" i="7"/>
  <c r="AG51" i="7"/>
  <c r="AG47" i="7"/>
  <c r="AB10" i="7"/>
  <c r="D11" i="7"/>
  <c r="O11" i="7"/>
  <c r="AB11" i="7"/>
  <c r="D12" i="7"/>
  <c r="O12" i="7"/>
  <c r="AB12" i="7"/>
  <c r="D13" i="7"/>
  <c r="O13" i="7"/>
  <c r="AB13" i="7"/>
  <c r="D14" i="7"/>
  <c r="O14" i="7"/>
  <c r="AB14" i="7"/>
  <c r="D15" i="7"/>
  <c r="O15" i="7"/>
  <c r="AB15" i="7"/>
  <c r="D16" i="7"/>
  <c r="O16" i="7"/>
  <c r="AB16" i="7"/>
  <c r="D17" i="7"/>
  <c r="O17" i="7"/>
  <c r="AB17" i="7"/>
  <c r="D18" i="7"/>
  <c r="O18" i="7"/>
  <c r="AB18" i="7"/>
  <c r="D19" i="7"/>
  <c r="O19" i="7"/>
  <c r="AB19" i="7"/>
  <c r="D20" i="7"/>
  <c r="O20" i="7"/>
  <c r="AB20" i="7"/>
  <c r="D21" i="7"/>
  <c r="O21" i="7"/>
  <c r="AB21" i="7"/>
  <c r="D22" i="7"/>
  <c r="O22" i="7"/>
  <c r="AB22" i="7"/>
  <c r="D23" i="7"/>
  <c r="O23" i="7"/>
  <c r="AB23" i="7"/>
  <c r="D24" i="7"/>
  <c r="O24" i="7"/>
  <c r="AB24" i="7"/>
  <c r="D25" i="7"/>
  <c r="O25" i="7"/>
  <c r="AB25" i="7"/>
  <c r="D26" i="7"/>
  <c r="O26" i="7"/>
  <c r="AB26" i="7"/>
  <c r="D27" i="7"/>
  <c r="O27" i="7"/>
  <c r="AB27" i="7"/>
  <c r="D28" i="7"/>
  <c r="O28" i="7"/>
  <c r="AB28" i="7"/>
  <c r="D29" i="7"/>
  <c r="O29" i="7"/>
  <c r="AB29" i="7"/>
  <c r="D30" i="7"/>
  <c r="O30" i="7"/>
  <c r="AB30" i="7"/>
  <c r="D31" i="7"/>
  <c r="O31" i="7"/>
  <c r="AB31" i="7"/>
  <c r="D32" i="7"/>
  <c r="O32" i="7"/>
  <c r="AB32" i="7"/>
  <c r="D33" i="7"/>
  <c r="O33" i="7"/>
  <c r="AB33" i="7"/>
  <c r="D34" i="7"/>
  <c r="O34" i="7"/>
  <c r="AB34" i="7"/>
  <c r="D35" i="7"/>
  <c r="O35" i="7"/>
  <c r="AB35" i="7"/>
  <c r="D36" i="7"/>
  <c r="O36" i="7"/>
  <c r="AB36" i="7"/>
  <c r="D37" i="7"/>
  <c r="O37" i="7"/>
  <c r="AB37" i="7"/>
  <c r="D38" i="7"/>
  <c r="O38" i="7"/>
  <c r="AB38" i="7"/>
  <c r="D39" i="7"/>
  <c r="O39" i="7"/>
  <c r="AB39" i="7"/>
  <c r="D40" i="7"/>
  <c r="O40" i="7"/>
  <c r="AB40" i="7"/>
  <c r="D41" i="7"/>
  <c r="O41" i="7"/>
  <c r="AB41" i="7"/>
  <c r="D42" i="7"/>
  <c r="O42" i="7"/>
  <c r="AB42" i="7"/>
  <c r="D43" i="7"/>
  <c r="O43" i="7"/>
  <c r="AB43" i="7"/>
  <c r="D44" i="7"/>
  <c r="O44" i="7"/>
  <c r="AB44" i="7"/>
  <c r="D45" i="7"/>
  <c r="O45" i="7"/>
  <c r="AB45" i="7"/>
  <c r="D46" i="7"/>
  <c r="O46" i="7"/>
  <c r="AB46" i="7"/>
  <c r="D47" i="7"/>
  <c r="O47" i="7"/>
  <c r="AB47" i="7"/>
  <c r="D48" i="7"/>
  <c r="O48" i="7"/>
  <c r="AB48" i="7"/>
  <c r="D49" i="7"/>
  <c r="O49" i="7"/>
  <c r="AB49" i="7"/>
  <c r="D50" i="7"/>
  <c r="O50" i="7"/>
  <c r="AB50" i="7"/>
  <c r="D51" i="7"/>
  <c r="O51" i="7"/>
  <c r="AB51" i="7"/>
  <c r="D52" i="7"/>
  <c r="O52" i="7"/>
  <c r="AB52" i="7"/>
  <c r="D53" i="7"/>
  <c r="O53" i="7"/>
  <c r="AB53" i="7"/>
  <c r="D54" i="7"/>
  <c r="O54" i="7"/>
  <c r="AB54" i="7"/>
  <c r="D9" i="7"/>
  <c r="O9" i="7"/>
  <c r="AB9" i="7"/>
  <c r="AG54" i="8"/>
  <c r="AG50" i="8"/>
  <c r="AG46" i="8"/>
  <c r="D10" i="8"/>
  <c r="O10" i="8"/>
  <c r="AG55" i="8"/>
  <c r="AG51" i="8"/>
  <c r="AG47" i="8"/>
  <c r="AB10" i="8"/>
  <c r="D11" i="8"/>
  <c r="O11" i="8"/>
  <c r="AB11" i="8"/>
  <c r="D12" i="8"/>
  <c r="O12" i="8"/>
  <c r="AB12" i="8"/>
  <c r="D13" i="8"/>
  <c r="O13" i="8"/>
  <c r="AB13" i="8"/>
  <c r="D14" i="8"/>
  <c r="O14" i="8"/>
  <c r="AB14" i="8"/>
  <c r="D15" i="8"/>
  <c r="O15" i="8"/>
  <c r="AB15" i="8"/>
  <c r="D16" i="8"/>
  <c r="O16" i="8"/>
  <c r="AB16" i="8"/>
  <c r="D17" i="8"/>
  <c r="O17" i="8"/>
  <c r="AB17" i="8"/>
  <c r="D18" i="8"/>
  <c r="O18" i="8"/>
  <c r="AB18" i="8"/>
  <c r="D19" i="8"/>
  <c r="O19" i="8"/>
  <c r="AB19" i="8"/>
  <c r="D20" i="8"/>
  <c r="O20" i="8"/>
  <c r="AB20" i="8"/>
  <c r="D21" i="8"/>
  <c r="O21" i="8"/>
  <c r="AB21" i="8"/>
  <c r="D22" i="8"/>
  <c r="O22" i="8"/>
  <c r="AB22" i="8"/>
  <c r="D23" i="8"/>
  <c r="O23" i="8"/>
  <c r="AB23" i="8"/>
  <c r="D24" i="8"/>
  <c r="O24" i="8"/>
  <c r="AB24" i="8"/>
  <c r="D25" i="8"/>
  <c r="O25" i="8"/>
  <c r="AB25" i="8"/>
  <c r="D26" i="8"/>
  <c r="O26" i="8"/>
  <c r="AB26" i="8"/>
  <c r="D27" i="8"/>
  <c r="O27" i="8"/>
  <c r="AB27" i="8"/>
  <c r="D28" i="8"/>
  <c r="O28" i="8"/>
  <c r="AB28" i="8"/>
  <c r="D29" i="8"/>
  <c r="O29" i="8"/>
  <c r="AB29" i="8"/>
  <c r="D30" i="8"/>
  <c r="O30" i="8"/>
  <c r="AB30" i="8"/>
  <c r="D31" i="8"/>
  <c r="O31" i="8"/>
  <c r="AB31" i="8"/>
  <c r="D32" i="8"/>
  <c r="O32" i="8"/>
  <c r="AB32" i="8"/>
  <c r="D33" i="8"/>
  <c r="O33" i="8"/>
  <c r="AB33" i="8"/>
  <c r="D34" i="8"/>
  <c r="O34" i="8"/>
  <c r="AB34" i="8"/>
  <c r="D35" i="8"/>
  <c r="O35" i="8"/>
  <c r="AB35" i="8"/>
  <c r="D36" i="8"/>
  <c r="O36" i="8"/>
  <c r="AB36" i="8"/>
  <c r="D37" i="8"/>
  <c r="O37" i="8"/>
  <c r="AB37" i="8"/>
  <c r="D38" i="8"/>
  <c r="O38" i="8"/>
  <c r="AB38" i="8"/>
  <c r="D39" i="8"/>
  <c r="O39" i="8"/>
  <c r="AB39" i="8"/>
  <c r="D40" i="8"/>
  <c r="O40" i="8"/>
  <c r="AB40" i="8"/>
  <c r="D41" i="8"/>
  <c r="O41" i="8"/>
  <c r="AB41" i="8"/>
  <c r="D42" i="8"/>
  <c r="O42" i="8"/>
  <c r="AB42" i="8"/>
  <c r="D43" i="8"/>
  <c r="O43" i="8"/>
  <c r="AB43" i="8"/>
  <c r="D44" i="8"/>
  <c r="O44" i="8"/>
  <c r="AB44" i="8"/>
  <c r="D45" i="8"/>
  <c r="O45" i="8"/>
  <c r="AB45" i="8"/>
  <c r="D46" i="8"/>
  <c r="O46" i="8"/>
  <c r="AB46" i="8"/>
  <c r="D47" i="8"/>
  <c r="O47" i="8"/>
  <c r="AB47" i="8"/>
  <c r="D48" i="8"/>
  <c r="O48" i="8"/>
  <c r="AB48" i="8"/>
  <c r="D49" i="8"/>
  <c r="O49" i="8"/>
  <c r="AB49" i="8"/>
  <c r="D50" i="8"/>
  <c r="O50" i="8"/>
  <c r="AB50" i="8"/>
  <c r="D51" i="8"/>
  <c r="O51" i="8"/>
  <c r="AB51" i="8"/>
  <c r="D52" i="8"/>
  <c r="O52" i="8"/>
  <c r="AB52" i="8"/>
  <c r="D53" i="8"/>
  <c r="O53" i="8"/>
  <c r="AB53" i="8"/>
  <c r="D54" i="8"/>
  <c r="O54" i="8"/>
  <c r="AB54" i="8"/>
  <c r="D9" i="8"/>
  <c r="O9" i="8"/>
  <c r="AB9" i="8"/>
  <c r="AG54" i="9"/>
  <c r="AG50" i="9"/>
  <c r="AG46" i="9"/>
  <c r="D10" i="9"/>
  <c r="O10" i="9"/>
  <c r="AG55" i="9"/>
  <c r="AG51" i="9"/>
  <c r="AG47" i="9"/>
  <c r="AB10" i="9"/>
  <c r="D11" i="9"/>
  <c r="O11" i="9"/>
  <c r="AB11" i="9"/>
  <c r="D12" i="9"/>
  <c r="O12" i="9"/>
  <c r="AB12" i="9"/>
  <c r="D13" i="9"/>
  <c r="O13" i="9"/>
  <c r="AB13" i="9"/>
  <c r="D14" i="9"/>
  <c r="O14" i="9"/>
  <c r="AB14" i="9"/>
  <c r="D15" i="9"/>
  <c r="O15" i="9"/>
  <c r="AB15" i="9"/>
  <c r="D16" i="9"/>
  <c r="O16" i="9"/>
  <c r="AB16" i="9"/>
  <c r="D17" i="9"/>
  <c r="O17" i="9"/>
  <c r="AB17" i="9"/>
  <c r="D18" i="9"/>
  <c r="O18" i="9"/>
  <c r="AB18" i="9"/>
  <c r="D19" i="9"/>
  <c r="O19" i="9"/>
  <c r="AB19" i="9"/>
  <c r="D20" i="9"/>
  <c r="O20" i="9"/>
  <c r="AB20" i="9"/>
  <c r="D21" i="9"/>
  <c r="O21" i="9"/>
  <c r="AB21" i="9"/>
  <c r="D22" i="9"/>
  <c r="O22" i="9"/>
  <c r="AB22" i="9"/>
  <c r="D23" i="9"/>
  <c r="O23" i="9"/>
  <c r="AB23" i="9"/>
  <c r="D24" i="9"/>
  <c r="O24" i="9"/>
  <c r="AB24" i="9"/>
  <c r="D25" i="9"/>
  <c r="O25" i="9"/>
  <c r="AB25" i="9"/>
  <c r="D26" i="9"/>
  <c r="O26" i="9"/>
  <c r="AB26" i="9"/>
  <c r="D27" i="9"/>
  <c r="O27" i="9"/>
  <c r="AB27" i="9"/>
  <c r="D28" i="9"/>
  <c r="O28" i="9"/>
  <c r="AB28" i="9"/>
  <c r="D29" i="9"/>
  <c r="O29" i="9"/>
  <c r="AB29" i="9"/>
  <c r="D30" i="9"/>
  <c r="O30" i="9"/>
  <c r="AB30" i="9"/>
  <c r="D31" i="9"/>
  <c r="O31" i="9"/>
  <c r="AB31" i="9"/>
  <c r="D32" i="9"/>
  <c r="O32" i="9"/>
  <c r="AB32" i="9"/>
  <c r="D33" i="9"/>
  <c r="O33" i="9"/>
  <c r="AB33" i="9"/>
  <c r="D34" i="9"/>
  <c r="O34" i="9"/>
  <c r="AB34" i="9"/>
  <c r="D35" i="9"/>
  <c r="O35" i="9"/>
  <c r="AB35" i="9"/>
  <c r="D36" i="9"/>
  <c r="O36" i="9"/>
  <c r="AB36" i="9"/>
  <c r="D37" i="9"/>
  <c r="O37" i="9"/>
  <c r="AB37" i="9"/>
  <c r="D38" i="9"/>
  <c r="O38" i="9"/>
  <c r="AB38" i="9"/>
  <c r="D39" i="9"/>
  <c r="O39" i="9"/>
  <c r="AB39" i="9"/>
  <c r="D40" i="9"/>
  <c r="O40" i="9"/>
  <c r="AB40" i="9"/>
  <c r="D41" i="9"/>
  <c r="O41" i="9"/>
  <c r="AB41" i="9"/>
  <c r="D42" i="9"/>
  <c r="O42" i="9"/>
  <c r="AB42" i="9"/>
  <c r="D43" i="9"/>
  <c r="O43" i="9"/>
  <c r="AB43" i="9"/>
  <c r="D44" i="9"/>
  <c r="O44" i="9"/>
  <c r="AB44" i="9"/>
  <c r="D45" i="9"/>
  <c r="O45" i="9"/>
  <c r="AB45" i="9"/>
  <c r="D46" i="9"/>
  <c r="O46" i="9"/>
  <c r="AB46" i="9"/>
  <c r="D47" i="9"/>
  <c r="O47" i="9"/>
  <c r="AB47" i="9"/>
  <c r="D48" i="9"/>
  <c r="O48" i="9"/>
  <c r="AB48" i="9"/>
  <c r="D49" i="9"/>
  <c r="O49" i="9"/>
  <c r="AB49" i="9"/>
  <c r="D50" i="9"/>
  <c r="O50" i="9"/>
  <c r="AB50" i="9"/>
  <c r="D51" i="9"/>
  <c r="O51" i="9"/>
  <c r="AB51" i="9"/>
  <c r="D52" i="9"/>
  <c r="O52" i="9"/>
  <c r="AB52" i="9"/>
  <c r="D53" i="9"/>
  <c r="O53" i="9"/>
  <c r="AB53" i="9"/>
  <c r="D54" i="9"/>
  <c r="O54" i="9"/>
  <c r="AB54" i="9"/>
  <c r="D9" i="9"/>
  <c r="O9" i="9"/>
  <c r="AB9" i="9"/>
  <c r="AG54" i="10"/>
  <c r="AG50" i="10"/>
  <c r="AG46" i="10"/>
  <c r="B10" i="10"/>
  <c r="O10" i="10"/>
  <c r="AG55" i="10"/>
  <c r="AG51" i="10"/>
  <c r="AG47" i="10"/>
  <c r="AB10" i="10"/>
  <c r="B11" i="10"/>
  <c r="O11" i="10"/>
  <c r="AB11" i="10"/>
  <c r="B12" i="10"/>
  <c r="O12" i="10"/>
  <c r="AB12" i="10"/>
  <c r="B13" i="10"/>
  <c r="O13" i="10"/>
  <c r="AB13" i="10"/>
  <c r="B14" i="10"/>
  <c r="O14" i="10"/>
  <c r="AB14" i="10"/>
  <c r="B15" i="10"/>
  <c r="O15" i="10"/>
  <c r="AB15" i="10"/>
  <c r="B16" i="10"/>
  <c r="O16" i="10"/>
  <c r="AB16" i="10"/>
  <c r="B17" i="10"/>
  <c r="O17" i="10"/>
  <c r="AB17" i="10"/>
  <c r="B18" i="10"/>
  <c r="O18" i="10"/>
  <c r="AB18" i="10"/>
  <c r="B19" i="10"/>
  <c r="O19" i="10"/>
  <c r="AB19" i="10"/>
  <c r="B20" i="10"/>
  <c r="O20" i="10"/>
  <c r="AB20" i="10"/>
  <c r="B21" i="10"/>
  <c r="O21" i="10"/>
  <c r="AB21" i="10"/>
  <c r="B22" i="10"/>
  <c r="O22" i="10"/>
  <c r="AB22" i="10"/>
  <c r="B23" i="10"/>
  <c r="O23" i="10"/>
  <c r="AB23" i="10"/>
  <c r="B24" i="10"/>
  <c r="O24" i="10"/>
  <c r="AB24" i="10"/>
  <c r="B25" i="10"/>
  <c r="O25" i="10"/>
  <c r="AB25" i="10"/>
  <c r="B26" i="10"/>
  <c r="O26" i="10"/>
  <c r="AB26" i="10"/>
  <c r="B27" i="10"/>
  <c r="O27" i="10"/>
  <c r="AB27" i="10"/>
  <c r="B28" i="10"/>
  <c r="O28" i="10"/>
  <c r="AB28" i="10"/>
  <c r="B29" i="10"/>
  <c r="O29" i="10"/>
  <c r="AB29" i="10"/>
  <c r="B30" i="10"/>
  <c r="O30" i="10"/>
  <c r="AB30" i="10"/>
  <c r="B31" i="10"/>
  <c r="O31" i="10"/>
  <c r="AB31" i="10"/>
  <c r="B32" i="10"/>
  <c r="O32" i="10"/>
  <c r="AB32" i="10"/>
  <c r="B33" i="10"/>
  <c r="O33" i="10"/>
  <c r="AB33" i="10"/>
  <c r="B34" i="10"/>
  <c r="O34" i="10"/>
  <c r="AB34" i="10"/>
  <c r="B35" i="10"/>
  <c r="O35" i="10"/>
  <c r="AB35" i="10"/>
  <c r="B36" i="10"/>
  <c r="O36" i="10"/>
  <c r="AB36" i="10"/>
  <c r="B37" i="10"/>
  <c r="O37" i="10"/>
  <c r="AB37" i="10"/>
  <c r="B38" i="10"/>
  <c r="O38" i="10"/>
  <c r="AB38" i="10"/>
  <c r="B39" i="10"/>
  <c r="O39" i="10"/>
  <c r="AB39" i="10"/>
  <c r="B40" i="10"/>
  <c r="O40" i="10"/>
  <c r="AB40" i="10"/>
  <c r="B41" i="10"/>
  <c r="O41" i="10"/>
  <c r="AB41" i="10"/>
  <c r="B42" i="10"/>
  <c r="O42" i="10"/>
  <c r="AB42" i="10"/>
  <c r="B43" i="10"/>
  <c r="O43" i="10"/>
  <c r="AB43" i="10"/>
  <c r="B44" i="10"/>
  <c r="O44" i="10"/>
  <c r="AB44" i="10"/>
  <c r="B45" i="10"/>
  <c r="O45" i="10"/>
  <c r="AB45" i="10"/>
  <c r="B46" i="10"/>
  <c r="O46" i="10"/>
  <c r="AB46" i="10"/>
  <c r="B47" i="10"/>
  <c r="O47" i="10"/>
  <c r="AB47" i="10"/>
  <c r="B48" i="10"/>
  <c r="O48" i="10"/>
  <c r="AB48" i="10"/>
  <c r="B49" i="10"/>
  <c r="O49" i="10"/>
  <c r="AB49" i="10"/>
  <c r="B50" i="10"/>
  <c r="O50" i="10"/>
  <c r="AB50" i="10"/>
  <c r="B51" i="10"/>
  <c r="O51" i="10"/>
  <c r="AB51" i="10"/>
  <c r="B52" i="10"/>
  <c r="O52" i="10"/>
  <c r="AB52" i="10"/>
  <c r="B53" i="10"/>
  <c r="O53" i="10"/>
  <c r="AB53" i="10"/>
  <c r="B54" i="10"/>
  <c r="O54" i="10"/>
  <c r="AB54" i="10"/>
  <c r="B9" i="10"/>
  <c r="O9" i="10"/>
  <c r="AB9" i="10"/>
  <c r="AG54" i="11"/>
  <c r="AG50" i="11"/>
  <c r="AG46" i="11"/>
  <c r="B10" i="11"/>
  <c r="O10" i="11"/>
  <c r="AG55" i="11"/>
  <c r="AG51" i="11"/>
  <c r="AG47" i="11"/>
  <c r="AB10" i="11"/>
  <c r="B11" i="11"/>
  <c r="O11" i="11"/>
  <c r="AB11" i="11"/>
  <c r="B12" i="11"/>
  <c r="O12" i="11"/>
  <c r="AB12" i="11"/>
  <c r="B13" i="11"/>
  <c r="O13" i="11"/>
  <c r="AB13" i="11"/>
  <c r="B14" i="11"/>
  <c r="O14" i="11"/>
  <c r="AB14" i="11"/>
  <c r="B15" i="11"/>
  <c r="O15" i="11"/>
  <c r="AB15" i="11"/>
  <c r="B16" i="11"/>
  <c r="O16" i="11"/>
  <c r="AB16" i="11"/>
  <c r="B17" i="11"/>
  <c r="O17" i="11"/>
  <c r="AB17" i="11"/>
  <c r="B18" i="11"/>
  <c r="O18" i="11"/>
  <c r="AB18" i="11"/>
  <c r="B19" i="11"/>
  <c r="O19" i="11"/>
  <c r="AB19" i="11"/>
  <c r="B20" i="11"/>
  <c r="O20" i="11"/>
  <c r="AB20" i="11"/>
  <c r="B21" i="11"/>
  <c r="O21" i="11"/>
  <c r="AB21" i="11"/>
  <c r="B22" i="11"/>
  <c r="O22" i="11"/>
  <c r="AB22" i="11"/>
  <c r="B23" i="11"/>
  <c r="O23" i="11"/>
  <c r="AB23" i="11"/>
  <c r="B24" i="11"/>
  <c r="O24" i="11"/>
  <c r="AB24" i="11"/>
  <c r="B25" i="11"/>
  <c r="O25" i="11"/>
  <c r="AB25" i="11"/>
  <c r="B26" i="11"/>
  <c r="O26" i="11"/>
  <c r="AB26" i="11"/>
  <c r="B27" i="11"/>
  <c r="O27" i="11"/>
  <c r="AB27" i="11"/>
  <c r="B28" i="11"/>
  <c r="O28" i="11"/>
  <c r="AB28" i="11"/>
  <c r="B29" i="11"/>
  <c r="O29" i="11"/>
  <c r="AB29" i="11"/>
  <c r="B30" i="11"/>
  <c r="O30" i="11"/>
  <c r="AB30" i="11"/>
  <c r="B31" i="11"/>
  <c r="O31" i="11"/>
  <c r="AB31" i="11"/>
  <c r="B32" i="11"/>
  <c r="O32" i="11"/>
  <c r="AB32" i="11"/>
  <c r="B33" i="11"/>
  <c r="O33" i="11"/>
  <c r="AB33" i="11"/>
  <c r="B34" i="11"/>
  <c r="O34" i="11"/>
  <c r="AB34" i="11"/>
  <c r="B35" i="11"/>
  <c r="O35" i="11"/>
  <c r="AB35" i="11"/>
  <c r="B36" i="11"/>
  <c r="O36" i="11"/>
  <c r="AB36" i="11"/>
  <c r="B37" i="11"/>
  <c r="O37" i="11"/>
  <c r="AB37" i="11"/>
  <c r="B38" i="11"/>
  <c r="O38" i="11"/>
  <c r="AB38" i="11"/>
  <c r="B39" i="11"/>
  <c r="O39" i="11"/>
  <c r="AB39" i="11"/>
  <c r="B40" i="11"/>
  <c r="O40" i="11"/>
  <c r="AB40" i="11"/>
  <c r="B41" i="11"/>
  <c r="O41" i="11"/>
  <c r="AB41" i="11"/>
  <c r="B42" i="11"/>
  <c r="O42" i="11"/>
  <c r="AB42" i="11"/>
  <c r="B43" i="11"/>
  <c r="O43" i="11"/>
  <c r="AB43" i="11"/>
  <c r="B44" i="11"/>
  <c r="O44" i="11"/>
  <c r="AB44" i="11"/>
  <c r="B45" i="11"/>
  <c r="O45" i="11"/>
  <c r="AB45" i="11"/>
  <c r="B46" i="11"/>
  <c r="O46" i="11"/>
  <c r="AB46" i="11"/>
  <c r="B47" i="11"/>
  <c r="O47" i="11"/>
  <c r="AB47" i="11"/>
  <c r="B48" i="11"/>
  <c r="O48" i="11"/>
  <c r="AB48" i="11"/>
  <c r="B49" i="11"/>
  <c r="O49" i="11"/>
  <c r="AB49" i="11"/>
  <c r="B50" i="11"/>
  <c r="O50" i="11"/>
  <c r="AB50" i="11"/>
  <c r="B51" i="11"/>
  <c r="O51" i="11"/>
  <c r="AB51" i="11"/>
  <c r="B52" i="11"/>
  <c r="O52" i="11"/>
  <c r="AB52" i="11"/>
  <c r="B53" i="11"/>
  <c r="O53" i="11"/>
  <c r="AB53" i="11"/>
  <c r="B54" i="11"/>
  <c r="O54" i="11"/>
  <c r="AB54" i="11"/>
  <c r="B9" i="11"/>
  <c r="O9" i="11"/>
  <c r="AB9" i="11"/>
  <c r="AG54" i="12"/>
  <c r="AG50" i="12"/>
  <c r="AG46" i="12"/>
  <c r="B10" i="12"/>
  <c r="O10" i="12"/>
  <c r="AG55" i="12"/>
  <c r="AG51" i="12"/>
  <c r="AG47" i="12"/>
  <c r="AB10" i="12"/>
  <c r="B11" i="12"/>
  <c r="O11" i="12"/>
  <c r="AB11" i="12"/>
  <c r="B12" i="12"/>
  <c r="O12" i="12"/>
  <c r="AB12" i="12"/>
  <c r="B13" i="12"/>
  <c r="O13" i="12"/>
  <c r="AB13" i="12"/>
  <c r="B14" i="12"/>
  <c r="O14" i="12"/>
  <c r="AB14" i="12"/>
  <c r="B15" i="12"/>
  <c r="O15" i="12"/>
  <c r="AB15" i="12"/>
  <c r="B16" i="12"/>
  <c r="O16" i="12"/>
  <c r="AB16" i="12"/>
  <c r="B17" i="12"/>
  <c r="O17" i="12"/>
  <c r="AB17" i="12"/>
  <c r="B18" i="12"/>
  <c r="O18" i="12"/>
  <c r="AB18" i="12"/>
  <c r="B19" i="12"/>
  <c r="O19" i="12"/>
  <c r="AB19" i="12"/>
  <c r="B20" i="12"/>
  <c r="O20" i="12"/>
  <c r="AB20" i="12"/>
  <c r="B21" i="12"/>
  <c r="O21" i="12"/>
  <c r="AB21" i="12"/>
  <c r="B22" i="12"/>
  <c r="O22" i="12"/>
  <c r="AB22" i="12"/>
  <c r="B23" i="12"/>
  <c r="O23" i="12"/>
  <c r="AB23" i="12"/>
  <c r="B24" i="12"/>
  <c r="O24" i="12"/>
  <c r="AB24" i="12"/>
  <c r="B25" i="12"/>
  <c r="O25" i="12"/>
  <c r="AB25" i="12"/>
  <c r="B26" i="12"/>
  <c r="O26" i="12"/>
  <c r="AB26" i="12"/>
  <c r="B27" i="12"/>
  <c r="O27" i="12"/>
  <c r="AB27" i="12"/>
  <c r="B28" i="12"/>
  <c r="O28" i="12"/>
  <c r="AB28" i="12"/>
  <c r="B29" i="12"/>
  <c r="O29" i="12"/>
  <c r="AB29" i="12"/>
  <c r="B30" i="12"/>
  <c r="O30" i="12"/>
  <c r="AB30" i="12"/>
  <c r="B31" i="12"/>
  <c r="O31" i="12"/>
  <c r="AB31" i="12"/>
  <c r="B32" i="12"/>
  <c r="O32" i="12"/>
  <c r="AB32" i="12"/>
  <c r="B33" i="12"/>
  <c r="O33" i="12"/>
  <c r="AB33" i="12"/>
  <c r="B34" i="12"/>
  <c r="O34" i="12"/>
  <c r="AB34" i="12"/>
  <c r="B35" i="12"/>
  <c r="O35" i="12"/>
  <c r="AB35" i="12"/>
  <c r="B36" i="12"/>
  <c r="O36" i="12"/>
  <c r="AB36" i="12"/>
  <c r="B37" i="12"/>
  <c r="O37" i="12"/>
  <c r="AB37" i="12"/>
  <c r="B38" i="12"/>
  <c r="O38" i="12"/>
  <c r="AB38" i="12"/>
  <c r="B39" i="12"/>
  <c r="O39" i="12"/>
  <c r="AB39" i="12"/>
  <c r="B40" i="12"/>
  <c r="O40" i="12"/>
  <c r="AB40" i="12"/>
  <c r="B41" i="12"/>
  <c r="O41" i="12"/>
  <c r="AB41" i="12"/>
  <c r="B42" i="12"/>
  <c r="O42" i="12"/>
  <c r="AB42" i="12"/>
  <c r="B43" i="12"/>
  <c r="O43" i="12"/>
  <c r="AB43" i="12"/>
  <c r="B44" i="12"/>
  <c r="O44" i="12"/>
  <c r="AB44" i="12"/>
  <c r="B45" i="12"/>
  <c r="O45" i="12"/>
  <c r="AB45" i="12"/>
  <c r="B46" i="12"/>
  <c r="O46" i="12"/>
  <c r="AB46" i="12"/>
  <c r="B47" i="12"/>
  <c r="O47" i="12"/>
  <c r="AB47" i="12"/>
  <c r="B48" i="12"/>
  <c r="O48" i="12"/>
  <c r="AB48" i="12"/>
  <c r="B49" i="12"/>
  <c r="O49" i="12"/>
  <c r="AB49" i="12"/>
  <c r="B50" i="12"/>
  <c r="O50" i="12"/>
  <c r="AB50" i="12"/>
  <c r="B51" i="12"/>
  <c r="O51" i="12"/>
  <c r="AB51" i="12"/>
  <c r="B52" i="12"/>
  <c r="O52" i="12"/>
  <c r="AB52" i="12"/>
  <c r="B53" i="12"/>
  <c r="O53" i="12"/>
  <c r="AB53" i="12"/>
  <c r="B54" i="12"/>
  <c r="O54" i="12"/>
  <c r="AB54" i="12"/>
  <c r="B9" i="12"/>
  <c r="O9" i="12"/>
  <c r="AB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S24" i="12"/>
  <c r="V25" i="12"/>
  <c r="S52" i="12"/>
  <c r="AA39" i="12"/>
  <c r="Z52" i="12"/>
  <c r="R9" i="12"/>
  <c r="R14" i="5"/>
  <c r="R14" i="1"/>
  <c r="R14" i="6"/>
  <c r="R14" i="7"/>
  <c r="S49" i="5"/>
  <c r="R10" i="5"/>
  <c r="R11" i="5"/>
  <c r="U15" i="5"/>
  <c r="U16" i="5"/>
  <c r="R19" i="5"/>
  <c r="U20" i="5"/>
  <c r="R23" i="5"/>
  <c r="U24" i="5"/>
  <c r="R27" i="5"/>
  <c r="U28" i="5"/>
  <c r="U31" i="5"/>
  <c r="U32" i="5"/>
  <c r="U35" i="5"/>
  <c r="U36" i="5"/>
  <c r="R39" i="5"/>
  <c r="R40" i="5"/>
  <c r="R43" i="5"/>
  <c r="U47" i="5"/>
  <c r="R48" i="5"/>
  <c r="R51" i="5"/>
  <c r="U52" i="5"/>
  <c r="S39" i="1"/>
  <c r="V43" i="1"/>
  <c r="R10" i="1"/>
  <c r="U12" i="1"/>
  <c r="R16" i="1"/>
  <c r="R17" i="1"/>
  <c r="U20" i="1"/>
  <c r="R21" i="1"/>
  <c r="U24" i="1"/>
  <c r="U25" i="1"/>
  <c r="U29" i="1"/>
  <c r="R33" i="1"/>
  <c r="R37" i="1"/>
  <c r="R38" i="1"/>
  <c r="U39" i="1"/>
  <c r="R41" i="1"/>
  <c r="R49" i="1"/>
  <c r="R53" i="1"/>
  <c r="S23" i="6"/>
  <c r="S27" i="6"/>
  <c r="S29" i="6"/>
  <c r="S35" i="6"/>
  <c r="Z39" i="6"/>
  <c r="V43" i="6"/>
  <c r="S51" i="6"/>
  <c r="S9" i="6"/>
  <c r="M12" i="6"/>
  <c r="AA12" i="6"/>
  <c r="R21" i="6"/>
  <c r="R25" i="6"/>
  <c r="R35" i="6"/>
  <c r="M36" i="6"/>
  <c r="AA36" i="6"/>
  <c r="R48" i="6"/>
  <c r="R12" i="7"/>
  <c r="R13" i="7"/>
  <c r="R15" i="7"/>
  <c r="U18" i="7"/>
  <c r="R19" i="7"/>
  <c r="R21" i="7"/>
  <c r="U22" i="7"/>
  <c r="R23" i="7"/>
  <c r="U26" i="7"/>
  <c r="U30" i="7"/>
  <c r="U33" i="7"/>
  <c r="U34" i="7"/>
  <c r="R35" i="7"/>
  <c r="U38" i="7"/>
  <c r="R39" i="7"/>
  <c r="R42" i="7"/>
  <c r="U43" i="7"/>
  <c r="R46" i="7"/>
  <c r="R47" i="7"/>
  <c r="U49" i="7"/>
  <c r="U50" i="7"/>
  <c r="U51" i="7"/>
  <c r="R53" i="7"/>
  <c r="U54" i="7"/>
  <c r="V31" i="8"/>
  <c r="U13" i="8"/>
  <c r="R15" i="8"/>
  <c r="R18" i="8"/>
  <c r="R19" i="8"/>
  <c r="R23" i="8"/>
  <c r="R24" i="8"/>
  <c r="U26" i="8"/>
  <c r="R27" i="8"/>
  <c r="R28" i="8"/>
  <c r="U29" i="8"/>
  <c r="R30" i="8"/>
  <c r="R33" i="8"/>
  <c r="R34" i="8"/>
  <c r="U38" i="8"/>
  <c r="R41" i="8"/>
  <c r="R42" i="8"/>
  <c r="U45" i="8"/>
  <c r="U46" i="8"/>
  <c r="R50" i="8"/>
  <c r="U54" i="8"/>
  <c r="V11" i="9"/>
  <c r="S40" i="9"/>
  <c r="Z44" i="9"/>
  <c r="V54" i="9"/>
  <c r="U15" i="9"/>
  <c r="U17" i="9"/>
  <c r="U18" i="9"/>
  <c r="R19" i="9"/>
  <c r="U22" i="9"/>
  <c r="U23" i="9"/>
  <c r="U25" i="9"/>
  <c r="U27" i="9"/>
  <c r="U29" i="9"/>
  <c r="R31" i="9"/>
  <c r="U33" i="9"/>
  <c r="R34" i="9"/>
  <c r="R35" i="9"/>
  <c r="U39" i="9"/>
  <c r="R42" i="9"/>
  <c r="U45" i="9"/>
  <c r="R46" i="9"/>
  <c r="R49" i="9"/>
  <c r="U9" i="9"/>
  <c r="S53" i="10"/>
  <c r="S13" i="12"/>
  <c r="AA18" i="12"/>
  <c r="S20" i="12"/>
  <c r="S27" i="12"/>
  <c r="R30" i="12"/>
  <c r="S35" i="12"/>
  <c r="S42" i="12"/>
  <c r="U43" i="12"/>
  <c r="S46" i="12"/>
  <c r="U46" i="12"/>
  <c r="S48" i="12"/>
  <c r="AA48" i="12"/>
  <c r="S50" i="12"/>
  <c r="Z51" i="12"/>
  <c r="S54" i="12"/>
  <c r="U9" i="12"/>
  <c r="U12" i="12"/>
  <c r="V13" i="12"/>
  <c r="V24" i="12"/>
  <c r="V27" i="12"/>
  <c r="U30" i="12"/>
  <c r="V35" i="12"/>
  <c r="V48" i="12"/>
  <c r="U50" i="12"/>
  <c r="V52" i="12"/>
  <c r="Z24" i="12"/>
  <c r="AA10" i="12"/>
  <c r="AA30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I11" i="11"/>
  <c r="I12" i="11"/>
  <c r="I13" i="11"/>
  <c r="I14" i="11"/>
  <c r="I15" i="11"/>
  <c r="I16" i="11"/>
  <c r="R16" i="11"/>
  <c r="I17" i="11"/>
  <c r="I18" i="11"/>
  <c r="I19" i="11"/>
  <c r="I20" i="11"/>
  <c r="R20" i="11"/>
  <c r="I21" i="11"/>
  <c r="I22" i="11"/>
  <c r="I23" i="11"/>
  <c r="I24" i="11"/>
  <c r="R24" i="11"/>
  <c r="I25" i="11"/>
  <c r="I26" i="11"/>
  <c r="R26" i="11"/>
  <c r="I27" i="11"/>
  <c r="I28" i="11"/>
  <c r="I29" i="11"/>
  <c r="I30" i="11"/>
  <c r="I31" i="11"/>
  <c r="I32" i="11"/>
  <c r="R32" i="11"/>
  <c r="I33" i="11"/>
  <c r="I34" i="11"/>
  <c r="I35" i="11"/>
  <c r="I36" i="11"/>
  <c r="R36" i="11"/>
  <c r="I37" i="11"/>
  <c r="I38" i="11"/>
  <c r="U38" i="11"/>
  <c r="I39" i="11"/>
  <c r="I40" i="11"/>
  <c r="R40" i="11"/>
  <c r="I41" i="11"/>
  <c r="I42" i="11"/>
  <c r="I43" i="11"/>
  <c r="I44" i="11"/>
  <c r="R44" i="11"/>
  <c r="I45" i="11"/>
  <c r="U45" i="11"/>
  <c r="I46" i="11"/>
  <c r="I47" i="11"/>
  <c r="I48" i="11"/>
  <c r="R48" i="11"/>
  <c r="I49" i="11"/>
  <c r="I50" i="11"/>
  <c r="R50" i="11"/>
  <c r="I51" i="11"/>
  <c r="I52" i="11"/>
  <c r="U52" i="11"/>
  <c r="I53" i="11"/>
  <c r="U53" i="11"/>
  <c r="I54" i="11"/>
  <c r="U41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AA35" i="11"/>
  <c r="M36" i="11"/>
  <c r="M37" i="11"/>
  <c r="M38" i="11"/>
  <c r="M39" i="11"/>
  <c r="M40" i="11"/>
  <c r="M41" i="11"/>
  <c r="M42" i="11"/>
  <c r="M43" i="11"/>
  <c r="AA43" i="11"/>
  <c r="M44" i="11"/>
  <c r="M45" i="11"/>
  <c r="M46" i="11"/>
  <c r="M47" i="11"/>
  <c r="M48" i="11"/>
  <c r="M49" i="11"/>
  <c r="M50" i="11"/>
  <c r="M51" i="11"/>
  <c r="M52" i="11"/>
  <c r="M53" i="11"/>
  <c r="M54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R9" i="10"/>
  <c r="I10" i="10"/>
  <c r="R10" i="10"/>
  <c r="I11" i="10"/>
  <c r="I12" i="10"/>
  <c r="I13" i="10"/>
  <c r="I14" i="10"/>
  <c r="I15" i="10"/>
  <c r="R15" i="10"/>
  <c r="I16" i="10"/>
  <c r="I17" i="10"/>
  <c r="I18" i="10"/>
  <c r="I19" i="10"/>
  <c r="I20" i="10"/>
  <c r="I21" i="10"/>
  <c r="R21" i="10"/>
  <c r="I22" i="10"/>
  <c r="I23" i="10"/>
  <c r="I24" i="10"/>
  <c r="I25" i="10"/>
  <c r="U25" i="10"/>
  <c r="I26" i="10"/>
  <c r="I27" i="10"/>
  <c r="I28" i="10"/>
  <c r="I29" i="10"/>
  <c r="U29" i="10"/>
  <c r="I30" i="10"/>
  <c r="I31" i="10"/>
  <c r="I32" i="10"/>
  <c r="I33" i="10"/>
  <c r="U33" i="10"/>
  <c r="I34" i="10"/>
  <c r="I35" i="10"/>
  <c r="I36" i="10"/>
  <c r="I37" i="10"/>
  <c r="U37" i="10"/>
  <c r="I38" i="10"/>
  <c r="I39" i="10"/>
  <c r="I40" i="10"/>
  <c r="I41" i="10"/>
  <c r="U41" i="10"/>
  <c r="I42" i="10"/>
  <c r="I43" i="10"/>
  <c r="I44" i="10"/>
  <c r="I45" i="10"/>
  <c r="I46" i="10"/>
  <c r="I47" i="10"/>
  <c r="I48" i="10"/>
  <c r="U48" i="10"/>
  <c r="I49" i="10"/>
  <c r="I50" i="10"/>
  <c r="I51" i="10"/>
  <c r="I52" i="10"/>
  <c r="U52" i="10"/>
  <c r="I53" i="10"/>
  <c r="U53" i="10"/>
  <c r="I54" i="10"/>
  <c r="U15" i="10"/>
  <c r="U21" i="10"/>
  <c r="M9" i="10"/>
  <c r="M10" i="10"/>
  <c r="M11" i="10"/>
  <c r="M12" i="10"/>
  <c r="M13" i="10"/>
  <c r="M14" i="10"/>
  <c r="M15" i="10"/>
  <c r="AA15" i="10"/>
  <c r="M16" i="10"/>
  <c r="M17" i="10"/>
  <c r="M18" i="10"/>
  <c r="M19" i="10"/>
  <c r="M20" i="10"/>
  <c r="M21" i="10"/>
  <c r="AA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C10" i="9"/>
  <c r="B10" i="9"/>
  <c r="C11" i="9"/>
  <c r="B11" i="9"/>
  <c r="R11" i="9"/>
  <c r="C12" i="9"/>
  <c r="B12" i="9"/>
  <c r="C13" i="9"/>
  <c r="B13" i="9"/>
  <c r="R13" i="9"/>
  <c r="C14" i="9"/>
  <c r="B14" i="9"/>
  <c r="C15" i="9"/>
  <c r="B15" i="9"/>
  <c r="C16" i="9"/>
  <c r="B16" i="9"/>
  <c r="R16" i="9"/>
  <c r="C17" i="9"/>
  <c r="B17" i="9"/>
  <c r="R17" i="9"/>
  <c r="C18" i="9"/>
  <c r="B18" i="9"/>
  <c r="R18" i="9"/>
  <c r="C19" i="9"/>
  <c r="B19" i="9"/>
  <c r="C20" i="9"/>
  <c r="B20" i="9"/>
  <c r="R20" i="9"/>
  <c r="C21" i="9"/>
  <c r="B21" i="9"/>
  <c r="R21" i="9"/>
  <c r="C22" i="9"/>
  <c r="B22" i="9"/>
  <c r="R22" i="9"/>
  <c r="C23" i="9"/>
  <c r="B23" i="9"/>
  <c r="C24" i="9"/>
  <c r="B24" i="9"/>
  <c r="R24" i="9"/>
  <c r="C25" i="9"/>
  <c r="B25" i="9"/>
  <c r="R25" i="9"/>
  <c r="C26" i="9"/>
  <c r="B26" i="9"/>
  <c r="R26" i="9"/>
  <c r="C27" i="9"/>
  <c r="B27" i="9"/>
  <c r="C28" i="9"/>
  <c r="B28" i="9"/>
  <c r="C29" i="9"/>
  <c r="B29" i="9"/>
  <c r="C30" i="9"/>
  <c r="B30" i="9"/>
  <c r="R30" i="9"/>
  <c r="C31" i="9"/>
  <c r="B31" i="9"/>
  <c r="C32" i="9"/>
  <c r="B32" i="9"/>
  <c r="C33" i="9"/>
  <c r="B33" i="9"/>
  <c r="C34" i="9"/>
  <c r="B34" i="9"/>
  <c r="C35" i="9"/>
  <c r="B35" i="9"/>
  <c r="C36" i="9"/>
  <c r="B36" i="9"/>
  <c r="R36" i="9"/>
  <c r="C37" i="9"/>
  <c r="B37" i="9"/>
  <c r="C38" i="9"/>
  <c r="B38" i="9"/>
  <c r="R38" i="9"/>
  <c r="C39" i="9"/>
  <c r="B39" i="9"/>
  <c r="C40" i="9"/>
  <c r="B40" i="9"/>
  <c r="R40" i="9"/>
  <c r="C41" i="9"/>
  <c r="B41" i="9"/>
  <c r="C42" i="9"/>
  <c r="B42" i="9"/>
  <c r="C43" i="9"/>
  <c r="B43" i="9"/>
  <c r="C44" i="9"/>
  <c r="B44" i="9"/>
  <c r="R44" i="9"/>
  <c r="C45" i="9"/>
  <c r="B45" i="9"/>
  <c r="C46" i="9"/>
  <c r="B46" i="9"/>
  <c r="C47" i="9"/>
  <c r="B47" i="9"/>
  <c r="C48" i="9"/>
  <c r="B48" i="9"/>
  <c r="R48" i="9"/>
  <c r="C49" i="9"/>
  <c r="B49" i="9"/>
  <c r="C50" i="9"/>
  <c r="B50" i="9"/>
  <c r="R50" i="9"/>
  <c r="C51" i="9"/>
  <c r="B51" i="9"/>
  <c r="C52" i="9"/>
  <c r="B52" i="9"/>
  <c r="R52" i="9"/>
  <c r="C53" i="9"/>
  <c r="B53" i="9"/>
  <c r="C54" i="9"/>
  <c r="S54" i="9"/>
  <c r="B54" i="9"/>
  <c r="U11" i="9"/>
  <c r="U13" i="9"/>
  <c r="U16" i="9"/>
  <c r="U20" i="9"/>
  <c r="U21" i="9"/>
  <c r="U24" i="9"/>
  <c r="U26" i="9"/>
  <c r="U30" i="9"/>
  <c r="U34" i="9"/>
  <c r="U36" i="9"/>
  <c r="U38" i="9"/>
  <c r="U40" i="9"/>
  <c r="U42" i="9"/>
  <c r="U44" i="9"/>
  <c r="U46" i="9"/>
  <c r="U48" i="9"/>
  <c r="U50" i="9"/>
  <c r="U52" i="9"/>
  <c r="M9" i="9"/>
  <c r="M10" i="9"/>
  <c r="M11" i="9"/>
  <c r="AA11" i="9"/>
  <c r="M12" i="9"/>
  <c r="M13" i="9"/>
  <c r="AA13" i="9"/>
  <c r="M14" i="9"/>
  <c r="AA14" i="9"/>
  <c r="M15" i="9"/>
  <c r="M16" i="9"/>
  <c r="AA16" i="9"/>
  <c r="M17" i="9"/>
  <c r="M18" i="9"/>
  <c r="AA18" i="9"/>
  <c r="M19" i="9"/>
  <c r="M20" i="9"/>
  <c r="AA20" i="9"/>
  <c r="M21" i="9"/>
  <c r="M22" i="9"/>
  <c r="AA22" i="9"/>
  <c r="M23" i="9"/>
  <c r="M24" i="9"/>
  <c r="AA24" i="9"/>
  <c r="M25" i="9"/>
  <c r="M26" i="9"/>
  <c r="AA26" i="9"/>
  <c r="M27" i="9"/>
  <c r="M28" i="9"/>
  <c r="M29" i="9"/>
  <c r="M30" i="9"/>
  <c r="AA30" i="9"/>
  <c r="M31" i="9"/>
  <c r="M32" i="9"/>
  <c r="M33" i="9"/>
  <c r="M34" i="9"/>
  <c r="AA34" i="9"/>
  <c r="M35" i="9"/>
  <c r="M36" i="9"/>
  <c r="AA36" i="9"/>
  <c r="M37" i="9"/>
  <c r="M38" i="9"/>
  <c r="AA38" i="9"/>
  <c r="M39" i="9"/>
  <c r="M40" i="9"/>
  <c r="AA40" i="9"/>
  <c r="M41" i="9"/>
  <c r="M42" i="9"/>
  <c r="AA42" i="9"/>
  <c r="M43" i="9"/>
  <c r="M44" i="9"/>
  <c r="AA44" i="9"/>
  <c r="M45" i="9"/>
  <c r="M46" i="9"/>
  <c r="AA46" i="9"/>
  <c r="M47" i="9"/>
  <c r="M48" i="9"/>
  <c r="AA48" i="9"/>
  <c r="M49" i="9"/>
  <c r="M50" i="9"/>
  <c r="AA50" i="9"/>
  <c r="M51" i="9"/>
  <c r="M52" i="9"/>
  <c r="AA52" i="9"/>
  <c r="M53" i="9"/>
  <c r="M54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B9" i="8"/>
  <c r="C10" i="8"/>
  <c r="I10" i="8"/>
  <c r="B10" i="8"/>
  <c r="C11" i="8"/>
  <c r="I11" i="8"/>
  <c r="B11" i="8"/>
  <c r="R11" i="8"/>
  <c r="C12" i="8"/>
  <c r="I12" i="8"/>
  <c r="B12" i="8"/>
  <c r="C13" i="8"/>
  <c r="I13" i="8"/>
  <c r="B13" i="8"/>
  <c r="C14" i="8"/>
  <c r="I14" i="8"/>
  <c r="B14" i="8"/>
  <c r="C15" i="8"/>
  <c r="I15" i="8"/>
  <c r="B15" i="8"/>
  <c r="C16" i="8"/>
  <c r="I16" i="8"/>
  <c r="B16" i="8"/>
  <c r="C17" i="8"/>
  <c r="I17" i="8"/>
  <c r="B17" i="8"/>
  <c r="C18" i="8"/>
  <c r="I18" i="8"/>
  <c r="B18" i="8"/>
  <c r="C19" i="8"/>
  <c r="I19" i="8"/>
  <c r="B19" i="8"/>
  <c r="C20" i="8"/>
  <c r="I20" i="8"/>
  <c r="B20" i="8"/>
  <c r="R20" i="8"/>
  <c r="C21" i="8"/>
  <c r="I21" i="8"/>
  <c r="B21" i="8"/>
  <c r="C22" i="8"/>
  <c r="I22" i="8"/>
  <c r="B22" i="8"/>
  <c r="C23" i="8"/>
  <c r="I23" i="8"/>
  <c r="B23" i="8"/>
  <c r="C24" i="8"/>
  <c r="I24" i="8"/>
  <c r="B24" i="8"/>
  <c r="C25" i="8"/>
  <c r="I25" i="8"/>
  <c r="B25" i="8"/>
  <c r="R25" i="8"/>
  <c r="C26" i="8"/>
  <c r="I26" i="8"/>
  <c r="B26" i="8"/>
  <c r="C27" i="8"/>
  <c r="I27" i="8"/>
  <c r="B27" i="8"/>
  <c r="C28" i="8"/>
  <c r="I28" i="8"/>
  <c r="B28" i="8"/>
  <c r="C29" i="8"/>
  <c r="I29" i="8"/>
  <c r="B29" i="8"/>
  <c r="C30" i="8"/>
  <c r="I30" i="8"/>
  <c r="B30" i="8"/>
  <c r="C31" i="8"/>
  <c r="I31" i="8"/>
  <c r="B31" i="8"/>
  <c r="C32" i="8"/>
  <c r="I32" i="8"/>
  <c r="B32" i="8"/>
  <c r="C33" i="8"/>
  <c r="I33" i="8"/>
  <c r="B33" i="8"/>
  <c r="C34" i="8"/>
  <c r="I34" i="8"/>
  <c r="B34" i="8"/>
  <c r="C35" i="8"/>
  <c r="I35" i="8"/>
  <c r="B35" i="8"/>
  <c r="C36" i="8"/>
  <c r="I36" i="8"/>
  <c r="B36" i="8"/>
  <c r="R36" i="8"/>
  <c r="C37" i="8"/>
  <c r="I37" i="8"/>
  <c r="B37" i="8"/>
  <c r="C38" i="8"/>
  <c r="I38" i="8"/>
  <c r="B38" i="8"/>
  <c r="R38" i="8"/>
  <c r="C39" i="8"/>
  <c r="I39" i="8"/>
  <c r="B39" i="8"/>
  <c r="C40" i="8"/>
  <c r="I40" i="8"/>
  <c r="B40" i="8"/>
  <c r="C41" i="8"/>
  <c r="I41" i="8"/>
  <c r="B41" i="8"/>
  <c r="C42" i="8"/>
  <c r="I42" i="8"/>
  <c r="B42" i="8"/>
  <c r="C43" i="8"/>
  <c r="I43" i="8"/>
  <c r="B43" i="8"/>
  <c r="R43" i="8"/>
  <c r="C44" i="8"/>
  <c r="I44" i="8"/>
  <c r="B44" i="8"/>
  <c r="R44" i="8"/>
  <c r="C45" i="8"/>
  <c r="I45" i="8"/>
  <c r="B45" i="8"/>
  <c r="C46" i="8"/>
  <c r="I46" i="8"/>
  <c r="B46" i="8"/>
  <c r="C47" i="8"/>
  <c r="I47" i="8"/>
  <c r="B47" i="8"/>
  <c r="C48" i="8"/>
  <c r="I48" i="8"/>
  <c r="B48" i="8"/>
  <c r="C49" i="8"/>
  <c r="I49" i="8"/>
  <c r="B49" i="8"/>
  <c r="C50" i="8"/>
  <c r="I50" i="8"/>
  <c r="B50" i="8"/>
  <c r="C51" i="8"/>
  <c r="I51" i="8"/>
  <c r="B51" i="8"/>
  <c r="C52" i="8"/>
  <c r="I52" i="8"/>
  <c r="B52" i="8"/>
  <c r="R52" i="8"/>
  <c r="C53" i="8"/>
  <c r="I53" i="8"/>
  <c r="B53" i="8"/>
  <c r="C54" i="8"/>
  <c r="I54" i="8"/>
  <c r="B54" i="8"/>
  <c r="U11" i="8"/>
  <c r="U19" i="8"/>
  <c r="U20" i="8"/>
  <c r="U25" i="8"/>
  <c r="U28" i="8"/>
  <c r="U36" i="8"/>
  <c r="U41" i="8"/>
  <c r="U43" i="8"/>
  <c r="U44" i="8"/>
  <c r="U52" i="8"/>
  <c r="M9" i="8"/>
  <c r="M10" i="8"/>
  <c r="M11" i="8"/>
  <c r="AA11" i="8"/>
  <c r="M12" i="8"/>
  <c r="AA12" i="8"/>
  <c r="M13" i="8"/>
  <c r="M14" i="8"/>
  <c r="M15" i="8"/>
  <c r="M16" i="8"/>
  <c r="M17" i="8"/>
  <c r="M18" i="8"/>
  <c r="M19" i="8"/>
  <c r="M20" i="8"/>
  <c r="AA20" i="8"/>
  <c r="M21" i="8"/>
  <c r="M22" i="8"/>
  <c r="M23" i="8"/>
  <c r="M24" i="8"/>
  <c r="M25" i="8"/>
  <c r="AA25" i="8"/>
  <c r="M26" i="8"/>
  <c r="M27" i="8"/>
  <c r="M28" i="8"/>
  <c r="AA28" i="8"/>
  <c r="M29" i="8"/>
  <c r="M30" i="8"/>
  <c r="M31" i="8"/>
  <c r="M32" i="8"/>
  <c r="M33" i="8"/>
  <c r="M34" i="8"/>
  <c r="M35" i="8"/>
  <c r="M36" i="8"/>
  <c r="AA36" i="8"/>
  <c r="M37" i="8"/>
  <c r="M38" i="8"/>
  <c r="M39" i="8"/>
  <c r="M40" i="8"/>
  <c r="M41" i="8"/>
  <c r="M42" i="8"/>
  <c r="M43" i="8"/>
  <c r="M44" i="8"/>
  <c r="AA44" i="8"/>
  <c r="M45" i="8"/>
  <c r="M46" i="8"/>
  <c r="M47" i="8"/>
  <c r="M48" i="8"/>
  <c r="M49" i="8"/>
  <c r="M50" i="8"/>
  <c r="M51" i="8"/>
  <c r="M52" i="8"/>
  <c r="AA52" i="8"/>
  <c r="M53" i="8"/>
  <c r="M54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B9" i="7"/>
  <c r="C10" i="7"/>
  <c r="I10" i="7"/>
  <c r="B10" i="7"/>
  <c r="C11" i="7"/>
  <c r="I11" i="7"/>
  <c r="B11" i="7"/>
  <c r="R11" i="7"/>
  <c r="C12" i="7"/>
  <c r="I12" i="7"/>
  <c r="B12" i="7"/>
  <c r="C13" i="7"/>
  <c r="I13" i="7"/>
  <c r="B13" i="7"/>
  <c r="C14" i="7"/>
  <c r="I14" i="7"/>
  <c r="B14" i="7"/>
  <c r="C15" i="7"/>
  <c r="I15" i="7"/>
  <c r="B15" i="7"/>
  <c r="C16" i="7"/>
  <c r="I16" i="7"/>
  <c r="B16" i="7"/>
  <c r="R16" i="7"/>
  <c r="C17" i="7"/>
  <c r="I17" i="7"/>
  <c r="B17" i="7"/>
  <c r="C18" i="7"/>
  <c r="I18" i="7"/>
  <c r="B18" i="7"/>
  <c r="R18" i="7"/>
  <c r="C19" i="7"/>
  <c r="I19" i="7"/>
  <c r="B19" i="7"/>
  <c r="C20" i="7"/>
  <c r="I20" i="7"/>
  <c r="B20" i="7"/>
  <c r="R20" i="7"/>
  <c r="C21" i="7"/>
  <c r="I21" i="7"/>
  <c r="B21" i="7"/>
  <c r="C22" i="7"/>
  <c r="I22" i="7"/>
  <c r="B22" i="7"/>
  <c r="C23" i="7"/>
  <c r="I23" i="7"/>
  <c r="B23" i="7"/>
  <c r="C24" i="7"/>
  <c r="I24" i="7"/>
  <c r="B24" i="7"/>
  <c r="R24" i="7"/>
  <c r="C25" i="7"/>
  <c r="I25" i="7"/>
  <c r="B25" i="7"/>
  <c r="C26" i="7"/>
  <c r="I26" i="7"/>
  <c r="B26" i="7"/>
  <c r="C27" i="7"/>
  <c r="I27" i="7"/>
  <c r="B27" i="7"/>
  <c r="C28" i="7"/>
  <c r="I28" i="7"/>
  <c r="B28" i="7"/>
  <c r="R28" i="7"/>
  <c r="C29" i="7"/>
  <c r="I29" i="7"/>
  <c r="B29" i="7"/>
  <c r="C30" i="7"/>
  <c r="I30" i="7"/>
  <c r="B30" i="7"/>
  <c r="C31" i="7"/>
  <c r="I31" i="7"/>
  <c r="B31" i="7"/>
  <c r="C32" i="7"/>
  <c r="I32" i="7"/>
  <c r="B32" i="7"/>
  <c r="C33" i="7"/>
  <c r="I33" i="7"/>
  <c r="B33" i="7"/>
  <c r="R33" i="7"/>
  <c r="C34" i="7"/>
  <c r="I34" i="7"/>
  <c r="B34" i="7"/>
  <c r="C35" i="7"/>
  <c r="I35" i="7"/>
  <c r="B35" i="7"/>
  <c r="C36" i="7"/>
  <c r="I36" i="7"/>
  <c r="B36" i="7"/>
  <c r="R36" i="7"/>
  <c r="C37" i="7"/>
  <c r="I37" i="7"/>
  <c r="B37" i="7"/>
  <c r="C38" i="7"/>
  <c r="I38" i="7"/>
  <c r="B38" i="7"/>
  <c r="C39" i="7"/>
  <c r="I39" i="7"/>
  <c r="B39" i="7"/>
  <c r="C40" i="7"/>
  <c r="I40" i="7"/>
  <c r="B40" i="7"/>
  <c r="R40" i="7"/>
  <c r="C41" i="7"/>
  <c r="I41" i="7"/>
  <c r="B41" i="7"/>
  <c r="C42" i="7"/>
  <c r="I42" i="7"/>
  <c r="B42" i="7"/>
  <c r="C43" i="7"/>
  <c r="I43" i="7"/>
  <c r="B43" i="7"/>
  <c r="C44" i="7"/>
  <c r="I44" i="7"/>
  <c r="B44" i="7"/>
  <c r="R44" i="7"/>
  <c r="C45" i="7"/>
  <c r="I45" i="7"/>
  <c r="B45" i="7"/>
  <c r="C46" i="7"/>
  <c r="I46" i="7"/>
  <c r="B46" i="7"/>
  <c r="C47" i="7"/>
  <c r="I47" i="7"/>
  <c r="B47" i="7"/>
  <c r="C48" i="7"/>
  <c r="I48" i="7"/>
  <c r="B48" i="7"/>
  <c r="R48" i="7"/>
  <c r="C49" i="7"/>
  <c r="I49" i="7"/>
  <c r="B49" i="7"/>
  <c r="C50" i="7"/>
  <c r="I50" i="7"/>
  <c r="B50" i="7"/>
  <c r="R50" i="7"/>
  <c r="C51" i="7"/>
  <c r="I51" i="7"/>
  <c r="B51" i="7"/>
  <c r="R51" i="7"/>
  <c r="C52" i="7"/>
  <c r="I52" i="7"/>
  <c r="B52" i="7"/>
  <c r="R52" i="7"/>
  <c r="C53" i="7"/>
  <c r="I53" i="7"/>
  <c r="B53" i="7"/>
  <c r="C54" i="7"/>
  <c r="I54" i="7"/>
  <c r="B54" i="7"/>
  <c r="U11" i="7"/>
  <c r="U15" i="7"/>
  <c r="U16" i="7"/>
  <c r="U20" i="7"/>
  <c r="U21" i="7"/>
  <c r="U24" i="7"/>
  <c r="U28" i="7"/>
  <c r="U36" i="7"/>
  <c r="U40" i="7"/>
  <c r="U44" i="7"/>
  <c r="U48" i="7"/>
  <c r="U52" i="7"/>
  <c r="M9" i="7"/>
  <c r="M10" i="7"/>
  <c r="M11" i="7"/>
  <c r="AA11" i="7"/>
  <c r="M12" i="7"/>
  <c r="M13" i="7"/>
  <c r="M14" i="7"/>
  <c r="M15" i="7"/>
  <c r="AA15" i="7"/>
  <c r="M16" i="7"/>
  <c r="AA16" i="7"/>
  <c r="M17" i="7"/>
  <c r="M18" i="7"/>
  <c r="M19" i="7"/>
  <c r="M20" i="7"/>
  <c r="AA20" i="7"/>
  <c r="M21" i="7"/>
  <c r="M22" i="7"/>
  <c r="M23" i="7"/>
  <c r="M24" i="7"/>
  <c r="AA24" i="7"/>
  <c r="M25" i="7"/>
  <c r="M26" i="7"/>
  <c r="M27" i="7"/>
  <c r="M28" i="7"/>
  <c r="AA28" i="7"/>
  <c r="M29" i="7"/>
  <c r="M30" i="7"/>
  <c r="M31" i="7"/>
  <c r="M32" i="7"/>
  <c r="M33" i="7"/>
  <c r="M34" i="7"/>
  <c r="M35" i="7"/>
  <c r="M36" i="7"/>
  <c r="AA36" i="7"/>
  <c r="M37" i="7"/>
  <c r="M38" i="7"/>
  <c r="M39" i="7"/>
  <c r="M40" i="7"/>
  <c r="AA40" i="7"/>
  <c r="M41" i="7"/>
  <c r="M42" i="7"/>
  <c r="M43" i="7"/>
  <c r="M44" i="7"/>
  <c r="AA44" i="7"/>
  <c r="M45" i="7"/>
  <c r="M46" i="7"/>
  <c r="M47" i="7"/>
  <c r="M48" i="7"/>
  <c r="AA48" i="7"/>
  <c r="M49" i="7"/>
  <c r="M50" i="7"/>
  <c r="M51" i="7"/>
  <c r="M52" i="7"/>
  <c r="AA52" i="7"/>
  <c r="M53" i="7"/>
  <c r="M54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B9" i="6"/>
  <c r="C10" i="6"/>
  <c r="B10" i="6"/>
  <c r="R10" i="6"/>
  <c r="C11" i="6"/>
  <c r="B11" i="6"/>
  <c r="R11" i="6"/>
  <c r="C12" i="6"/>
  <c r="B12" i="6"/>
  <c r="C13" i="6"/>
  <c r="B13" i="6"/>
  <c r="R13" i="6"/>
  <c r="C14" i="6"/>
  <c r="B14" i="6"/>
  <c r="C15" i="6"/>
  <c r="B15" i="6"/>
  <c r="R15" i="6"/>
  <c r="C16" i="6"/>
  <c r="B16" i="6"/>
  <c r="C17" i="6"/>
  <c r="B17" i="6"/>
  <c r="C18" i="6"/>
  <c r="B18" i="6"/>
  <c r="R18" i="6"/>
  <c r="C19" i="6"/>
  <c r="B19" i="6"/>
  <c r="C20" i="6"/>
  <c r="B20" i="6"/>
  <c r="R20" i="6"/>
  <c r="C21" i="6"/>
  <c r="B21" i="6"/>
  <c r="C22" i="6"/>
  <c r="B22" i="6"/>
  <c r="R22" i="6"/>
  <c r="C23" i="6"/>
  <c r="B23" i="6"/>
  <c r="R23" i="6"/>
  <c r="C24" i="6"/>
  <c r="B24" i="6"/>
  <c r="R24" i="6"/>
  <c r="C25" i="6"/>
  <c r="B25" i="6"/>
  <c r="C26" i="6"/>
  <c r="B26" i="6"/>
  <c r="R26" i="6"/>
  <c r="C27" i="6"/>
  <c r="B27" i="6"/>
  <c r="R27" i="6"/>
  <c r="C28" i="6"/>
  <c r="B28" i="6"/>
  <c r="R28" i="6"/>
  <c r="C29" i="6"/>
  <c r="B29" i="6"/>
  <c r="C30" i="6"/>
  <c r="B30" i="6"/>
  <c r="R30" i="6"/>
  <c r="C31" i="6"/>
  <c r="B31" i="6"/>
  <c r="C32" i="6"/>
  <c r="B32" i="6"/>
  <c r="C33" i="6"/>
  <c r="B33" i="6"/>
  <c r="R33" i="6"/>
  <c r="C34" i="6"/>
  <c r="B34" i="6"/>
  <c r="C35" i="6"/>
  <c r="B35" i="6"/>
  <c r="C36" i="6"/>
  <c r="B36" i="6"/>
  <c r="C37" i="6"/>
  <c r="B37" i="6"/>
  <c r="R37" i="6"/>
  <c r="C38" i="6"/>
  <c r="B38" i="6"/>
  <c r="R38" i="6"/>
  <c r="C39" i="6"/>
  <c r="B39" i="6"/>
  <c r="R39" i="6"/>
  <c r="C40" i="6"/>
  <c r="B40" i="6"/>
  <c r="C41" i="6"/>
  <c r="B41" i="6"/>
  <c r="R41" i="6"/>
  <c r="C42" i="6"/>
  <c r="B42" i="6"/>
  <c r="R42" i="6"/>
  <c r="C43" i="6"/>
  <c r="B43" i="6"/>
  <c r="R43" i="6"/>
  <c r="C44" i="6"/>
  <c r="B44" i="6"/>
  <c r="C45" i="6"/>
  <c r="B45" i="6"/>
  <c r="R45" i="6"/>
  <c r="C46" i="6"/>
  <c r="B46" i="6"/>
  <c r="C47" i="6"/>
  <c r="B47" i="6"/>
  <c r="R47" i="6"/>
  <c r="C48" i="6"/>
  <c r="B48" i="6"/>
  <c r="C49" i="6"/>
  <c r="B49" i="6"/>
  <c r="R49" i="6"/>
  <c r="C50" i="6"/>
  <c r="B50" i="6"/>
  <c r="C51" i="6"/>
  <c r="B51" i="6"/>
  <c r="C52" i="6"/>
  <c r="B52" i="6"/>
  <c r="C53" i="6"/>
  <c r="B53" i="6"/>
  <c r="R53" i="6"/>
  <c r="C54" i="6"/>
  <c r="B54" i="6"/>
  <c r="U10" i="6"/>
  <c r="U11" i="6"/>
  <c r="U13" i="6"/>
  <c r="U15" i="6"/>
  <c r="U18" i="6"/>
  <c r="U20" i="6"/>
  <c r="U22" i="6"/>
  <c r="U23" i="6"/>
  <c r="U24" i="6"/>
  <c r="U26" i="6"/>
  <c r="U27" i="6"/>
  <c r="U28" i="6"/>
  <c r="U30" i="6"/>
  <c r="U31" i="6"/>
  <c r="U33" i="6"/>
  <c r="U37" i="6"/>
  <c r="U38" i="6"/>
  <c r="U39" i="6"/>
  <c r="U41" i="6"/>
  <c r="U42" i="6"/>
  <c r="U43" i="6"/>
  <c r="U45" i="6"/>
  <c r="U47" i="6"/>
  <c r="U49" i="6"/>
  <c r="U53" i="6"/>
  <c r="M9" i="6"/>
  <c r="M10" i="6"/>
  <c r="AA10" i="6"/>
  <c r="M11" i="6"/>
  <c r="AA11" i="6"/>
  <c r="M13" i="6"/>
  <c r="AA13" i="6"/>
  <c r="M14" i="6"/>
  <c r="M15" i="6"/>
  <c r="AA15" i="6"/>
  <c r="M16" i="6"/>
  <c r="M17" i="6"/>
  <c r="M18" i="6"/>
  <c r="AA18" i="6"/>
  <c r="M19" i="6"/>
  <c r="AA19" i="6"/>
  <c r="M20" i="6"/>
  <c r="AA20" i="6"/>
  <c r="M21" i="6"/>
  <c r="M22" i="6"/>
  <c r="AA22" i="6"/>
  <c r="M23" i="6"/>
  <c r="AA23" i="6"/>
  <c r="M24" i="6"/>
  <c r="AA24" i="6"/>
  <c r="M25" i="6"/>
  <c r="M26" i="6"/>
  <c r="AA26" i="6"/>
  <c r="M27" i="6"/>
  <c r="AA27" i="6"/>
  <c r="M28" i="6"/>
  <c r="AA28" i="6"/>
  <c r="M29" i="6"/>
  <c r="M30" i="6"/>
  <c r="AA30" i="6"/>
  <c r="M31" i="6"/>
  <c r="AA31" i="6"/>
  <c r="M32" i="6"/>
  <c r="M33" i="6"/>
  <c r="AA33" i="6"/>
  <c r="M34" i="6"/>
  <c r="M35" i="6"/>
  <c r="AA35" i="6"/>
  <c r="M37" i="6"/>
  <c r="AA37" i="6"/>
  <c r="M38" i="6"/>
  <c r="AA38" i="6"/>
  <c r="M39" i="6"/>
  <c r="AA39" i="6"/>
  <c r="M40" i="6"/>
  <c r="M41" i="6"/>
  <c r="AA41" i="6"/>
  <c r="M42" i="6"/>
  <c r="AA42" i="6"/>
  <c r="M43" i="6"/>
  <c r="AA43" i="6"/>
  <c r="M44" i="6"/>
  <c r="M45" i="6"/>
  <c r="AA45" i="6"/>
  <c r="M46" i="6"/>
  <c r="AA46" i="6"/>
  <c r="M47" i="6"/>
  <c r="AA47" i="6"/>
  <c r="M48" i="6"/>
  <c r="M49" i="6"/>
  <c r="AA49" i="6"/>
  <c r="M50" i="6"/>
  <c r="AA50" i="6"/>
  <c r="M51" i="6"/>
  <c r="M52" i="6"/>
  <c r="M53" i="6"/>
  <c r="AA53" i="6"/>
  <c r="M54" i="6"/>
  <c r="AA54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B9" i="5"/>
  <c r="C10" i="5"/>
  <c r="I10" i="5"/>
  <c r="B10" i="5"/>
  <c r="C11" i="5"/>
  <c r="I11" i="5"/>
  <c r="B11" i="5"/>
  <c r="C12" i="5"/>
  <c r="I12" i="5"/>
  <c r="B12" i="5"/>
  <c r="R12" i="5"/>
  <c r="C13" i="5"/>
  <c r="I13" i="5"/>
  <c r="B13" i="5"/>
  <c r="R13" i="5"/>
  <c r="C14" i="5"/>
  <c r="I14" i="5"/>
  <c r="B14" i="5"/>
  <c r="C15" i="5"/>
  <c r="I15" i="5"/>
  <c r="B15" i="5"/>
  <c r="C16" i="5"/>
  <c r="I16" i="5"/>
  <c r="B16" i="5"/>
  <c r="C17" i="5"/>
  <c r="I17" i="5"/>
  <c r="B17" i="5"/>
  <c r="R17" i="5"/>
  <c r="C18" i="5"/>
  <c r="I18" i="5"/>
  <c r="B18" i="5"/>
  <c r="R18" i="5"/>
  <c r="C19" i="5"/>
  <c r="I19" i="5"/>
  <c r="B19" i="5"/>
  <c r="C20" i="5"/>
  <c r="I20" i="5"/>
  <c r="B20" i="5"/>
  <c r="C21" i="5"/>
  <c r="I21" i="5"/>
  <c r="B21" i="5"/>
  <c r="R21" i="5"/>
  <c r="C22" i="5"/>
  <c r="I22" i="5"/>
  <c r="B22" i="5"/>
  <c r="R22" i="5"/>
  <c r="C23" i="5"/>
  <c r="I23" i="5"/>
  <c r="B23" i="5"/>
  <c r="C24" i="5"/>
  <c r="I24" i="5"/>
  <c r="B24" i="5"/>
  <c r="C25" i="5"/>
  <c r="I25" i="5"/>
  <c r="B25" i="5"/>
  <c r="C26" i="5"/>
  <c r="I26" i="5"/>
  <c r="B26" i="5"/>
  <c r="R26" i="5"/>
  <c r="C27" i="5"/>
  <c r="I27" i="5"/>
  <c r="B27" i="5"/>
  <c r="C28" i="5"/>
  <c r="I28" i="5"/>
  <c r="B28" i="5"/>
  <c r="C29" i="5"/>
  <c r="I29" i="5"/>
  <c r="B29" i="5"/>
  <c r="R29" i="5"/>
  <c r="C30" i="5"/>
  <c r="I30" i="5"/>
  <c r="B30" i="5"/>
  <c r="R30" i="5"/>
  <c r="C31" i="5"/>
  <c r="I31" i="5"/>
  <c r="B31" i="5"/>
  <c r="C32" i="5"/>
  <c r="I32" i="5"/>
  <c r="B32" i="5"/>
  <c r="C33" i="5"/>
  <c r="I33" i="5"/>
  <c r="B33" i="5"/>
  <c r="R33" i="5"/>
  <c r="C34" i="5"/>
  <c r="I34" i="5"/>
  <c r="B34" i="5"/>
  <c r="R34" i="5"/>
  <c r="C35" i="5"/>
  <c r="I35" i="5"/>
  <c r="B35" i="5"/>
  <c r="C36" i="5"/>
  <c r="I36" i="5"/>
  <c r="B36" i="5"/>
  <c r="C37" i="5"/>
  <c r="I37" i="5"/>
  <c r="B37" i="5"/>
  <c r="R37" i="5"/>
  <c r="C38" i="5"/>
  <c r="I38" i="5"/>
  <c r="B38" i="5"/>
  <c r="R38" i="5"/>
  <c r="C39" i="5"/>
  <c r="I39" i="5"/>
  <c r="B39" i="5"/>
  <c r="C40" i="5"/>
  <c r="I40" i="5"/>
  <c r="B40" i="5"/>
  <c r="C41" i="5"/>
  <c r="I41" i="5"/>
  <c r="B41" i="5"/>
  <c r="C42" i="5"/>
  <c r="I42" i="5"/>
  <c r="B42" i="5"/>
  <c r="R42" i="5"/>
  <c r="C43" i="5"/>
  <c r="I43" i="5"/>
  <c r="S43" i="5"/>
  <c r="B43" i="5"/>
  <c r="C44" i="5"/>
  <c r="I44" i="5"/>
  <c r="B44" i="5"/>
  <c r="C45" i="5"/>
  <c r="I45" i="5"/>
  <c r="B45" i="5"/>
  <c r="R45" i="5"/>
  <c r="C46" i="5"/>
  <c r="I46" i="5"/>
  <c r="B46" i="5"/>
  <c r="R46" i="5"/>
  <c r="C47" i="5"/>
  <c r="I47" i="5"/>
  <c r="B47" i="5"/>
  <c r="C48" i="5"/>
  <c r="I48" i="5"/>
  <c r="B48" i="5"/>
  <c r="C49" i="5"/>
  <c r="I49" i="5"/>
  <c r="B49" i="5"/>
  <c r="C50" i="5"/>
  <c r="I50" i="5"/>
  <c r="B50" i="5"/>
  <c r="R50" i="5"/>
  <c r="C51" i="5"/>
  <c r="I51" i="5"/>
  <c r="B51" i="5"/>
  <c r="C52" i="5"/>
  <c r="I52" i="5"/>
  <c r="B52" i="5"/>
  <c r="R52" i="5"/>
  <c r="C53" i="5"/>
  <c r="I53" i="5"/>
  <c r="B53" i="5"/>
  <c r="R53" i="5"/>
  <c r="C54" i="5"/>
  <c r="I54" i="5"/>
  <c r="B54" i="5"/>
  <c r="R54" i="5"/>
  <c r="U12" i="5"/>
  <c r="U13" i="5"/>
  <c r="U14" i="5"/>
  <c r="U17" i="5"/>
  <c r="U18" i="5"/>
  <c r="U21" i="5"/>
  <c r="U22" i="5"/>
  <c r="U23" i="5"/>
  <c r="U26" i="5"/>
  <c r="U29" i="5"/>
  <c r="U30" i="5"/>
  <c r="U33" i="5"/>
  <c r="U34" i="5"/>
  <c r="U37" i="5"/>
  <c r="U38" i="5"/>
  <c r="U40" i="5"/>
  <c r="U42" i="5"/>
  <c r="U43" i="5"/>
  <c r="V43" i="5"/>
  <c r="U45" i="5"/>
  <c r="U46" i="5"/>
  <c r="U50" i="5"/>
  <c r="U53" i="5"/>
  <c r="U54" i="5"/>
  <c r="M9" i="5"/>
  <c r="M10" i="5"/>
  <c r="M11" i="5"/>
  <c r="M12" i="5"/>
  <c r="AA12" i="5"/>
  <c r="M13" i="5"/>
  <c r="AA13" i="5"/>
  <c r="M14" i="5"/>
  <c r="AA14" i="5"/>
  <c r="M15" i="5"/>
  <c r="AA15" i="5"/>
  <c r="M16" i="5"/>
  <c r="M17" i="5"/>
  <c r="AA17" i="5"/>
  <c r="M18" i="5"/>
  <c r="AA18" i="5"/>
  <c r="M19" i="5"/>
  <c r="M20" i="5"/>
  <c r="M21" i="5"/>
  <c r="AA21" i="5"/>
  <c r="M22" i="5"/>
  <c r="AA22" i="5"/>
  <c r="M23" i="5"/>
  <c r="AA23" i="5"/>
  <c r="M24" i="5"/>
  <c r="M25" i="5"/>
  <c r="AA25" i="5"/>
  <c r="M26" i="5"/>
  <c r="AA26" i="5"/>
  <c r="M27" i="5"/>
  <c r="M28" i="5"/>
  <c r="M29" i="5"/>
  <c r="AA29" i="5"/>
  <c r="M30" i="5"/>
  <c r="AA30" i="5"/>
  <c r="M31" i="5"/>
  <c r="M32" i="5"/>
  <c r="M33" i="5"/>
  <c r="AA33" i="5"/>
  <c r="M34" i="5"/>
  <c r="AA34" i="5"/>
  <c r="M35" i="5"/>
  <c r="M36" i="5"/>
  <c r="M37" i="5"/>
  <c r="AA37" i="5"/>
  <c r="M38" i="5"/>
  <c r="AA38" i="5"/>
  <c r="M39" i="5"/>
  <c r="M40" i="5"/>
  <c r="M41" i="5"/>
  <c r="M42" i="5"/>
  <c r="AA42" i="5"/>
  <c r="M43" i="5"/>
  <c r="M44" i="5"/>
  <c r="M45" i="5"/>
  <c r="AA45" i="5"/>
  <c r="M46" i="5"/>
  <c r="AA46" i="5"/>
  <c r="M47" i="5"/>
  <c r="M48" i="5"/>
  <c r="M49" i="5"/>
  <c r="M50" i="5"/>
  <c r="AA50" i="5"/>
  <c r="M51" i="5"/>
  <c r="M52" i="5"/>
  <c r="M53" i="5"/>
  <c r="AA53" i="5"/>
  <c r="M54" i="5"/>
  <c r="AA54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M10" i="1"/>
  <c r="M11" i="1"/>
  <c r="M12" i="1"/>
  <c r="M9" i="1"/>
  <c r="AA9" i="1"/>
  <c r="M13" i="1"/>
  <c r="AA13" i="1"/>
  <c r="M14" i="1"/>
  <c r="M15" i="1"/>
  <c r="AA15" i="1"/>
  <c r="M16" i="1"/>
  <c r="M17" i="1"/>
  <c r="M18" i="1"/>
  <c r="M19" i="1"/>
  <c r="AA19" i="1"/>
  <c r="M20" i="1"/>
  <c r="M21" i="1"/>
  <c r="M22" i="1"/>
  <c r="AA22" i="1"/>
  <c r="M23" i="1"/>
  <c r="AA23" i="1"/>
  <c r="M24" i="1"/>
  <c r="M25" i="1"/>
  <c r="M26" i="1"/>
  <c r="AA26" i="1"/>
  <c r="M27" i="1"/>
  <c r="AA27" i="1"/>
  <c r="M28" i="1"/>
  <c r="M29" i="1"/>
  <c r="M30" i="1"/>
  <c r="AA30" i="1"/>
  <c r="M31" i="1"/>
  <c r="AA31" i="1"/>
  <c r="M32" i="1"/>
  <c r="M33" i="1"/>
  <c r="M34" i="1"/>
  <c r="AA34" i="1"/>
  <c r="M35" i="1"/>
  <c r="AA35" i="1"/>
  <c r="M36" i="1"/>
  <c r="M37" i="1"/>
  <c r="M38" i="1"/>
  <c r="M39" i="1"/>
  <c r="AA39" i="1"/>
  <c r="M40" i="1"/>
  <c r="M41" i="1"/>
  <c r="M42" i="1"/>
  <c r="M43" i="1"/>
  <c r="AA43" i="1"/>
  <c r="M44" i="1"/>
  <c r="AA44" i="1"/>
  <c r="M45" i="1"/>
  <c r="M46" i="1"/>
  <c r="AA46" i="1"/>
  <c r="M47" i="1"/>
  <c r="AA47" i="1"/>
  <c r="M48" i="1"/>
  <c r="AA48" i="1"/>
  <c r="M49" i="1"/>
  <c r="M50" i="1"/>
  <c r="AA50" i="1"/>
  <c r="M51" i="1"/>
  <c r="AA51" i="1"/>
  <c r="M52" i="1"/>
  <c r="AA52" i="1"/>
  <c r="M53" i="1"/>
  <c r="M54" i="1"/>
  <c r="Z39" i="1"/>
  <c r="R13" i="1"/>
  <c r="R15" i="1"/>
  <c r="R18" i="1"/>
  <c r="R19" i="1"/>
  <c r="R20" i="1"/>
  <c r="R22" i="1"/>
  <c r="R23" i="1"/>
  <c r="R24" i="1"/>
  <c r="R26" i="1"/>
  <c r="R27" i="1"/>
  <c r="R28" i="1"/>
  <c r="R30" i="1"/>
  <c r="R31" i="1"/>
  <c r="R34" i="1"/>
  <c r="R35" i="1"/>
  <c r="R39" i="1"/>
  <c r="R43" i="1"/>
  <c r="R44" i="1"/>
  <c r="R46" i="1"/>
  <c r="R47" i="1"/>
  <c r="R48" i="1"/>
  <c r="R50" i="1"/>
  <c r="R51" i="1"/>
  <c r="R52" i="1"/>
  <c r="R54" i="1"/>
  <c r="R9" i="1"/>
  <c r="U13" i="1"/>
  <c r="U15" i="1"/>
  <c r="U18" i="1"/>
  <c r="U19" i="1"/>
  <c r="U22" i="1"/>
  <c r="U23" i="1"/>
  <c r="U26" i="1"/>
  <c r="U27" i="1"/>
  <c r="U28" i="1"/>
  <c r="U30" i="1"/>
  <c r="U31" i="1"/>
  <c r="U34" i="1"/>
  <c r="U35" i="1"/>
  <c r="U43" i="1"/>
  <c r="U44" i="1"/>
  <c r="U46" i="1"/>
  <c r="U47" i="1"/>
  <c r="U48" i="1"/>
  <c r="U50" i="1"/>
  <c r="U51" i="1"/>
  <c r="U52" i="1"/>
  <c r="U54" i="1"/>
  <c r="U9" i="1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R26" i="7"/>
  <c r="U27" i="8"/>
  <c r="R46" i="8"/>
  <c r="AA21" i="1"/>
  <c r="AA17" i="1"/>
  <c r="U42" i="7"/>
  <c r="R34" i="7"/>
  <c r="AA54" i="10"/>
  <c r="AA50" i="10"/>
  <c r="AA22" i="10"/>
  <c r="AA24" i="11"/>
  <c r="S46" i="11"/>
  <c r="S18" i="7"/>
  <c r="U17" i="1"/>
  <c r="R16" i="5"/>
  <c r="V33" i="5"/>
  <c r="U21" i="1"/>
  <c r="R12" i="1"/>
  <c r="AA48" i="5"/>
  <c r="AA40" i="5"/>
  <c r="AA32" i="5"/>
  <c r="AA24" i="5"/>
  <c r="U48" i="5"/>
  <c r="U11" i="5"/>
  <c r="R20" i="5"/>
  <c r="AA25" i="6"/>
  <c r="AA21" i="6"/>
  <c r="AA17" i="6"/>
  <c r="AA13" i="7"/>
  <c r="U13" i="7"/>
  <c r="R54" i="7"/>
  <c r="AA27" i="8"/>
  <c r="AA23" i="8"/>
  <c r="AA19" i="8"/>
  <c r="AA15" i="8"/>
  <c r="U50" i="8"/>
  <c r="U42" i="8"/>
  <c r="U34" i="8"/>
  <c r="U15" i="8"/>
  <c r="R54" i="8"/>
  <c r="U19" i="9"/>
  <c r="R9" i="9"/>
  <c r="AA11" i="11"/>
  <c r="V42" i="12"/>
  <c r="Z11" i="1"/>
  <c r="Z21" i="12"/>
  <c r="R25" i="1"/>
  <c r="AA12" i="1"/>
  <c r="AA16" i="5"/>
  <c r="R32" i="5"/>
  <c r="R24" i="5"/>
  <c r="Z27" i="6"/>
  <c r="S43" i="6"/>
  <c r="S39" i="6"/>
  <c r="U46" i="7"/>
  <c r="R38" i="7"/>
  <c r="R30" i="7"/>
  <c r="R22" i="7"/>
  <c r="AA50" i="8"/>
  <c r="AA46" i="8"/>
  <c r="AA42" i="8"/>
  <c r="AA38" i="8"/>
  <c r="AA34" i="8"/>
  <c r="AA30" i="8"/>
  <c r="U30" i="8"/>
  <c r="U23" i="8"/>
  <c r="AA16" i="10"/>
  <c r="V51" i="9"/>
  <c r="S49" i="9"/>
  <c r="X49" i="9"/>
  <c r="AA11" i="5"/>
  <c r="R36" i="5"/>
  <c r="AA54" i="7"/>
  <c r="AA50" i="7"/>
  <c r="AA46" i="7"/>
  <c r="AA42" i="7"/>
  <c r="AA38" i="7"/>
  <c r="AA34" i="7"/>
  <c r="AA30" i="7"/>
  <c r="AA26" i="7"/>
  <c r="AA22" i="7"/>
  <c r="AA18" i="7"/>
  <c r="V40" i="9"/>
  <c r="AA13" i="11"/>
  <c r="S38" i="12"/>
  <c r="V38" i="12"/>
  <c r="S22" i="12"/>
  <c r="Z22" i="12"/>
  <c r="Z42" i="9"/>
  <c r="V42" i="9"/>
  <c r="Y42" i="9"/>
  <c r="S47" i="6"/>
  <c r="V47" i="6"/>
  <c r="Y47" i="6"/>
  <c r="Z47" i="6"/>
  <c r="S37" i="6"/>
  <c r="X37" i="6"/>
  <c r="V37" i="6"/>
  <c r="V31" i="6"/>
  <c r="Y31" i="6"/>
  <c r="S31" i="6"/>
  <c r="U41" i="1"/>
  <c r="U33" i="1"/>
  <c r="X27" i="6"/>
  <c r="AA27" i="9"/>
  <c r="AA19" i="9"/>
  <c r="Z40" i="9"/>
  <c r="S42" i="9"/>
  <c r="X42" i="9"/>
  <c r="R27" i="9"/>
  <c r="R15" i="9"/>
  <c r="U24" i="11"/>
  <c r="V22" i="12"/>
  <c r="S34" i="12"/>
  <c r="V34" i="12"/>
  <c r="S18" i="12"/>
  <c r="V18" i="12"/>
  <c r="U49" i="8"/>
  <c r="R49" i="8"/>
  <c r="U22" i="8"/>
  <c r="R22" i="8"/>
  <c r="U17" i="7"/>
  <c r="R17" i="7"/>
  <c r="V35" i="7"/>
  <c r="S35" i="7"/>
  <c r="U37" i="1"/>
  <c r="AA53" i="1"/>
  <c r="AA49" i="1"/>
  <c r="AA41" i="1"/>
  <c r="AA37" i="1"/>
  <c r="AA33" i="1"/>
  <c r="R35" i="5"/>
  <c r="R31" i="5"/>
  <c r="R15" i="5"/>
  <c r="AA52" i="6"/>
  <c r="Z43" i="6"/>
  <c r="V51" i="6"/>
  <c r="V39" i="6"/>
  <c r="V35" i="6"/>
  <c r="V29" i="6"/>
  <c r="U25" i="6"/>
  <c r="U21" i="6"/>
  <c r="R12" i="6"/>
  <c r="U53" i="7"/>
  <c r="AA10" i="9"/>
  <c r="R12" i="10"/>
  <c r="AA12" i="10"/>
  <c r="AA14" i="11"/>
  <c r="S28" i="12"/>
  <c r="V28" i="12"/>
  <c r="S32" i="11"/>
  <c r="X32" i="11"/>
  <c r="V32" i="11"/>
  <c r="R41" i="9"/>
  <c r="U41" i="9"/>
  <c r="R37" i="9"/>
  <c r="U37" i="9"/>
  <c r="U54" i="6"/>
  <c r="R54" i="6"/>
  <c r="U50" i="6"/>
  <c r="R50" i="6"/>
  <c r="U46" i="6"/>
  <c r="R46" i="6"/>
  <c r="R34" i="6"/>
  <c r="U34" i="6"/>
  <c r="R31" i="6"/>
  <c r="Z31" i="6"/>
  <c r="S14" i="7"/>
  <c r="X14" i="7"/>
  <c r="V14" i="7"/>
  <c r="S12" i="12"/>
  <c r="V12" i="12"/>
  <c r="R47" i="9"/>
  <c r="U47" i="9"/>
  <c r="R10" i="9"/>
  <c r="U10" i="9"/>
  <c r="V44" i="9"/>
  <c r="Y44" i="9"/>
  <c r="S44" i="9"/>
  <c r="X44" i="9"/>
  <c r="U10" i="8"/>
  <c r="R10" i="8"/>
  <c r="R52" i="6"/>
  <c r="U52" i="6"/>
  <c r="R44" i="6"/>
  <c r="U44" i="6"/>
  <c r="U36" i="6"/>
  <c r="R36" i="6"/>
  <c r="R17" i="6"/>
  <c r="U17" i="6"/>
  <c r="Z51" i="6"/>
  <c r="AA31" i="9"/>
  <c r="AA23" i="9"/>
  <c r="U31" i="9"/>
  <c r="R23" i="9"/>
  <c r="U19" i="10"/>
  <c r="R19" i="10"/>
  <c r="R41" i="7"/>
  <c r="Z41" i="7"/>
  <c r="U41" i="7"/>
  <c r="R37" i="7"/>
  <c r="U37" i="7"/>
  <c r="R29" i="7"/>
  <c r="U29" i="7"/>
  <c r="R14" i="11"/>
  <c r="U14" i="11"/>
  <c r="U16" i="1"/>
  <c r="AA28" i="1"/>
  <c r="AA24" i="1"/>
  <c r="AA20" i="1"/>
  <c r="AA44" i="6"/>
  <c r="Z37" i="6"/>
  <c r="U12" i="6"/>
  <c r="Z37" i="7"/>
  <c r="U12" i="7"/>
  <c r="R49" i="7"/>
  <c r="AA54" i="8"/>
  <c r="U18" i="8"/>
  <c r="AA10" i="10"/>
  <c r="Z12" i="12"/>
  <c r="V46" i="12"/>
  <c r="Y46" i="12"/>
  <c r="R51" i="8"/>
  <c r="U51" i="8"/>
  <c r="R35" i="8"/>
  <c r="U35" i="8"/>
  <c r="U9" i="7"/>
  <c r="R9" i="7"/>
  <c r="U31" i="7"/>
  <c r="R31" i="7"/>
  <c r="U27" i="7"/>
  <c r="R27" i="7"/>
  <c r="R10" i="7"/>
  <c r="U10" i="7"/>
  <c r="AA34" i="6"/>
  <c r="AA14" i="6"/>
  <c r="AA53" i="7"/>
  <c r="AA49" i="7"/>
  <c r="AA41" i="7"/>
  <c r="AA37" i="7"/>
  <c r="AA33" i="7"/>
  <c r="AA29" i="7"/>
  <c r="AA21" i="7"/>
  <c r="AA17" i="7"/>
  <c r="AA10" i="7"/>
  <c r="AA49" i="8"/>
  <c r="AA45" i="8"/>
  <c r="AA41" i="8"/>
  <c r="AA33" i="8"/>
  <c r="AA29" i="8"/>
  <c r="AA13" i="8"/>
  <c r="AA9" i="9"/>
  <c r="AA38" i="10"/>
  <c r="AA52" i="11"/>
  <c r="AA12" i="7"/>
  <c r="AA51" i="8"/>
  <c r="AA43" i="8"/>
  <c r="AA35" i="8"/>
  <c r="AA15" i="9"/>
  <c r="S38" i="10"/>
  <c r="Z16" i="10"/>
  <c r="S34" i="7"/>
  <c r="X34" i="7"/>
  <c r="R28" i="12"/>
  <c r="Z28" i="12"/>
  <c r="U28" i="12"/>
  <c r="U11" i="1"/>
  <c r="AA14" i="1"/>
  <c r="AA11" i="1"/>
  <c r="V39" i="1"/>
  <c r="Z43" i="5"/>
  <c r="U27" i="5"/>
  <c r="U14" i="6"/>
  <c r="AA23" i="7"/>
  <c r="AA19" i="7"/>
  <c r="AA9" i="7"/>
  <c r="Z35" i="7"/>
  <c r="U47" i="7"/>
  <c r="U39" i="7"/>
  <c r="U23" i="7"/>
  <c r="U19" i="7"/>
  <c r="R43" i="7"/>
  <c r="U33" i="8"/>
  <c r="R45" i="8"/>
  <c r="R29" i="8"/>
  <c r="R26" i="8"/>
  <c r="R13" i="8"/>
  <c r="AA49" i="9"/>
  <c r="AA45" i="9"/>
  <c r="AA41" i="9"/>
  <c r="AA37" i="9"/>
  <c r="AA33" i="9"/>
  <c r="AA29" i="9"/>
  <c r="AA25" i="9"/>
  <c r="R29" i="9"/>
  <c r="U9" i="10"/>
  <c r="AA27" i="11"/>
  <c r="S31" i="12"/>
  <c r="V31" i="12"/>
  <c r="Z20" i="8"/>
  <c r="R24" i="12"/>
  <c r="X24" i="12"/>
  <c r="AA24" i="12"/>
  <c r="U24" i="12"/>
  <c r="S40" i="12"/>
  <c r="V40" i="12"/>
  <c r="S32" i="12"/>
  <c r="V32" i="12"/>
  <c r="S16" i="12"/>
  <c r="V16" i="12"/>
  <c r="S10" i="12"/>
  <c r="V10" i="12"/>
  <c r="U14" i="1"/>
  <c r="U39" i="5"/>
  <c r="R47" i="5"/>
  <c r="X47" i="6"/>
  <c r="U14" i="7"/>
  <c r="AA21" i="9"/>
  <c r="R45" i="9"/>
  <c r="R33" i="9"/>
  <c r="AA53" i="11"/>
  <c r="AA45" i="11"/>
  <c r="AA37" i="11"/>
  <c r="AA28" i="12"/>
  <c r="Z46" i="12"/>
  <c r="V54" i="12"/>
  <c r="V20" i="12"/>
  <c r="Z34" i="12"/>
  <c r="AA34" i="12"/>
  <c r="R18" i="12"/>
  <c r="U18" i="12"/>
  <c r="Z18" i="12"/>
  <c r="S14" i="11"/>
  <c r="X14" i="11"/>
  <c r="R14" i="9"/>
  <c r="U14" i="9"/>
  <c r="S44" i="12"/>
  <c r="V44" i="12"/>
  <c r="R26" i="12"/>
  <c r="AA26" i="12"/>
  <c r="R11" i="1"/>
  <c r="AA16" i="1"/>
  <c r="AA51" i="5"/>
  <c r="AA47" i="5"/>
  <c r="AA43" i="5"/>
  <c r="AA39" i="5"/>
  <c r="AA35" i="5"/>
  <c r="AA31" i="5"/>
  <c r="AA27" i="5"/>
  <c r="U51" i="5"/>
  <c r="Y33" i="5"/>
  <c r="X43" i="5"/>
  <c r="AA51" i="7"/>
  <c r="AA47" i="7"/>
  <c r="AA43" i="7"/>
  <c r="AA39" i="7"/>
  <c r="AA35" i="7"/>
  <c r="AA31" i="7"/>
  <c r="AA27" i="7"/>
  <c r="Z14" i="7"/>
  <c r="U35" i="7"/>
  <c r="AA26" i="8"/>
  <c r="AA22" i="8"/>
  <c r="AA18" i="8"/>
  <c r="AA10" i="8"/>
  <c r="AA17" i="9"/>
  <c r="U49" i="9"/>
  <c r="AA25" i="11"/>
  <c r="U26" i="12"/>
  <c r="V39" i="9"/>
  <c r="AA18" i="10"/>
  <c r="AA29" i="11"/>
  <c r="AA9" i="12"/>
  <c r="Z35" i="12"/>
  <c r="V50" i="12"/>
  <c r="Y50" i="12"/>
  <c r="Y12" i="12"/>
  <c r="Z9" i="11"/>
  <c r="Z49" i="11"/>
  <c r="V47" i="11"/>
  <c r="S37" i="11"/>
  <c r="Z37" i="10"/>
  <c r="Z27" i="10"/>
  <c r="V21" i="10"/>
  <c r="S19" i="10"/>
  <c r="X19" i="10"/>
  <c r="V32" i="9"/>
  <c r="S22" i="9"/>
  <c r="X22" i="9"/>
  <c r="V50" i="7"/>
  <c r="Y50" i="7"/>
  <c r="S42" i="7"/>
  <c r="Z46" i="6"/>
  <c r="V44" i="6"/>
  <c r="V19" i="1"/>
  <c r="V17" i="1"/>
  <c r="V15" i="1"/>
  <c r="Z41" i="5"/>
  <c r="V13" i="5"/>
  <c r="Z15" i="6"/>
  <c r="S17" i="5"/>
  <c r="X17" i="5"/>
  <c r="U47" i="8"/>
  <c r="R47" i="8"/>
  <c r="S45" i="5"/>
  <c r="X45" i="5"/>
  <c r="Z45" i="5"/>
  <c r="V45" i="5"/>
  <c r="Y45" i="5"/>
  <c r="R53" i="9"/>
  <c r="U53" i="9"/>
  <c r="R39" i="8"/>
  <c r="U39" i="8"/>
  <c r="R21" i="8"/>
  <c r="U21" i="8"/>
  <c r="Z34" i="7"/>
  <c r="R14" i="8"/>
  <c r="U14" i="8"/>
  <c r="R31" i="8"/>
  <c r="U31" i="8"/>
  <c r="U45" i="7"/>
  <c r="R45" i="7"/>
  <c r="S50" i="7"/>
  <c r="R40" i="1"/>
  <c r="U40" i="1"/>
  <c r="AA49" i="5"/>
  <c r="R49" i="5"/>
  <c r="X49" i="5"/>
  <c r="U49" i="5"/>
  <c r="U9" i="5"/>
  <c r="R9" i="5"/>
  <c r="R20" i="10"/>
  <c r="AA20" i="10"/>
  <c r="R9" i="8"/>
  <c r="U9" i="8"/>
  <c r="R25" i="7"/>
  <c r="U25" i="7"/>
  <c r="V15" i="6"/>
  <c r="Y15" i="6"/>
  <c r="S15" i="6"/>
  <c r="X18" i="7"/>
  <c r="Z35" i="8"/>
  <c r="X42" i="7"/>
  <c r="AA32" i="6"/>
  <c r="Z28" i="1"/>
  <c r="S29" i="5"/>
  <c r="X29" i="5"/>
  <c r="AA40" i="1"/>
  <c r="AA9" i="5"/>
  <c r="Y43" i="5"/>
  <c r="AA45" i="7"/>
  <c r="AA47" i="8"/>
  <c r="AA39" i="8"/>
  <c r="AA31" i="8"/>
  <c r="AA53" i="9"/>
  <c r="S23" i="11"/>
  <c r="Z43" i="10"/>
  <c r="Z15" i="10"/>
  <c r="V47" i="9"/>
  <c r="S43" i="9"/>
  <c r="V36" i="9"/>
  <c r="Y36" i="9"/>
  <c r="Z20" i="9"/>
  <c r="Z51" i="8"/>
  <c r="Z39" i="8"/>
  <c r="S51" i="1"/>
  <c r="X51" i="1"/>
  <c r="V49" i="1"/>
  <c r="S47" i="1"/>
  <c r="X47" i="1"/>
  <c r="S46" i="5"/>
  <c r="X46" i="5"/>
  <c r="AA25" i="7"/>
  <c r="AA14" i="8"/>
  <c r="R52" i="11"/>
  <c r="AA17" i="11"/>
  <c r="Z41" i="11"/>
  <c r="AA41" i="5"/>
  <c r="AA21" i="8"/>
  <c r="AA9" i="8"/>
  <c r="S52" i="11"/>
  <c r="X52" i="11"/>
  <c r="Z54" i="10"/>
  <c r="V34" i="10"/>
  <c r="V13" i="8"/>
  <c r="V42" i="6"/>
  <c r="Y42" i="6"/>
  <c r="S11" i="5"/>
  <c r="S14" i="6"/>
  <c r="R13" i="12"/>
  <c r="X13" i="12"/>
  <c r="U13" i="12"/>
  <c r="Y13" i="12"/>
  <c r="R43" i="9"/>
  <c r="U43" i="9"/>
  <c r="R53" i="8"/>
  <c r="U53" i="8"/>
  <c r="R37" i="8"/>
  <c r="U37" i="8"/>
  <c r="R32" i="7"/>
  <c r="S46" i="6"/>
  <c r="X46" i="6"/>
  <c r="V13" i="6"/>
  <c r="Y13" i="6"/>
  <c r="Z13" i="6"/>
  <c r="S13" i="6"/>
  <c r="X13" i="6"/>
  <c r="S33" i="5"/>
  <c r="Z33" i="5"/>
  <c r="S14" i="9"/>
  <c r="V14" i="9"/>
  <c r="U53" i="1"/>
  <c r="S43" i="1"/>
  <c r="X43" i="1"/>
  <c r="S28" i="1"/>
  <c r="X28" i="1"/>
  <c r="AA38" i="1"/>
  <c r="V28" i="1"/>
  <c r="AA10" i="5"/>
  <c r="Z10" i="5"/>
  <c r="AA43" i="9"/>
  <c r="Z14" i="9"/>
  <c r="R11" i="10"/>
  <c r="AA11" i="10"/>
  <c r="U11" i="10"/>
  <c r="U42" i="11"/>
  <c r="R42" i="11"/>
  <c r="R34" i="11"/>
  <c r="U34" i="11"/>
  <c r="Z34" i="11"/>
  <c r="R30" i="11"/>
  <c r="U30" i="11"/>
  <c r="R54" i="12"/>
  <c r="Z54" i="12"/>
  <c r="AA54" i="12"/>
  <c r="U54" i="12"/>
  <c r="Y54" i="12"/>
  <c r="R40" i="12"/>
  <c r="U40" i="12"/>
  <c r="Z40" i="12"/>
  <c r="AA40" i="12"/>
  <c r="R38" i="12"/>
  <c r="X38" i="12"/>
  <c r="U38" i="12"/>
  <c r="AA38" i="12"/>
  <c r="Z38" i="12"/>
  <c r="R12" i="8"/>
  <c r="U12" i="8"/>
  <c r="S31" i="8"/>
  <c r="Z31" i="8"/>
  <c r="Z42" i="7"/>
  <c r="R51" i="6"/>
  <c r="X51" i="6"/>
  <c r="U51" i="6"/>
  <c r="Y51" i="6"/>
  <c r="AA51" i="6"/>
  <c r="AA40" i="6"/>
  <c r="R40" i="6"/>
  <c r="U40" i="6"/>
  <c r="U29" i="6"/>
  <c r="Y29" i="6"/>
  <c r="AA29" i="6"/>
  <c r="R29" i="6"/>
  <c r="X29" i="6"/>
  <c r="Z29" i="6"/>
  <c r="U9" i="6"/>
  <c r="AA9" i="6"/>
  <c r="R9" i="6"/>
  <c r="X9" i="6"/>
  <c r="U44" i="5"/>
  <c r="R14" i="10"/>
  <c r="AA14" i="10"/>
  <c r="U14" i="10"/>
  <c r="U49" i="1"/>
  <c r="U38" i="1"/>
  <c r="U19" i="5"/>
  <c r="U10" i="5"/>
  <c r="Z9" i="6"/>
  <c r="S48" i="9"/>
  <c r="X48" i="9"/>
  <c r="V48" i="9"/>
  <c r="Y48" i="9"/>
  <c r="Z48" i="9"/>
  <c r="U17" i="8"/>
  <c r="R17" i="8"/>
  <c r="S20" i="8"/>
  <c r="X20" i="8"/>
  <c r="Z18" i="7"/>
  <c r="V18" i="7"/>
  <c r="AA13" i="12"/>
  <c r="Y43" i="1"/>
  <c r="AA19" i="5"/>
  <c r="V9" i="6"/>
  <c r="U32" i="7"/>
  <c r="Z13" i="12"/>
  <c r="X43" i="6"/>
  <c r="X31" i="6"/>
  <c r="AA32" i="7"/>
  <c r="Y31" i="8"/>
  <c r="AA19" i="10"/>
  <c r="R44" i="12"/>
  <c r="U44" i="12"/>
  <c r="Y44" i="12"/>
  <c r="AA44" i="12"/>
  <c r="Z44" i="12"/>
  <c r="R42" i="12"/>
  <c r="X42" i="12"/>
  <c r="AA42" i="12"/>
  <c r="Z42" i="12"/>
  <c r="U42" i="12"/>
  <c r="R27" i="12"/>
  <c r="X27" i="12"/>
  <c r="AA27" i="12"/>
  <c r="U27" i="12"/>
  <c r="Y27" i="12"/>
  <c r="Z27" i="12"/>
  <c r="AA16" i="6"/>
  <c r="X39" i="6"/>
  <c r="X15" i="6"/>
  <c r="X50" i="7"/>
  <c r="AA9" i="10"/>
  <c r="R48" i="12"/>
  <c r="X48" i="12"/>
  <c r="Z48" i="12"/>
  <c r="U48" i="12"/>
  <c r="Y48" i="12"/>
  <c r="R46" i="12"/>
  <c r="X46" i="12"/>
  <c r="AA46" i="12"/>
  <c r="S30" i="12"/>
  <c r="X30" i="12"/>
  <c r="Z30" i="12"/>
  <c r="V30" i="12"/>
  <c r="Y30" i="12"/>
  <c r="S19" i="12"/>
  <c r="V19" i="12"/>
  <c r="Z19" i="12"/>
  <c r="S47" i="11"/>
  <c r="Z19" i="8"/>
  <c r="X23" i="6"/>
  <c r="Y37" i="6"/>
  <c r="AA53" i="8"/>
  <c r="AA37" i="8"/>
  <c r="AA17" i="8"/>
  <c r="AA47" i="9"/>
  <c r="X40" i="9"/>
  <c r="AA19" i="11"/>
  <c r="R52" i="12"/>
  <c r="U52" i="12"/>
  <c r="AA52" i="12"/>
  <c r="R50" i="12"/>
  <c r="X50" i="12"/>
  <c r="AA50" i="12"/>
  <c r="Z50" i="12"/>
  <c r="R36" i="12"/>
  <c r="U36" i="12"/>
  <c r="AA36" i="12"/>
  <c r="R23" i="12"/>
  <c r="Z23" i="12"/>
  <c r="U23" i="12"/>
  <c r="AA23" i="12"/>
  <c r="R20" i="12"/>
  <c r="AA20" i="12"/>
  <c r="U20" i="12"/>
  <c r="Y20" i="12"/>
  <c r="Z20" i="12"/>
  <c r="U9" i="11"/>
  <c r="AA9" i="11"/>
  <c r="AA32" i="9"/>
  <c r="V14" i="11"/>
  <c r="X14" i="6"/>
  <c r="AA28" i="11"/>
  <c r="AA15" i="11"/>
  <c r="S38" i="11"/>
  <c r="S25" i="11"/>
  <c r="V9" i="10"/>
  <c r="Z28" i="10"/>
  <c r="Z22" i="10"/>
  <c r="S24" i="9"/>
  <c r="X24" i="9"/>
  <c r="Z24" i="7"/>
  <c r="Z32" i="6"/>
  <c r="Z25" i="5"/>
  <c r="Z23" i="5"/>
  <c r="AA30" i="11"/>
  <c r="Z31" i="10"/>
  <c r="Z28" i="5"/>
  <c r="Y18" i="12"/>
  <c r="Z54" i="11"/>
  <c r="S35" i="11"/>
  <c r="Z31" i="11"/>
  <c r="Z46" i="10"/>
  <c r="V17" i="10"/>
  <c r="Z54" i="6"/>
  <c r="Z16" i="6"/>
  <c r="Z38" i="1"/>
  <c r="Z14" i="12"/>
  <c r="Z15" i="12"/>
  <c r="Y49" i="1"/>
  <c r="AA46" i="10"/>
  <c r="S9" i="12"/>
  <c r="X9" i="12"/>
  <c r="Z9" i="12"/>
  <c r="V9" i="12"/>
  <c r="Y9" i="12"/>
  <c r="V23" i="11"/>
  <c r="V43" i="9"/>
  <c r="Y43" i="9"/>
  <c r="Z43" i="9"/>
  <c r="S16" i="9"/>
  <c r="X16" i="9"/>
  <c r="Z16" i="9"/>
  <c r="V16" i="9"/>
  <c r="Y16" i="9"/>
  <c r="R40" i="8"/>
  <c r="U40" i="8"/>
  <c r="U16" i="8"/>
  <c r="Z16" i="8"/>
  <c r="R16" i="8"/>
  <c r="S39" i="8"/>
  <c r="X39" i="8"/>
  <c r="V39" i="8"/>
  <c r="R37" i="12"/>
  <c r="AA37" i="12"/>
  <c r="Z37" i="12"/>
  <c r="U37" i="12"/>
  <c r="R25" i="12"/>
  <c r="U25" i="12"/>
  <c r="AA25" i="12"/>
  <c r="R21" i="12"/>
  <c r="U21" i="12"/>
  <c r="S49" i="12"/>
  <c r="V49" i="12"/>
  <c r="S41" i="12"/>
  <c r="V41" i="12"/>
  <c r="S11" i="12"/>
  <c r="V11" i="12"/>
  <c r="R15" i="12"/>
  <c r="AA15" i="12"/>
  <c r="U15" i="12"/>
  <c r="U42" i="1"/>
  <c r="Y39" i="1"/>
  <c r="U10" i="1"/>
  <c r="R45" i="1"/>
  <c r="R42" i="1"/>
  <c r="S15" i="1"/>
  <c r="X15" i="1"/>
  <c r="Z51" i="1"/>
  <c r="AA45" i="1"/>
  <c r="AA42" i="1"/>
  <c r="AA29" i="1"/>
  <c r="V51" i="1"/>
  <c r="Y51" i="1"/>
  <c r="Z17" i="5"/>
  <c r="Z13" i="5"/>
  <c r="U25" i="5"/>
  <c r="V17" i="5"/>
  <c r="Y17" i="5"/>
  <c r="V11" i="5"/>
  <c r="R41" i="5"/>
  <c r="R25" i="5"/>
  <c r="S13" i="5"/>
  <c r="X13" i="5"/>
  <c r="Z35" i="6"/>
  <c r="V46" i="6"/>
  <c r="Y46" i="6"/>
  <c r="U35" i="6"/>
  <c r="V27" i="6"/>
  <c r="X35" i="6"/>
  <c r="S51" i="9"/>
  <c r="U17" i="10"/>
  <c r="R17" i="10"/>
  <c r="AA17" i="10"/>
  <c r="AA51" i="11"/>
  <c r="U49" i="11"/>
  <c r="AA49" i="11"/>
  <c r="AA33" i="11"/>
  <c r="R11" i="12"/>
  <c r="AA11" i="12"/>
  <c r="U11" i="12"/>
  <c r="Z11" i="12"/>
  <c r="V27" i="11"/>
  <c r="S27" i="11"/>
  <c r="S21" i="10"/>
  <c r="X21" i="10"/>
  <c r="R12" i="9"/>
  <c r="U12" i="9"/>
  <c r="AA12" i="9"/>
  <c r="R32" i="8"/>
  <c r="U32" i="8"/>
  <c r="S37" i="12"/>
  <c r="V37" i="12"/>
  <c r="R36" i="1"/>
  <c r="R29" i="1"/>
  <c r="AA25" i="1"/>
  <c r="AA10" i="1"/>
  <c r="Z46" i="5"/>
  <c r="V46" i="5"/>
  <c r="Y46" i="5"/>
  <c r="U41" i="5"/>
  <c r="Y13" i="5"/>
  <c r="AA48" i="6"/>
  <c r="U48" i="6"/>
  <c r="Z32" i="8"/>
  <c r="U35" i="9"/>
  <c r="AA30" i="10"/>
  <c r="AA21" i="12"/>
  <c r="S17" i="12"/>
  <c r="V17" i="12"/>
  <c r="S39" i="11"/>
  <c r="V39" i="11"/>
  <c r="R39" i="9"/>
  <c r="Z39" i="9"/>
  <c r="R28" i="9"/>
  <c r="AA28" i="9"/>
  <c r="U28" i="9"/>
  <c r="Z9" i="9"/>
  <c r="S9" i="9"/>
  <c r="X9" i="9"/>
  <c r="U48" i="8"/>
  <c r="U24" i="8"/>
  <c r="S43" i="8"/>
  <c r="X43" i="8"/>
  <c r="V43" i="8"/>
  <c r="Y43" i="8"/>
  <c r="Z43" i="8"/>
  <c r="S10" i="8"/>
  <c r="X10" i="8"/>
  <c r="Z10" i="8"/>
  <c r="V10" i="8"/>
  <c r="Y10" i="8"/>
  <c r="U32" i="6"/>
  <c r="R32" i="6"/>
  <c r="U19" i="6"/>
  <c r="R19" i="6"/>
  <c r="R16" i="6"/>
  <c r="R29" i="12"/>
  <c r="Z29" i="12"/>
  <c r="U29" i="12"/>
  <c r="AA29" i="12"/>
  <c r="S53" i="12"/>
  <c r="V53" i="12"/>
  <c r="S45" i="12"/>
  <c r="V45" i="12"/>
  <c r="S33" i="12"/>
  <c r="V33" i="12"/>
  <c r="V29" i="12"/>
  <c r="Y29" i="12"/>
  <c r="S29" i="12"/>
  <c r="R14" i="12"/>
  <c r="U14" i="12"/>
  <c r="AA14" i="12"/>
  <c r="U45" i="1"/>
  <c r="U36" i="1"/>
  <c r="U32" i="1"/>
  <c r="X39" i="1"/>
  <c r="R32" i="1"/>
  <c r="Z19" i="1"/>
  <c r="Z15" i="1"/>
  <c r="Y28" i="1"/>
  <c r="Z49" i="5"/>
  <c r="V49" i="5"/>
  <c r="R44" i="5"/>
  <c r="X33" i="5"/>
  <c r="R28" i="5"/>
  <c r="Z23" i="6"/>
  <c r="Z19" i="6"/>
  <c r="Z14" i="6"/>
  <c r="Y43" i="6"/>
  <c r="V23" i="6"/>
  <c r="Y23" i="6"/>
  <c r="U16" i="6"/>
  <c r="S42" i="6"/>
  <c r="X42" i="6"/>
  <c r="AA14" i="7"/>
  <c r="R48" i="8"/>
  <c r="AA39" i="9"/>
  <c r="V9" i="9"/>
  <c r="Y9" i="9"/>
  <c r="S47" i="9"/>
  <c r="X47" i="9"/>
  <c r="S39" i="9"/>
  <c r="X39" i="9"/>
  <c r="R18" i="10"/>
  <c r="Z18" i="10"/>
  <c r="U18" i="10"/>
  <c r="R13" i="10"/>
  <c r="AA13" i="10"/>
  <c r="U13" i="10"/>
  <c r="U26" i="11"/>
  <c r="AA35" i="9"/>
  <c r="Y21" i="10"/>
  <c r="AA26" i="11"/>
  <c r="R22" i="11"/>
  <c r="U22" i="11"/>
  <c r="R18" i="11"/>
  <c r="U18" i="11"/>
  <c r="X54" i="12"/>
  <c r="X52" i="12"/>
  <c r="R34" i="12"/>
  <c r="X34" i="12"/>
  <c r="U34" i="12"/>
  <c r="Y34" i="12"/>
  <c r="R31" i="12"/>
  <c r="U31" i="12"/>
  <c r="Y31" i="12"/>
  <c r="AA31" i="12"/>
  <c r="Z31" i="12"/>
  <c r="R22" i="12"/>
  <c r="X22" i="12"/>
  <c r="AA22" i="12"/>
  <c r="U22" i="12"/>
  <c r="X20" i="12"/>
  <c r="R10" i="12"/>
  <c r="X10" i="12"/>
  <c r="Z10" i="12"/>
  <c r="U10" i="12"/>
  <c r="Y10" i="12"/>
  <c r="Y27" i="6"/>
  <c r="Y35" i="7"/>
  <c r="Y18" i="7"/>
  <c r="AA48" i="8"/>
  <c r="AA40" i="8"/>
  <c r="AA32" i="8"/>
  <c r="AA24" i="8"/>
  <c r="AA16" i="8"/>
  <c r="Y40" i="9"/>
  <c r="AA52" i="10"/>
  <c r="U10" i="10"/>
  <c r="AA22" i="11"/>
  <c r="R28" i="11"/>
  <c r="U28" i="11"/>
  <c r="R51" i="12"/>
  <c r="AA51" i="12"/>
  <c r="U51" i="12"/>
  <c r="R47" i="12"/>
  <c r="AA47" i="12"/>
  <c r="U47" i="12"/>
  <c r="R43" i="12"/>
  <c r="AA43" i="12"/>
  <c r="R39" i="12"/>
  <c r="U39" i="12"/>
  <c r="Z39" i="12"/>
  <c r="S36" i="12"/>
  <c r="Z36" i="12"/>
  <c r="V36" i="12"/>
  <c r="R12" i="12"/>
  <c r="X12" i="12"/>
  <c r="AA12" i="12"/>
  <c r="X35" i="7"/>
  <c r="AA48" i="10"/>
  <c r="U20" i="10"/>
  <c r="U12" i="10"/>
  <c r="AA18" i="11"/>
  <c r="U32" i="12"/>
  <c r="AA32" i="12"/>
  <c r="Y52" i="12"/>
  <c r="Y24" i="12"/>
  <c r="Z48" i="10"/>
  <c r="Z36" i="10"/>
  <c r="Z29" i="10"/>
  <c r="Z11" i="5"/>
  <c r="Z21" i="11"/>
  <c r="Y28" i="12"/>
  <c r="X18" i="12"/>
  <c r="Z22" i="11"/>
  <c r="Z51" i="10"/>
  <c r="Z49" i="10"/>
  <c r="Z42" i="10"/>
  <c r="Z32" i="10"/>
  <c r="Z30" i="10"/>
  <c r="Z10" i="10"/>
  <c r="Z51" i="11"/>
  <c r="Z39" i="5"/>
  <c r="Z36" i="1"/>
  <c r="X14" i="9"/>
  <c r="Z48" i="6"/>
  <c r="AA54" i="1"/>
  <c r="AA36" i="1"/>
  <c r="AA32" i="1"/>
  <c r="AA18" i="1"/>
  <c r="X11" i="5"/>
  <c r="Y39" i="6"/>
  <c r="S44" i="11"/>
  <c r="X44" i="11"/>
  <c r="V44" i="11"/>
  <c r="V35" i="11"/>
  <c r="S30" i="11"/>
  <c r="X30" i="11"/>
  <c r="V30" i="11"/>
  <c r="Z30" i="11"/>
  <c r="S28" i="11"/>
  <c r="X28" i="11"/>
  <c r="V28" i="11"/>
  <c r="Z28" i="11"/>
  <c r="S26" i="11"/>
  <c r="X26" i="11"/>
  <c r="V26" i="11"/>
  <c r="Z26" i="11"/>
  <c r="S18" i="11"/>
  <c r="X18" i="11"/>
  <c r="V18" i="11"/>
  <c r="Z18" i="11"/>
  <c r="S9" i="10"/>
  <c r="X9" i="10"/>
  <c r="V52" i="10"/>
  <c r="Y52" i="10"/>
  <c r="V15" i="10"/>
  <c r="Y15" i="10"/>
  <c r="R54" i="9"/>
  <c r="X54" i="9"/>
  <c r="U54" i="9"/>
  <c r="Y54" i="9"/>
  <c r="Z54" i="9"/>
  <c r="AA51" i="9"/>
  <c r="R51" i="9"/>
  <c r="X51" i="9"/>
  <c r="V26" i="9"/>
  <c r="Z26" i="9"/>
  <c r="V22" i="9"/>
  <c r="Y22" i="9"/>
  <c r="Z22" i="9"/>
  <c r="R51" i="10"/>
  <c r="U51" i="10"/>
  <c r="AA51" i="10"/>
  <c r="R49" i="10"/>
  <c r="AA49" i="10"/>
  <c r="R47" i="10"/>
  <c r="U47" i="10"/>
  <c r="AA47" i="10"/>
  <c r="R45" i="10"/>
  <c r="Z45" i="10"/>
  <c r="AA45" i="10"/>
  <c r="R44" i="10"/>
  <c r="R42" i="10"/>
  <c r="U42" i="10"/>
  <c r="R40" i="10"/>
  <c r="R38" i="10"/>
  <c r="U38" i="10"/>
  <c r="R36" i="10"/>
  <c r="R34" i="10"/>
  <c r="U34" i="10"/>
  <c r="R32" i="10"/>
  <c r="R30" i="10"/>
  <c r="U30" i="10"/>
  <c r="R28" i="10"/>
  <c r="R26" i="10"/>
  <c r="U26" i="10"/>
  <c r="U24" i="10"/>
  <c r="R24" i="10"/>
  <c r="R16" i="10"/>
  <c r="U16" i="10"/>
  <c r="R47" i="11"/>
  <c r="X47" i="11"/>
  <c r="Z47" i="11"/>
  <c r="U47" i="11"/>
  <c r="AA47" i="11"/>
  <c r="R31" i="11"/>
  <c r="U31" i="11"/>
  <c r="AA31" i="11"/>
  <c r="R27" i="11"/>
  <c r="Z27" i="11"/>
  <c r="U27" i="11"/>
  <c r="Y27" i="11"/>
  <c r="S47" i="12"/>
  <c r="V47" i="12"/>
  <c r="Y47" i="12"/>
  <c r="Z47" i="12"/>
  <c r="V54" i="11"/>
  <c r="Z43" i="1"/>
  <c r="Z27" i="1"/>
  <c r="AA52" i="5"/>
  <c r="AA44" i="5"/>
  <c r="AA36" i="5"/>
  <c r="AA28" i="5"/>
  <c r="AA20" i="5"/>
  <c r="Z42" i="6"/>
  <c r="Z48" i="7"/>
  <c r="Z32" i="7"/>
  <c r="Z13" i="8"/>
  <c r="V35" i="8"/>
  <c r="Y35" i="8"/>
  <c r="V19" i="8"/>
  <c r="Y19" i="8"/>
  <c r="S35" i="8"/>
  <c r="X35" i="8"/>
  <c r="S19" i="8"/>
  <c r="X19" i="8"/>
  <c r="Z11" i="9"/>
  <c r="U51" i="9"/>
  <c r="Y51" i="9"/>
  <c r="Y47" i="9"/>
  <c r="S11" i="9"/>
  <c r="X11" i="9"/>
  <c r="AA40" i="10"/>
  <c r="AA32" i="10"/>
  <c r="AA24" i="10"/>
  <c r="V53" i="10"/>
  <c r="Y53" i="10"/>
  <c r="U49" i="10"/>
  <c r="U45" i="10"/>
  <c r="Y34" i="10"/>
  <c r="R53" i="10"/>
  <c r="X53" i="10"/>
  <c r="Z53" i="10"/>
  <c r="AA53" i="10"/>
  <c r="Z52" i="10"/>
  <c r="R52" i="10"/>
  <c r="R50" i="10"/>
  <c r="U50" i="10"/>
  <c r="R48" i="10"/>
  <c r="R46" i="10"/>
  <c r="U46" i="10"/>
  <c r="S34" i="10"/>
  <c r="AA54" i="11"/>
  <c r="R54" i="11"/>
  <c r="U54" i="11"/>
  <c r="R51" i="11"/>
  <c r="U51" i="11"/>
  <c r="AA38" i="11"/>
  <c r="R38" i="11"/>
  <c r="R35" i="11"/>
  <c r="Z35" i="11"/>
  <c r="U35" i="11"/>
  <c r="R10" i="11"/>
  <c r="AA10" i="11"/>
  <c r="U10" i="11"/>
  <c r="Z10" i="11"/>
  <c r="R49" i="12"/>
  <c r="X49" i="12"/>
  <c r="AA49" i="12"/>
  <c r="Z49" i="12"/>
  <c r="U49" i="12"/>
  <c r="R16" i="12"/>
  <c r="Z16" i="12"/>
  <c r="U16" i="12"/>
  <c r="AA16" i="12"/>
  <c r="S13" i="8"/>
  <c r="X13" i="8"/>
  <c r="AA54" i="9"/>
  <c r="Z47" i="9"/>
  <c r="Z32" i="9"/>
  <c r="U32" i="9"/>
  <c r="Y32" i="9"/>
  <c r="Y26" i="9"/>
  <c r="Y11" i="9"/>
  <c r="AA42" i="10"/>
  <c r="AA34" i="10"/>
  <c r="AA26" i="10"/>
  <c r="U40" i="10"/>
  <c r="U36" i="10"/>
  <c r="U32" i="10"/>
  <c r="U28" i="10"/>
  <c r="R54" i="10"/>
  <c r="U54" i="10"/>
  <c r="S52" i="10"/>
  <c r="S17" i="10"/>
  <c r="X17" i="10"/>
  <c r="Z25" i="11"/>
  <c r="V46" i="11"/>
  <c r="Z51" i="9"/>
  <c r="R32" i="9"/>
  <c r="S26" i="9"/>
  <c r="X26" i="9"/>
  <c r="AA44" i="10"/>
  <c r="AA36" i="10"/>
  <c r="AA28" i="10"/>
  <c r="Z34" i="10"/>
  <c r="Z26" i="10"/>
  <c r="U44" i="10"/>
  <c r="R43" i="10"/>
  <c r="U43" i="10"/>
  <c r="AA43" i="10"/>
  <c r="R41" i="10"/>
  <c r="Z41" i="10"/>
  <c r="AA41" i="10"/>
  <c r="R39" i="10"/>
  <c r="U39" i="10"/>
  <c r="AA39" i="10"/>
  <c r="R37" i="10"/>
  <c r="AA37" i="10"/>
  <c r="R35" i="10"/>
  <c r="U35" i="10"/>
  <c r="AA35" i="10"/>
  <c r="R33" i="10"/>
  <c r="Z33" i="10"/>
  <c r="AA33" i="10"/>
  <c r="R31" i="10"/>
  <c r="U31" i="10"/>
  <c r="AA31" i="10"/>
  <c r="R29" i="10"/>
  <c r="AA29" i="10"/>
  <c r="R27" i="10"/>
  <c r="U27" i="10"/>
  <c r="AA27" i="10"/>
  <c r="R25" i="10"/>
  <c r="Z25" i="10"/>
  <c r="AA25" i="10"/>
  <c r="R23" i="10"/>
  <c r="U23" i="10"/>
  <c r="AA23" i="10"/>
  <c r="R22" i="10"/>
  <c r="U22" i="10"/>
  <c r="AA46" i="11"/>
  <c r="R46" i="11"/>
  <c r="X46" i="11"/>
  <c r="U46" i="11"/>
  <c r="Z46" i="11"/>
  <c r="R41" i="11"/>
  <c r="AA41" i="11"/>
  <c r="AA21" i="11"/>
  <c r="U50" i="11"/>
  <c r="R49" i="11"/>
  <c r="U48" i="11"/>
  <c r="AA48" i="11"/>
  <c r="Z48" i="11"/>
  <c r="U44" i="11"/>
  <c r="AA44" i="11"/>
  <c r="Z44" i="11"/>
  <c r="R39" i="11"/>
  <c r="Z39" i="11"/>
  <c r="U39" i="11"/>
  <c r="Y39" i="11"/>
  <c r="U33" i="11"/>
  <c r="R33" i="11"/>
  <c r="U32" i="11"/>
  <c r="AA32" i="11"/>
  <c r="Z32" i="11"/>
  <c r="R23" i="11"/>
  <c r="Z23" i="11"/>
  <c r="U23" i="11"/>
  <c r="Y23" i="11"/>
  <c r="R19" i="11"/>
  <c r="Z19" i="11"/>
  <c r="U19" i="11"/>
  <c r="R12" i="11"/>
  <c r="U12" i="11"/>
  <c r="AA12" i="11"/>
  <c r="Z11" i="11"/>
  <c r="R11" i="11"/>
  <c r="U11" i="11"/>
  <c r="R45" i="12"/>
  <c r="AA45" i="12"/>
  <c r="Z45" i="12"/>
  <c r="U45" i="12"/>
  <c r="Y45" i="12"/>
  <c r="X44" i="12"/>
  <c r="S43" i="12"/>
  <c r="V43" i="12"/>
  <c r="Y43" i="12"/>
  <c r="R32" i="12"/>
  <c r="Z32" i="12"/>
  <c r="Y32" i="12"/>
  <c r="S26" i="12"/>
  <c r="X26" i="12"/>
  <c r="V26" i="12"/>
  <c r="Y26" i="12"/>
  <c r="Z26" i="12"/>
  <c r="S23" i="12"/>
  <c r="X23" i="12"/>
  <c r="V23" i="12"/>
  <c r="R19" i="12"/>
  <c r="U19" i="12"/>
  <c r="Y19" i="12"/>
  <c r="AA19" i="12"/>
  <c r="S9" i="11"/>
  <c r="V9" i="11"/>
  <c r="Y9" i="11"/>
  <c r="S40" i="11"/>
  <c r="X40" i="11"/>
  <c r="V40" i="11"/>
  <c r="S36" i="11"/>
  <c r="X36" i="11"/>
  <c r="V36" i="11"/>
  <c r="R9" i="11"/>
  <c r="Z20" i="10"/>
  <c r="AA39" i="11"/>
  <c r="AA23" i="11"/>
  <c r="R53" i="11"/>
  <c r="R45" i="11"/>
  <c r="AA42" i="11"/>
  <c r="U37" i="11"/>
  <c r="R37" i="11"/>
  <c r="U36" i="11"/>
  <c r="AA36" i="11"/>
  <c r="Z36" i="11"/>
  <c r="U29" i="11"/>
  <c r="R29" i="11"/>
  <c r="R15" i="11"/>
  <c r="Z15" i="11"/>
  <c r="U15" i="11"/>
  <c r="U13" i="11"/>
  <c r="R13" i="11"/>
  <c r="Z43" i="12"/>
  <c r="R41" i="12"/>
  <c r="AA41" i="12"/>
  <c r="Z41" i="12"/>
  <c r="U41" i="12"/>
  <c r="Y41" i="12"/>
  <c r="S39" i="12"/>
  <c r="X39" i="12"/>
  <c r="V39" i="12"/>
  <c r="Y39" i="12"/>
  <c r="R35" i="12"/>
  <c r="X35" i="12"/>
  <c r="U35" i="12"/>
  <c r="Y35" i="12"/>
  <c r="AA35" i="12"/>
  <c r="X31" i="12"/>
  <c r="R17" i="12"/>
  <c r="X17" i="12"/>
  <c r="AA17" i="12"/>
  <c r="Z17" i="12"/>
  <c r="U17" i="12"/>
  <c r="Y17" i="12"/>
  <c r="S24" i="11"/>
  <c r="X24" i="11"/>
  <c r="V24" i="11"/>
  <c r="Y24" i="11"/>
  <c r="Z24" i="11"/>
  <c r="S22" i="11"/>
  <c r="X22" i="11"/>
  <c r="S20" i="11"/>
  <c r="X20" i="11"/>
  <c r="V20" i="11"/>
  <c r="AA50" i="11"/>
  <c r="R43" i="11"/>
  <c r="Z43" i="11"/>
  <c r="U43" i="11"/>
  <c r="U40" i="11"/>
  <c r="AA40" i="11"/>
  <c r="Z40" i="11"/>
  <c r="AA34" i="11"/>
  <c r="U25" i="11"/>
  <c r="R25" i="11"/>
  <c r="U21" i="11"/>
  <c r="R21" i="11"/>
  <c r="U20" i="11"/>
  <c r="AA20" i="11"/>
  <c r="Z20" i="11"/>
  <c r="U17" i="11"/>
  <c r="R17" i="11"/>
  <c r="U16" i="11"/>
  <c r="AA16" i="11"/>
  <c r="Z16" i="11"/>
  <c r="R53" i="12"/>
  <c r="X53" i="12"/>
  <c r="AA53" i="12"/>
  <c r="Z53" i="12"/>
  <c r="U53" i="12"/>
  <c r="Y53" i="12"/>
  <c r="S51" i="12"/>
  <c r="X51" i="12"/>
  <c r="V51" i="12"/>
  <c r="R33" i="12"/>
  <c r="X33" i="12"/>
  <c r="AA33" i="12"/>
  <c r="Z33" i="12"/>
  <c r="U33" i="12"/>
  <c r="Y33" i="12"/>
  <c r="S25" i="12"/>
  <c r="X25" i="12"/>
  <c r="Y25" i="12"/>
  <c r="Z25" i="12"/>
  <c r="V41" i="11"/>
  <c r="Y41" i="11"/>
  <c r="S41" i="11"/>
  <c r="S34" i="11"/>
  <c r="V34" i="11"/>
  <c r="Y34" i="11"/>
  <c r="X32" i="12"/>
  <c r="X28" i="12"/>
  <c r="Y39" i="8"/>
  <c r="V41" i="5"/>
  <c r="S41" i="5"/>
  <c r="Y26" i="11"/>
  <c r="Y35" i="6"/>
  <c r="Y41" i="5"/>
  <c r="X41" i="5"/>
  <c r="Y30" i="11"/>
  <c r="X43" i="9"/>
  <c r="Y14" i="9"/>
  <c r="X40" i="12"/>
  <c r="Y14" i="11"/>
  <c r="S39" i="5"/>
  <c r="X39" i="5"/>
  <c r="V39" i="5"/>
  <c r="Y39" i="5"/>
  <c r="X16" i="12"/>
  <c r="Z38" i="11"/>
  <c r="Z52" i="11"/>
  <c r="Y49" i="5"/>
  <c r="S21" i="12"/>
  <c r="X21" i="12"/>
  <c r="S36" i="9"/>
  <c r="X36" i="9"/>
  <c r="Y37" i="12"/>
  <c r="Y11" i="5"/>
  <c r="Z49" i="9"/>
  <c r="Y9" i="10"/>
  <c r="Y9" i="6"/>
  <c r="Z29" i="5"/>
  <c r="V34" i="7"/>
  <c r="Y34" i="7"/>
  <c r="V51" i="8"/>
  <c r="Y51" i="8"/>
  <c r="S54" i="11"/>
  <c r="V38" i="11"/>
  <c r="Y38" i="11"/>
  <c r="X19" i="12"/>
  <c r="Z24" i="9"/>
  <c r="Y49" i="12"/>
  <c r="X34" i="10"/>
  <c r="S51" i="8"/>
  <c r="V52" i="11"/>
  <c r="Y52" i="11"/>
  <c r="V49" i="9"/>
  <c r="Y49" i="9"/>
  <c r="S49" i="1"/>
  <c r="X49" i="1"/>
  <c r="V21" i="12"/>
  <c r="Z36" i="9"/>
  <c r="Y44" i="6"/>
  <c r="V29" i="5"/>
  <c r="Y29" i="5"/>
  <c r="Y38" i="12"/>
  <c r="S11" i="1"/>
  <c r="V11" i="1"/>
  <c r="Y11" i="1"/>
  <c r="S37" i="7"/>
  <c r="X37" i="7"/>
  <c r="V37" i="7"/>
  <c r="Y37" i="7"/>
  <c r="Z49" i="1"/>
  <c r="V37" i="11"/>
  <c r="Y42" i="12"/>
  <c r="V20" i="8"/>
  <c r="Y20" i="8"/>
  <c r="X11" i="1"/>
  <c r="Y40" i="12"/>
  <c r="Y14" i="7"/>
  <c r="S41" i="7"/>
  <c r="X41" i="7"/>
  <c r="V41" i="7"/>
  <c r="Y41" i="7"/>
  <c r="S15" i="10"/>
  <c r="X15" i="10"/>
  <c r="AA56" i="7"/>
  <c r="X37" i="12"/>
  <c r="V47" i="1"/>
  <c r="Y47" i="1"/>
  <c r="X31" i="8"/>
  <c r="Z13" i="7"/>
  <c r="V13" i="7"/>
  <c r="Y13" i="7"/>
  <c r="S13" i="7"/>
  <c r="X13" i="7"/>
  <c r="S44" i="5"/>
  <c r="X44" i="5"/>
  <c r="V44" i="5"/>
  <c r="Y44" i="5"/>
  <c r="Y51" i="12"/>
  <c r="X37" i="11"/>
  <c r="Y23" i="12"/>
  <c r="X39" i="11"/>
  <c r="Z19" i="10"/>
  <c r="Y54" i="11"/>
  <c r="X51" i="8"/>
  <c r="V19" i="10"/>
  <c r="Y19" i="10"/>
  <c r="Y22" i="12"/>
  <c r="Y11" i="12"/>
  <c r="Z17" i="1"/>
  <c r="S17" i="1"/>
  <c r="X17" i="1"/>
  <c r="V38" i="10"/>
  <c r="Y38" i="10"/>
  <c r="Z50" i="7"/>
  <c r="S16" i="10"/>
  <c r="V16" i="10"/>
  <c r="Y16" i="10"/>
  <c r="S15" i="8"/>
  <c r="X15" i="8"/>
  <c r="V15" i="8"/>
  <c r="Y15" i="8"/>
  <c r="Z15" i="8"/>
  <c r="S11" i="7"/>
  <c r="X11" i="7"/>
  <c r="V11" i="7"/>
  <c r="Y11" i="7"/>
  <c r="Z11" i="7"/>
  <c r="Y32" i="11"/>
  <c r="X52" i="10"/>
  <c r="Y16" i="12"/>
  <c r="X41" i="12"/>
  <c r="X34" i="11"/>
  <c r="Y40" i="11"/>
  <c r="V22" i="11"/>
  <c r="Y22" i="11"/>
  <c r="Y37" i="11"/>
  <c r="V24" i="9"/>
  <c r="Y24" i="9"/>
  <c r="Z38" i="10"/>
  <c r="X16" i="10"/>
  <c r="X36" i="12"/>
  <c r="AA56" i="8"/>
  <c r="S44" i="6"/>
  <c r="X44" i="6"/>
  <c r="Z44" i="6"/>
  <c r="Z21" i="10"/>
  <c r="Z37" i="11"/>
  <c r="Z47" i="1"/>
  <c r="S19" i="1"/>
  <c r="X19" i="1"/>
  <c r="V42" i="7"/>
  <c r="Y42" i="7"/>
  <c r="Z44" i="5"/>
  <c r="X23" i="11"/>
  <c r="Y39" i="9"/>
  <c r="Y19" i="1"/>
  <c r="S40" i="5"/>
  <c r="X40" i="5"/>
  <c r="V40" i="5"/>
  <c r="Y40" i="5"/>
  <c r="Z40" i="5"/>
  <c r="S18" i="10"/>
  <c r="X18" i="10"/>
  <c r="V18" i="10"/>
  <c r="Y18" i="10"/>
  <c r="S33" i="7"/>
  <c r="X33" i="7"/>
  <c r="Z33" i="7"/>
  <c r="V33" i="7"/>
  <c r="Y33" i="7"/>
  <c r="S23" i="1"/>
  <c r="X23" i="1"/>
  <c r="V23" i="1"/>
  <c r="Z23" i="1"/>
  <c r="Z20" i="6"/>
  <c r="S20" i="6"/>
  <c r="X20" i="6"/>
  <c r="V20" i="6"/>
  <c r="Y20" i="6"/>
  <c r="S46" i="7"/>
  <c r="X46" i="7"/>
  <c r="V46" i="7"/>
  <c r="Z46" i="7"/>
  <c r="S35" i="10"/>
  <c r="V35" i="10"/>
  <c r="Y35" i="10"/>
  <c r="X47" i="12"/>
  <c r="S42" i="8"/>
  <c r="X42" i="8"/>
  <c r="V42" i="8"/>
  <c r="Y42" i="8"/>
  <c r="Z42" i="8"/>
  <c r="S18" i="5"/>
  <c r="X18" i="5"/>
  <c r="V18" i="5"/>
  <c r="Y18" i="5"/>
  <c r="Z18" i="5"/>
  <c r="Z33" i="1"/>
  <c r="S33" i="1"/>
  <c r="X33" i="1"/>
  <c r="V33" i="1"/>
  <c r="Y33" i="1"/>
  <c r="V48" i="7"/>
  <c r="Y48" i="7"/>
  <c r="S48" i="7"/>
  <c r="X48" i="7"/>
  <c r="V37" i="10"/>
  <c r="Y37" i="10"/>
  <c r="S37" i="10"/>
  <c r="S49" i="11"/>
  <c r="X49" i="11"/>
  <c r="V49" i="11"/>
  <c r="Y49" i="11"/>
  <c r="Z35" i="10"/>
  <c r="S10" i="5"/>
  <c r="X10" i="5"/>
  <c r="V10" i="5"/>
  <c r="Y10" i="5"/>
  <c r="Y23" i="1"/>
  <c r="Y47" i="11"/>
  <c r="Z9" i="10"/>
  <c r="V14" i="6"/>
  <c r="Y14" i="6"/>
  <c r="AA56" i="6"/>
  <c r="Z14" i="11"/>
  <c r="S32" i="9"/>
  <c r="X32" i="9"/>
  <c r="S46" i="8"/>
  <c r="X46" i="8"/>
  <c r="V46" i="8"/>
  <c r="Y46" i="8"/>
  <c r="Z46" i="8"/>
  <c r="S50" i="5"/>
  <c r="X50" i="5"/>
  <c r="V50" i="5"/>
  <c r="Y50" i="5"/>
  <c r="Z50" i="5"/>
  <c r="V35" i="1"/>
  <c r="Y35" i="1"/>
  <c r="Z35" i="1"/>
  <c r="S35" i="1"/>
  <c r="X35" i="1"/>
  <c r="S45" i="10"/>
  <c r="X45" i="10"/>
  <c r="V45" i="10"/>
  <c r="Y45" i="10"/>
  <c r="Y17" i="1"/>
  <c r="S12" i="5"/>
  <c r="X12" i="5"/>
  <c r="Z12" i="5"/>
  <c r="V12" i="5"/>
  <c r="Y12" i="5"/>
  <c r="X45" i="12"/>
  <c r="V27" i="10"/>
  <c r="Y27" i="10"/>
  <c r="X35" i="10"/>
  <c r="X37" i="10"/>
  <c r="Y35" i="11"/>
  <c r="X38" i="10"/>
  <c r="Y46" i="7"/>
  <c r="S14" i="1"/>
  <c r="X14" i="1"/>
  <c r="V14" i="1"/>
  <c r="Y14" i="1"/>
  <c r="S21" i="1"/>
  <c r="X21" i="1"/>
  <c r="V21" i="1"/>
  <c r="Y21" i="1"/>
  <c r="Z21" i="1"/>
  <c r="V37" i="1"/>
  <c r="Y37" i="1"/>
  <c r="S37" i="1"/>
  <c r="X37" i="1"/>
  <c r="Z37" i="1"/>
  <c r="S27" i="10"/>
  <c r="X27" i="10"/>
  <c r="S47" i="10"/>
  <c r="X47" i="10"/>
  <c r="V47" i="10"/>
  <c r="Y47" i="10"/>
  <c r="Z14" i="1"/>
  <c r="Y15" i="1"/>
  <c r="Z47" i="10"/>
  <c r="X29" i="12"/>
  <c r="Z44" i="1"/>
  <c r="V44" i="1"/>
  <c r="Y44" i="1"/>
  <c r="S44" i="1"/>
  <c r="X44" i="1"/>
  <c r="V21" i="7"/>
  <c r="Y21" i="7"/>
  <c r="Z21" i="7"/>
  <c r="S21" i="7"/>
  <c r="X21" i="7"/>
  <c r="V36" i="8"/>
  <c r="Y36" i="8"/>
  <c r="Z36" i="8"/>
  <c r="S36" i="8"/>
  <c r="X36" i="8"/>
  <c r="S31" i="9"/>
  <c r="X31" i="9"/>
  <c r="Z31" i="9"/>
  <c r="V31" i="9"/>
  <c r="Y31" i="9"/>
  <c r="S42" i="11"/>
  <c r="X42" i="11"/>
  <c r="V42" i="11"/>
  <c r="Y42" i="11"/>
  <c r="Z42" i="11"/>
  <c r="Z26" i="7"/>
  <c r="S26" i="7"/>
  <c r="X26" i="7"/>
  <c r="V26" i="7"/>
  <c r="Y26" i="7"/>
  <c r="Z51" i="7"/>
  <c r="S51" i="7"/>
  <c r="X51" i="7"/>
  <c r="V51" i="7"/>
  <c r="Y51" i="7"/>
  <c r="V47" i="8"/>
  <c r="Y47" i="8"/>
  <c r="S47" i="8"/>
  <c r="X47" i="8"/>
  <c r="S20" i="9"/>
  <c r="X20" i="9"/>
  <c r="V20" i="9"/>
  <c r="Y20" i="9"/>
  <c r="Z47" i="8"/>
  <c r="Y17" i="10"/>
  <c r="S38" i="6"/>
  <c r="X38" i="6"/>
  <c r="V38" i="6"/>
  <c r="Y38" i="6"/>
  <c r="Z38" i="6"/>
  <c r="V25" i="7"/>
  <c r="S25" i="7"/>
  <c r="X25" i="7"/>
  <c r="S52" i="8"/>
  <c r="X52" i="8"/>
  <c r="V52" i="8"/>
  <c r="Y52" i="8"/>
  <c r="Z52" i="8"/>
  <c r="V33" i="9"/>
  <c r="Y33" i="9"/>
  <c r="Z33" i="9"/>
  <c r="S33" i="9"/>
  <c r="X33" i="9"/>
  <c r="S30" i="7"/>
  <c r="X30" i="7"/>
  <c r="V30" i="7"/>
  <c r="Y30" i="7"/>
  <c r="Z30" i="7"/>
  <c r="Z53" i="7"/>
  <c r="V53" i="7"/>
  <c r="Y53" i="7"/>
  <c r="S53" i="7"/>
  <c r="X53" i="7"/>
  <c r="S43" i="10"/>
  <c r="X43" i="10"/>
  <c r="V43" i="10"/>
  <c r="Y43" i="10"/>
  <c r="S15" i="9"/>
  <c r="X15" i="9"/>
  <c r="Z15" i="9"/>
  <c r="V15" i="9"/>
  <c r="Y15" i="9"/>
  <c r="V32" i="7"/>
  <c r="Y32" i="7"/>
  <c r="S32" i="7"/>
  <c r="X32" i="7"/>
  <c r="S19" i="11"/>
  <c r="X19" i="11"/>
  <c r="V19" i="11"/>
  <c r="Y19" i="11"/>
  <c r="Z25" i="7"/>
  <c r="Y36" i="12"/>
  <c r="S19" i="7"/>
  <c r="X19" i="7"/>
  <c r="V19" i="7"/>
  <c r="Y19" i="7"/>
  <c r="Z19" i="7"/>
  <c r="V32" i="8"/>
  <c r="Y32" i="8"/>
  <c r="S32" i="8"/>
  <c r="X32" i="8"/>
  <c r="S23" i="9"/>
  <c r="X23" i="9"/>
  <c r="V23" i="9"/>
  <c r="Y23" i="9"/>
  <c r="Z23" i="9"/>
  <c r="S54" i="10"/>
  <c r="X54" i="10"/>
  <c r="V54" i="10"/>
  <c r="Y54" i="10"/>
  <c r="V27" i="1"/>
  <c r="Y27" i="1"/>
  <c r="S27" i="1"/>
  <c r="X27" i="1"/>
  <c r="S19" i="6"/>
  <c r="X19" i="6"/>
  <c r="V19" i="6"/>
  <c r="Y19" i="6"/>
  <c r="S49" i="7"/>
  <c r="X49" i="7"/>
  <c r="Z49" i="7"/>
  <c r="V49" i="7"/>
  <c r="Y49" i="7"/>
  <c r="V18" i="9"/>
  <c r="Y18" i="9"/>
  <c r="Z18" i="9"/>
  <c r="S18" i="9"/>
  <c r="X18" i="9"/>
  <c r="Y13" i="8"/>
  <c r="Y25" i="7"/>
  <c r="AA56" i="11"/>
  <c r="Y46" i="11"/>
  <c r="X27" i="11"/>
  <c r="Z17" i="10"/>
  <c r="V25" i="11"/>
  <c r="Y25" i="11"/>
  <c r="S15" i="12"/>
  <c r="X15" i="12"/>
  <c r="V15" i="12"/>
  <c r="Y15" i="12"/>
  <c r="V40" i="1"/>
  <c r="Y40" i="1"/>
  <c r="Z40" i="1"/>
  <c r="S40" i="1"/>
  <c r="X40" i="1"/>
  <c r="V54" i="6"/>
  <c r="Y54" i="6"/>
  <c r="S54" i="6"/>
  <c r="X54" i="6"/>
  <c r="S26" i="8"/>
  <c r="X26" i="8"/>
  <c r="Z26" i="8"/>
  <c r="V26" i="8"/>
  <c r="Y26" i="8"/>
  <c r="V50" i="10"/>
  <c r="Y50" i="10"/>
  <c r="S50" i="10"/>
  <c r="X50" i="10"/>
  <c r="Z50" i="10"/>
  <c r="S24" i="5"/>
  <c r="X24" i="5"/>
  <c r="Z24" i="5"/>
  <c r="V24" i="5"/>
  <c r="V27" i="8"/>
  <c r="Z27" i="8"/>
  <c r="S27" i="8"/>
  <c r="X27" i="8"/>
  <c r="S25" i="5"/>
  <c r="X25" i="5"/>
  <c r="V25" i="5"/>
  <c r="Y25" i="5"/>
  <c r="Z18" i="1"/>
  <c r="V18" i="1"/>
  <c r="Y18" i="1"/>
  <c r="S18" i="1"/>
  <c r="X18" i="1"/>
  <c r="S54" i="1"/>
  <c r="X54" i="1"/>
  <c r="V54" i="1"/>
  <c r="Y54" i="1"/>
  <c r="Z54" i="1"/>
  <c r="V27" i="7"/>
  <c r="Y27" i="7"/>
  <c r="S27" i="7"/>
  <c r="X27" i="7"/>
  <c r="Z27" i="7"/>
  <c r="V45" i="7"/>
  <c r="Y45" i="7"/>
  <c r="S45" i="7"/>
  <c r="X45" i="7"/>
  <c r="Z45" i="7"/>
  <c r="S48" i="11"/>
  <c r="X48" i="11"/>
  <c r="V48" i="11"/>
  <c r="Y48" i="11"/>
  <c r="Y24" i="5"/>
  <c r="X43" i="12"/>
  <c r="Y18" i="11"/>
  <c r="Y28" i="11"/>
  <c r="S14" i="12"/>
  <c r="X14" i="12"/>
  <c r="V14" i="12"/>
  <c r="Y14" i="12"/>
  <c r="Z12" i="6"/>
  <c r="S12" i="6"/>
  <c r="X12" i="6"/>
  <c r="V12" i="6"/>
  <c r="Y12" i="6"/>
  <c r="S12" i="7"/>
  <c r="X12" i="7"/>
  <c r="Z12" i="7"/>
  <c r="V12" i="7"/>
  <c r="Y12" i="7"/>
  <c r="S30" i="8"/>
  <c r="X30" i="8"/>
  <c r="Z30" i="8"/>
  <c r="V30" i="8"/>
  <c r="Y30" i="8"/>
  <c r="S31" i="11"/>
  <c r="X31" i="11"/>
  <c r="V31" i="11"/>
  <c r="Y31" i="11"/>
  <c r="S28" i="5"/>
  <c r="X28" i="5"/>
  <c r="V28" i="5"/>
  <c r="Y28" i="5"/>
  <c r="S27" i="9"/>
  <c r="X27" i="9"/>
  <c r="V27" i="9"/>
  <c r="Y27" i="9"/>
  <c r="Z27" i="9"/>
  <c r="S27" i="5"/>
  <c r="X27" i="5"/>
  <c r="Z27" i="5"/>
  <c r="V27" i="5"/>
  <c r="Y27" i="5"/>
  <c r="S22" i="1"/>
  <c r="X22" i="1"/>
  <c r="V22" i="1"/>
  <c r="Y22" i="1"/>
  <c r="Z22" i="1"/>
  <c r="S26" i="6"/>
  <c r="X26" i="6"/>
  <c r="Z26" i="6"/>
  <c r="V26" i="6"/>
  <c r="Y26" i="6"/>
  <c r="S29" i="7"/>
  <c r="X29" i="7"/>
  <c r="Z29" i="7"/>
  <c r="V29" i="7"/>
  <c r="V16" i="8"/>
  <c r="Y16" i="8"/>
  <c r="S16" i="8"/>
  <c r="X16" i="8"/>
  <c r="V28" i="9"/>
  <c r="Y28" i="9"/>
  <c r="Z28" i="9"/>
  <c r="S28" i="9"/>
  <c r="X28" i="9"/>
  <c r="S10" i="11"/>
  <c r="X10" i="11"/>
  <c r="V10" i="11"/>
  <c r="Y10" i="11"/>
  <c r="S50" i="11"/>
  <c r="X50" i="11"/>
  <c r="Z50" i="11"/>
  <c r="V50" i="11"/>
  <c r="Y50" i="11"/>
  <c r="Y27" i="8"/>
  <c r="Y29" i="7"/>
  <c r="V34" i="1"/>
  <c r="Y34" i="1"/>
  <c r="S34" i="1"/>
  <c r="X34" i="1"/>
  <c r="Z34" i="1"/>
  <c r="S16" i="6"/>
  <c r="X16" i="6"/>
  <c r="V16" i="6"/>
  <c r="Y16" i="6"/>
  <c r="V17" i="7"/>
  <c r="Y17" i="7"/>
  <c r="S17" i="7"/>
  <c r="X17" i="7"/>
  <c r="Z17" i="7"/>
  <c r="S30" i="5"/>
  <c r="X30" i="5"/>
  <c r="V30" i="5"/>
  <c r="Y30" i="5"/>
  <c r="Z30" i="5"/>
  <c r="S31" i="10"/>
  <c r="X31" i="10"/>
  <c r="V31" i="10"/>
  <c r="Y31" i="10"/>
  <c r="S34" i="5"/>
  <c r="X34" i="5"/>
  <c r="Z34" i="5"/>
  <c r="V34" i="5"/>
  <c r="Y34" i="5"/>
  <c r="Z24" i="1"/>
  <c r="S24" i="1"/>
  <c r="X24" i="1"/>
  <c r="V24" i="1"/>
  <c r="Y24" i="1"/>
  <c r="S32" i="6"/>
  <c r="X32" i="6"/>
  <c r="V32" i="6"/>
  <c r="Y32" i="6"/>
  <c r="V40" i="7"/>
  <c r="Y40" i="7"/>
  <c r="S40" i="7"/>
  <c r="X40" i="7"/>
  <c r="V48" i="8"/>
  <c r="Y48" i="8"/>
  <c r="S48" i="8"/>
  <c r="X48" i="8"/>
  <c r="V22" i="10"/>
  <c r="Y22" i="10"/>
  <c r="S22" i="10"/>
  <c r="X22" i="10"/>
  <c r="Y21" i="12"/>
  <c r="Z48" i="8"/>
  <c r="V38" i="1"/>
  <c r="Y38" i="1"/>
  <c r="S38" i="1"/>
  <c r="X38" i="1"/>
  <c r="S50" i="6"/>
  <c r="X50" i="6"/>
  <c r="Z50" i="6"/>
  <c r="V50" i="6"/>
  <c r="Y50" i="6"/>
  <c r="Z40" i="7"/>
  <c r="S46" i="10"/>
  <c r="X46" i="10"/>
  <c r="V46" i="10"/>
  <c r="Y46" i="10"/>
  <c r="S43" i="11"/>
  <c r="X43" i="11"/>
  <c r="V43" i="11"/>
  <c r="Y43" i="11"/>
  <c r="S16" i="11"/>
  <c r="X16" i="11"/>
  <c r="V16" i="11"/>
  <c r="Y16" i="11"/>
  <c r="S23" i="5"/>
  <c r="X23" i="5"/>
  <c r="V23" i="5"/>
  <c r="Y23" i="5"/>
  <c r="V9" i="5"/>
  <c r="Y9" i="5"/>
  <c r="S9" i="5"/>
  <c r="X9" i="5"/>
  <c r="Z9" i="5"/>
  <c r="V50" i="1"/>
  <c r="Y50" i="1"/>
  <c r="Z50" i="1"/>
  <c r="S50" i="1"/>
  <c r="X50" i="1"/>
  <c r="V24" i="7"/>
  <c r="Y24" i="7"/>
  <c r="S24" i="7"/>
  <c r="X24" i="7"/>
  <c r="S43" i="7"/>
  <c r="X43" i="7"/>
  <c r="V43" i="7"/>
  <c r="Y43" i="7"/>
  <c r="Z43" i="7"/>
  <c r="S28" i="10"/>
  <c r="X28" i="10"/>
  <c r="V28" i="10"/>
  <c r="Y28" i="10"/>
  <c r="S10" i="1"/>
  <c r="X10" i="1"/>
  <c r="Z10" i="1"/>
  <c r="V10" i="1"/>
  <c r="Y10" i="1"/>
  <c r="X38" i="11"/>
  <c r="AA56" i="9"/>
  <c r="AA56" i="5"/>
  <c r="S9" i="1"/>
  <c r="X9" i="1"/>
  <c r="V9" i="1"/>
  <c r="Y9" i="1"/>
  <c r="Z9" i="1"/>
  <c r="V18" i="6"/>
  <c r="S18" i="6"/>
  <c r="X18" i="6"/>
  <c r="Z18" i="6"/>
  <c r="V50" i="8"/>
  <c r="Y50" i="8"/>
  <c r="Z50" i="8"/>
  <c r="S50" i="8"/>
  <c r="X50" i="8"/>
  <c r="Z15" i="5"/>
  <c r="V15" i="5"/>
  <c r="Y15" i="5"/>
  <c r="S15" i="5"/>
  <c r="X15" i="5"/>
  <c r="Z36" i="5"/>
  <c r="S36" i="5"/>
  <c r="X36" i="5"/>
  <c r="V36" i="5"/>
  <c r="Y36" i="5"/>
  <c r="S54" i="5"/>
  <c r="X54" i="5"/>
  <c r="Z54" i="5"/>
  <c r="V54" i="5"/>
  <c r="Y54" i="5"/>
  <c r="S30" i="1"/>
  <c r="X30" i="1"/>
  <c r="V30" i="1"/>
  <c r="Y30" i="1"/>
  <c r="Z30" i="1"/>
  <c r="V48" i="1"/>
  <c r="Y48" i="1"/>
  <c r="Z48" i="1"/>
  <c r="S48" i="1"/>
  <c r="X48" i="1"/>
  <c r="V34" i="6"/>
  <c r="Z34" i="6"/>
  <c r="S34" i="6"/>
  <c r="X34" i="6"/>
  <c r="V10" i="7"/>
  <c r="Y10" i="7"/>
  <c r="Z10" i="7"/>
  <c r="S10" i="7"/>
  <c r="X10" i="7"/>
  <c r="S31" i="7"/>
  <c r="X31" i="7"/>
  <c r="V31" i="7"/>
  <c r="Y31" i="7"/>
  <c r="Z31" i="7"/>
  <c r="S47" i="7"/>
  <c r="X47" i="7"/>
  <c r="Z47" i="7"/>
  <c r="V47" i="7"/>
  <c r="Y47" i="7"/>
  <c r="S24" i="8"/>
  <c r="X24" i="8"/>
  <c r="V24" i="8"/>
  <c r="V25" i="9"/>
  <c r="Y25" i="9"/>
  <c r="Z25" i="9"/>
  <c r="S25" i="9"/>
  <c r="X25" i="9"/>
  <c r="S26" i="5"/>
  <c r="X26" i="5"/>
  <c r="V26" i="5"/>
  <c r="Y26" i="5"/>
  <c r="Z26" i="5"/>
  <c r="V12" i="1"/>
  <c r="Z12" i="1"/>
  <c r="S12" i="1"/>
  <c r="X12" i="1"/>
  <c r="V45" i="1"/>
  <c r="Y45" i="1"/>
  <c r="S45" i="1"/>
  <c r="X45" i="1"/>
  <c r="Z40" i="6"/>
  <c r="S40" i="6"/>
  <c r="X40" i="6"/>
  <c r="V40" i="6"/>
  <c r="Y40" i="6"/>
  <c r="Z28" i="8"/>
  <c r="S28" i="8"/>
  <c r="X28" i="8"/>
  <c r="V28" i="8"/>
  <c r="S41" i="9"/>
  <c r="X41" i="9"/>
  <c r="V41" i="9"/>
  <c r="Y41" i="9"/>
  <c r="Z41" i="9"/>
  <c r="S10" i="6"/>
  <c r="X10" i="6"/>
  <c r="V10" i="6"/>
  <c r="Y10" i="6"/>
  <c r="Z10" i="6"/>
  <c r="V33" i="10"/>
  <c r="Y33" i="10"/>
  <c r="S33" i="10"/>
  <c r="X33" i="10"/>
  <c r="V31" i="1"/>
  <c r="Z31" i="1"/>
  <c r="S31" i="1"/>
  <c r="X31" i="1"/>
  <c r="V9" i="8"/>
  <c r="Y9" i="8"/>
  <c r="Z9" i="8"/>
  <c r="S9" i="8"/>
  <c r="X9" i="8"/>
  <c r="S20" i="10"/>
  <c r="X20" i="10"/>
  <c r="V20" i="10"/>
  <c r="Y20" i="10"/>
  <c r="S32" i="10"/>
  <c r="V32" i="10"/>
  <c r="V51" i="10"/>
  <c r="Y51" i="10"/>
  <c r="S51" i="10"/>
  <c r="X51" i="10"/>
  <c r="S21" i="5"/>
  <c r="X21" i="5"/>
  <c r="V21" i="5"/>
  <c r="Y21" i="5"/>
  <c r="Z21" i="5"/>
  <c r="Z22" i="7"/>
  <c r="S22" i="7"/>
  <c r="X22" i="7"/>
  <c r="V22" i="7"/>
  <c r="Y22" i="7"/>
  <c r="S41" i="10"/>
  <c r="X41" i="10"/>
  <c r="V41" i="10"/>
  <c r="Y41" i="10"/>
  <c r="S21" i="11"/>
  <c r="X21" i="11"/>
  <c r="V21" i="11"/>
  <c r="Y21" i="11"/>
  <c r="Y24" i="8"/>
  <c r="Z29" i="1"/>
  <c r="Z45" i="1"/>
  <c r="Z56" i="12"/>
  <c r="V16" i="5"/>
  <c r="Y16" i="5"/>
  <c r="Z16" i="5"/>
  <c r="S16" i="5"/>
  <c r="X16" i="5"/>
  <c r="V26" i="1"/>
  <c r="Y26" i="1"/>
  <c r="Z26" i="1"/>
  <c r="S26" i="1"/>
  <c r="X26" i="1"/>
  <c r="S53" i="6"/>
  <c r="X53" i="6"/>
  <c r="V53" i="6"/>
  <c r="Y53" i="6"/>
  <c r="Z53" i="6"/>
  <c r="S10" i="9"/>
  <c r="X10" i="9"/>
  <c r="Z10" i="9"/>
  <c r="V10" i="9"/>
  <c r="Y10" i="9"/>
  <c r="Z20" i="5"/>
  <c r="V20" i="5"/>
  <c r="Y20" i="5"/>
  <c r="S20" i="5"/>
  <c r="X20" i="5"/>
  <c r="S38" i="5"/>
  <c r="X38" i="5"/>
  <c r="V38" i="5"/>
  <c r="Y38" i="5"/>
  <c r="Z38" i="5"/>
  <c r="S13" i="1"/>
  <c r="X13" i="1"/>
  <c r="V13" i="1"/>
  <c r="Y13" i="1"/>
  <c r="Z13" i="1"/>
  <c r="V32" i="1"/>
  <c r="Y32" i="1"/>
  <c r="S32" i="1"/>
  <c r="X32" i="1"/>
  <c r="S11" i="6"/>
  <c r="X11" i="6"/>
  <c r="V11" i="6"/>
  <c r="Y11" i="6"/>
  <c r="Z11" i="6"/>
  <c r="V36" i="6"/>
  <c r="Y36" i="6"/>
  <c r="Z36" i="6"/>
  <c r="S36" i="6"/>
  <c r="X36" i="6"/>
  <c r="Z20" i="7"/>
  <c r="S20" i="7"/>
  <c r="X20" i="7"/>
  <c r="V20" i="7"/>
  <c r="Y20" i="7"/>
  <c r="S36" i="7"/>
  <c r="X36" i="7"/>
  <c r="Z36" i="7"/>
  <c r="V36" i="7"/>
  <c r="V52" i="7"/>
  <c r="Y52" i="7"/>
  <c r="Z52" i="7"/>
  <c r="S52" i="7"/>
  <c r="X52" i="7"/>
  <c r="V38" i="8"/>
  <c r="Y38" i="8"/>
  <c r="S38" i="8"/>
  <c r="X38" i="8"/>
  <c r="Z38" i="8"/>
  <c r="V35" i="9"/>
  <c r="Y35" i="9"/>
  <c r="S35" i="9"/>
  <c r="X35" i="9"/>
  <c r="S35" i="5"/>
  <c r="X35" i="5"/>
  <c r="V35" i="5"/>
  <c r="Y35" i="5"/>
  <c r="Z35" i="5"/>
  <c r="V20" i="1"/>
  <c r="Z20" i="1"/>
  <c r="S20" i="1"/>
  <c r="X20" i="1"/>
  <c r="V52" i="1"/>
  <c r="Y52" i="1"/>
  <c r="Z52" i="1"/>
  <c r="S52" i="1"/>
  <c r="X52" i="1"/>
  <c r="S52" i="6"/>
  <c r="X52" i="6"/>
  <c r="Z52" i="6"/>
  <c r="V52" i="6"/>
  <c r="Y52" i="6"/>
  <c r="S44" i="8"/>
  <c r="X44" i="8"/>
  <c r="V44" i="8"/>
  <c r="Z44" i="8"/>
  <c r="S14" i="8"/>
  <c r="X14" i="8"/>
  <c r="V14" i="8"/>
  <c r="Y14" i="8"/>
  <c r="Z14" i="8"/>
  <c r="S51" i="11"/>
  <c r="X51" i="11"/>
  <c r="V51" i="11"/>
  <c r="Y51" i="11"/>
  <c r="V30" i="6"/>
  <c r="S30" i="6"/>
  <c r="X30" i="6"/>
  <c r="Z30" i="6"/>
  <c r="V52" i="9"/>
  <c r="Y52" i="9"/>
  <c r="S52" i="9"/>
  <c r="X52" i="9"/>
  <c r="Z52" i="9"/>
  <c r="S23" i="10"/>
  <c r="X23" i="10"/>
  <c r="V23" i="10"/>
  <c r="Y23" i="10"/>
  <c r="S42" i="10"/>
  <c r="X42" i="10"/>
  <c r="V42" i="10"/>
  <c r="Y42" i="10"/>
  <c r="S15" i="11"/>
  <c r="X15" i="11"/>
  <c r="V15" i="11"/>
  <c r="Y15" i="11"/>
  <c r="V38" i="7"/>
  <c r="Y38" i="7"/>
  <c r="Z38" i="7"/>
  <c r="S38" i="7"/>
  <c r="X38" i="7"/>
  <c r="V29" i="10"/>
  <c r="Y29" i="10"/>
  <c r="S29" i="10"/>
  <c r="X29" i="10"/>
  <c r="S48" i="10"/>
  <c r="X48" i="10"/>
  <c r="V48" i="10"/>
  <c r="Y48" i="10"/>
  <c r="S33" i="11"/>
  <c r="X33" i="11"/>
  <c r="V33" i="11"/>
  <c r="Y33" i="11"/>
  <c r="Z33" i="11"/>
  <c r="Y28" i="8"/>
  <c r="Z24" i="8"/>
  <c r="Z35" i="9"/>
  <c r="Z23" i="10"/>
  <c r="Y20" i="1"/>
  <c r="Z32" i="1"/>
  <c r="Z32" i="5"/>
  <c r="S32" i="5"/>
  <c r="X32" i="5"/>
  <c r="V32" i="5"/>
  <c r="Y32" i="5"/>
  <c r="V42" i="1"/>
  <c r="Y42" i="1"/>
  <c r="S42" i="1"/>
  <c r="X42" i="1"/>
  <c r="V18" i="8"/>
  <c r="Y18" i="8"/>
  <c r="S18" i="8"/>
  <c r="X18" i="8"/>
  <c r="Z18" i="8"/>
  <c r="V19" i="9"/>
  <c r="Y19" i="9"/>
  <c r="S19" i="9"/>
  <c r="X19" i="9"/>
  <c r="Z19" i="9"/>
  <c r="V22" i="5"/>
  <c r="Y22" i="5"/>
  <c r="S22" i="5"/>
  <c r="X22" i="5"/>
  <c r="Z22" i="5"/>
  <c r="V47" i="5"/>
  <c r="Y47" i="5"/>
  <c r="S47" i="5"/>
  <c r="X47" i="5"/>
  <c r="Z47" i="5"/>
  <c r="S16" i="1"/>
  <c r="X16" i="1"/>
  <c r="V16" i="1"/>
  <c r="Y16" i="1"/>
  <c r="Z16" i="1"/>
  <c r="V41" i="1"/>
  <c r="Y41" i="1"/>
  <c r="Z41" i="1"/>
  <c r="S41" i="1"/>
  <c r="X41" i="1"/>
  <c r="S22" i="6"/>
  <c r="X22" i="6"/>
  <c r="Z22" i="6"/>
  <c r="V22" i="6"/>
  <c r="Y22" i="6"/>
  <c r="V45" i="6"/>
  <c r="Y45" i="6"/>
  <c r="S45" i="6"/>
  <c r="X45" i="6"/>
  <c r="Z45" i="6"/>
  <c r="S23" i="7"/>
  <c r="X23" i="7"/>
  <c r="V23" i="7"/>
  <c r="Y23" i="7"/>
  <c r="Z23" i="7"/>
  <c r="S39" i="7"/>
  <c r="X39" i="7"/>
  <c r="Z39" i="7"/>
  <c r="V39" i="7"/>
  <c r="Y39" i="7"/>
  <c r="S9" i="7"/>
  <c r="X9" i="7"/>
  <c r="V9" i="7"/>
  <c r="Y9" i="7"/>
  <c r="Z9" i="7"/>
  <c r="V40" i="8"/>
  <c r="Y40" i="8"/>
  <c r="S40" i="8"/>
  <c r="X40" i="8"/>
  <c r="S53" i="9"/>
  <c r="X53" i="9"/>
  <c r="V53" i="9"/>
  <c r="Y53" i="9"/>
  <c r="Z53" i="9"/>
  <c r="V42" i="5"/>
  <c r="Y42" i="5"/>
  <c r="S42" i="5"/>
  <c r="X42" i="5"/>
  <c r="Z42" i="5"/>
  <c r="V29" i="1"/>
  <c r="Y29" i="1"/>
  <c r="S29" i="1"/>
  <c r="X29" i="1"/>
  <c r="S21" i="6"/>
  <c r="X21" i="6"/>
  <c r="V21" i="6"/>
  <c r="Y21" i="6"/>
  <c r="Z21" i="6"/>
  <c r="Z15" i="7"/>
  <c r="S15" i="7"/>
  <c r="X15" i="7"/>
  <c r="V15" i="7"/>
  <c r="Y15" i="7"/>
  <c r="S17" i="9"/>
  <c r="X17" i="9"/>
  <c r="Z17" i="9"/>
  <c r="V17" i="9"/>
  <c r="Y17" i="9"/>
  <c r="S37" i="5"/>
  <c r="X37" i="5"/>
  <c r="V37" i="5"/>
  <c r="Y37" i="5"/>
  <c r="Z37" i="5"/>
  <c r="S13" i="10"/>
  <c r="X13" i="10"/>
  <c r="V13" i="10"/>
  <c r="Y13" i="10"/>
  <c r="S10" i="10"/>
  <c r="X10" i="10"/>
  <c r="V10" i="10"/>
  <c r="Y10" i="10"/>
  <c r="S25" i="10"/>
  <c r="X25" i="10"/>
  <c r="V25" i="10"/>
  <c r="Y25" i="10"/>
  <c r="S44" i="10"/>
  <c r="X44" i="10"/>
  <c r="V44" i="10"/>
  <c r="Y44" i="10"/>
  <c r="S17" i="11"/>
  <c r="X17" i="11"/>
  <c r="V17" i="11"/>
  <c r="Y17" i="11"/>
  <c r="Z17" i="11"/>
  <c r="S53" i="5"/>
  <c r="X53" i="5"/>
  <c r="Z53" i="5"/>
  <c r="V53" i="5"/>
  <c r="Y53" i="5"/>
  <c r="V54" i="7"/>
  <c r="Y54" i="7"/>
  <c r="S54" i="7"/>
  <c r="X54" i="7"/>
  <c r="Z54" i="7"/>
  <c r="S36" i="10"/>
  <c r="X36" i="10"/>
  <c r="V36" i="10"/>
  <c r="Y36" i="10"/>
  <c r="S11" i="11"/>
  <c r="X11" i="11"/>
  <c r="V11" i="11"/>
  <c r="Y11" i="11"/>
  <c r="Y30" i="6"/>
  <c r="Y12" i="1"/>
  <c r="Y32" i="10"/>
  <c r="AA56" i="12"/>
  <c r="AA56" i="10"/>
  <c r="X32" i="10"/>
  <c r="Z44" i="10"/>
  <c r="AA56" i="1"/>
  <c r="S48" i="5"/>
  <c r="X48" i="5"/>
  <c r="V48" i="5"/>
  <c r="Y48" i="5"/>
  <c r="Z48" i="5"/>
  <c r="V53" i="1"/>
  <c r="Y53" i="1"/>
  <c r="Z53" i="1"/>
  <c r="S53" i="1"/>
  <c r="X53" i="1"/>
  <c r="Z34" i="8"/>
  <c r="S34" i="8"/>
  <c r="X34" i="8"/>
  <c r="V34" i="8"/>
  <c r="Y34" i="8"/>
  <c r="V38" i="9"/>
  <c r="Y38" i="9"/>
  <c r="Z38" i="9"/>
  <c r="S38" i="9"/>
  <c r="X38" i="9"/>
  <c r="V31" i="5"/>
  <c r="Y31" i="5"/>
  <c r="S31" i="5"/>
  <c r="X31" i="5"/>
  <c r="Z31" i="5"/>
  <c r="V52" i="5"/>
  <c r="Y52" i="5"/>
  <c r="S52" i="5"/>
  <c r="X52" i="5"/>
  <c r="Z52" i="5"/>
  <c r="S25" i="1"/>
  <c r="X25" i="1"/>
  <c r="V25" i="1"/>
  <c r="Y25" i="1"/>
  <c r="V46" i="1"/>
  <c r="Y46" i="1"/>
  <c r="Z46" i="1"/>
  <c r="S46" i="1"/>
  <c r="X46" i="1"/>
  <c r="V24" i="6"/>
  <c r="Y24" i="6"/>
  <c r="S24" i="6"/>
  <c r="X24" i="6"/>
  <c r="Z24" i="6"/>
  <c r="S48" i="6"/>
  <c r="X48" i="6"/>
  <c r="V48" i="6"/>
  <c r="Y48" i="6"/>
  <c r="S28" i="7"/>
  <c r="X28" i="7"/>
  <c r="V28" i="7"/>
  <c r="Y28" i="7"/>
  <c r="Z28" i="7"/>
  <c r="S44" i="7"/>
  <c r="X44" i="7"/>
  <c r="Z44" i="7"/>
  <c r="V44" i="7"/>
  <c r="Y44" i="7"/>
  <c r="S22" i="8"/>
  <c r="X22" i="8"/>
  <c r="V22" i="8"/>
  <c r="Y22" i="8"/>
  <c r="Z22" i="8"/>
  <c r="Z54" i="8"/>
  <c r="V54" i="8"/>
  <c r="Y54" i="8"/>
  <c r="S54" i="8"/>
  <c r="X54" i="8"/>
  <c r="Z19" i="5"/>
  <c r="S19" i="5"/>
  <c r="X19" i="5"/>
  <c r="V19" i="5"/>
  <c r="Y19" i="5"/>
  <c r="V51" i="5"/>
  <c r="Y51" i="5"/>
  <c r="S51" i="5"/>
  <c r="X51" i="5"/>
  <c r="Z51" i="5"/>
  <c r="V36" i="1"/>
  <c r="Y36" i="1"/>
  <c r="S36" i="1"/>
  <c r="X36" i="1"/>
  <c r="V28" i="6"/>
  <c r="Y28" i="6"/>
  <c r="S28" i="6"/>
  <c r="X28" i="6"/>
  <c r="Z28" i="6"/>
  <c r="S11" i="8"/>
  <c r="X11" i="8"/>
  <c r="Z11" i="8"/>
  <c r="V11" i="8"/>
  <c r="Y11" i="8"/>
  <c r="V34" i="9"/>
  <c r="Y34" i="9"/>
  <c r="Z34" i="9"/>
  <c r="S34" i="9"/>
  <c r="X34" i="9"/>
  <c r="V26" i="10"/>
  <c r="Y26" i="10"/>
  <c r="S26" i="10"/>
  <c r="X26" i="10"/>
  <c r="S14" i="10"/>
  <c r="X14" i="10"/>
  <c r="V14" i="10"/>
  <c r="Y14" i="10"/>
  <c r="Z14" i="10"/>
  <c r="V23" i="8"/>
  <c r="Y23" i="8"/>
  <c r="Z23" i="8"/>
  <c r="S23" i="8"/>
  <c r="X23" i="8"/>
  <c r="S12" i="10"/>
  <c r="X12" i="10"/>
  <c r="V12" i="10"/>
  <c r="Y12" i="10"/>
  <c r="Z12" i="10"/>
  <c r="S30" i="10"/>
  <c r="X30" i="10"/>
  <c r="V30" i="10"/>
  <c r="Y30" i="10"/>
  <c r="S49" i="10"/>
  <c r="X49" i="10"/>
  <c r="V49" i="10"/>
  <c r="Y49" i="10"/>
  <c r="S14" i="5"/>
  <c r="X14" i="5"/>
  <c r="V14" i="5"/>
  <c r="Y14" i="5"/>
  <c r="Z14" i="5"/>
  <c r="Z39" i="10"/>
  <c r="S39" i="10"/>
  <c r="X39" i="10"/>
  <c r="V39" i="10"/>
  <c r="Y39" i="10"/>
  <c r="V13" i="11"/>
  <c r="Y13" i="11"/>
  <c r="S13" i="11"/>
  <c r="X13" i="11"/>
  <c r="Z13" i="11"/>
  <c r="Y44" i="8"/>
  <c r="Y34" i="6"/>
  <c r="Z13" i="10"/>
  <c r="Y18" i="6"/>
  <c r="Y36" i="7"/>
  <c r="Z25" i="1"/>
  <c r="X11" i="12"/>
  <c r="Z40" i="8"/>
  <c r="Y31" i="1"/>
  <c r="Z42" i="1"/>
  <c r="S33" i="6"/>
  <c r="X33" i="6"/>
  <c r="Z33" i="6"/>
  <c r="V33" i="6"/>
  <c r="Y33" i="6"/>
  <c r="V12" i="8"/>
  <c r="Y12" i="8"/>
  <c r="Z12" i="8"/>
  <c r="S12" i="8"/>
  <c r="X12" i="8"/>
  <c r="V45" i="8"/>
  <c r="Y45" i="8"/>
  <c r="S45" i="8"/>
  <c r="X45" i="8"/>
  <c r="Z45" i="8"/>
  <c r="Z45" i="9"/>
  <c r="S45" i="9"/>
  <c r="X45" i="9"/>
  <c r="V45" i="9"/>
  <c r="Y45" i="9"/>
  <c r="V41" i="8"/>
  <c r="Y41" i="8"/>
  <c r="S41" i="8"/>
  <c r="X41" i="8"/>
  <c r="Z41" i="8"/>
  <c r="V46" i="9"/>
  <c r="Y46" i="9"/>
  <c r="Z46" i="9"/>
  <c r="S46" i="9"/>
  <c r="X46" i="9"/>
  <c r="S11" i="10"/>
  <c r="X11" i="10"/>
  <c r="V11" i="10"/>
  <c r="Y11" i="10"/>
  <c r="Z11" i="10"/>
  <c r="V24" i="10"/>
  <c r="Y24" i="10"/>
  <c r="S24" i="10"/>
  <c r="X24" i="10"/>
  <c r="V45" i="11"/>
  <c r="Y45" i="11"/>
  <c r="S45" i="11"/>
  <c r="X45" i="11"/>
  <c r="Z45" i="11"/>
  <c r="S41" i="6"/>
  <c r="X41" i="6"/>
  <c r="Z41" i="6"/>
  <c r="V41" i="6"/>
  <c r="Y41" i="6"/>
  <c r="V21" i="8"/>
  <c r="Y21" i="8"/>
  <c r="S21" i="8"/>
  <c r="X21" i="8"/>
  <c r="Z21" i="8"/>
  <c r="V53" i="8"/>
  <c r="S53" i="8"/>
  <c r="X53" i="8"/>
  <c r="Z53" i="8"/>
  <c r="V17" i="8"/>
  <c r="Y17" i="8"/>
  <c r="S17" i="8"/>
  <c r="X17" i="8"/>
  <c r="Z17" i="8"/>
  <c r="V49" i="8"/>
  <c r="Y49" i="8"/>
  <c r="S49" i="8"/>
  <c r="X49" i="8"/>
  <c r="Z49" i="8"/>
  <c r="V53" i="11"/>
  <c r="Y53" i="11"/>
  <c r="S53" i="11"/>
  <c r="X53" i="11"/>
  <c r="Z53" i="11"/>
  <c r="V40" i="10"/>
  <c r="Y40" i="10"/>
  <c r="S40" i="10"/>
  <c r="X40" i="10"/>
  <c r="Y20" i="11"/>
  <c r="Y36" i="11"/>
  <c r="Y44" i="11"/>
  <c r="Z24" i="10"/>
  <c r="X54" i="11"/>
  <c r="X25" i="11"/>
  <c r="S17" i="6"/>
  <c r="X17" i="6"/>
  <c r="Z17" i="6"/>
  <c r="V17" i="6"/>
  <c r="Y17" i="6"/>
  <c r="S49" i="6"/>
  <c r="X49" i="6"/>
  <c r="V49" i="6"/>
  <c r="Y49" i="6"/>
  <c r="Z49" i="6"/>
  <c r="V29" i="8"/>
  <c r="Y29" i="8"/>
  <c r="S29" i="8"/>
  <c r="X29" i="8"/>
  <c r="Z29" i="8"/>
  <c r="S12" i="9"/>
  <c r="X12" i="9"/>
  <c r="V12" i="9"/>
  <c r="Y12" i="9"/>
  <c r="Z12" i="9"/>
  <c r="V25" i="8"/>
  <c r="Y25" i="8"/>
  <c r="S25" i="8"/>
  <c r="X25" i="8"/>
  <c r="Z25" i="8"/>
  <c r="Z21" i="9"/>
  <c r="S21" i="9"/>
  <c r="X21" i="9"/>
  <c r="V21" i="9"/>
  <c r="Y21" i="9"/>
  <c r="S12" i="11"/>
  <c r="X12" i="11"/>
  <c r="V12" i="11"/>
  <c r="Y12" i="11"/>
  <c r="Z12" i="11"/>
  <c r="S25" i="6"/>
  <c r="X25" i="6"/>
  <c r="Z25" i="6"/>
  <c r="V25" i="6"/>
  <c r="Y25" i="6"/>
  <c r="S16" i="7"/>
  <c r="X16" i="7"/>
  <c r="V16" i="7"/>
  <c r="Y16" i="7"/>
  <c r="Z16" i="7"/>
  <c r="V37" i="8"/>
  <c r="Y37" i="8"/>
  <c r="S37" i="8"/>
  <c r="X37" i="8"/>
  <c r="Z37" i="8"/>
  <c r="Z29" i="9"/>
  <c r="S29" i="9"/>
  <c r="X29" i="9"/>
  <c r="V29" i="9"/>
  <c r="Y29" i="9"/>
  <c r="V33" i="8"/>
  <c r="Y33" i="8"/>
  <c r="S33" i="8"/>
  <c r="X33" i="8"/>
  <c r="Z33" i="8"/>
  <c r="Z37" i="9"/>
  <c r="S37" i="9"/>
  <c r="X37" i="9"/>
  <c r="V37" i="9"/>
  <c r="Y37" i="9"/>
  <c r="V30" i="9"/>
  <c r="Y30" i="9"/>
  <c r="Z30" i="9"/>
  <c r="S30" i="9"/>
  <c r="X30" i="9"/>
  <c r="S13" i="9"/>
  <c r="X13" i="9"/>
  <c r="Z13" i="9"/>
  <c r="V13" i="9"/>
  <c r="Y13" i="9"/>
  <c r="V29" i="11"/>
  <c r="Y29" i="11"/>
  <c r="S29" i="11"/>
  <c r="X29" i="11"/>
  <c r="Z29" i="11"/>
  <c r="X41" i="11"/>
  <c r="V50" i="9"/>
  <c r="Y50" i="9"/>
  <c r="Z50" i="9"/>
  <c r="S50" i="9"/>
  <c r="X50" i="9"/>
  <c r="X9" i="11"/>
  <c r="X56" i="12"/>
  <c r="Z40" i="10"/>
  <c r="X35" i="11"/>
  <c r="Y53" i="8"/>
  <c r="X56" i="5"/>
  <c r="X56" i="7"/>
  <c r="Z56" i="5"/>
  <c r="Y56" i="12"/>
  <c r="Z56" i="7"/>
  <c r="Z56" i="9"/>
  <c r="Z56" i="11"/>
  <c r="Y56" i="5"/>
  <c r="Z56" i="1"/>
  <c r="X56" i="10"/>
  <c r="Y56" i="10"/>
  <c r="X56" i="8"/>
  <c r="Z56" i="10"/>
  <c r="Y56" i="7"/>
  <c r="Y56" i="1"/>
  <c r="X56" i="1"/>
  <c r="Y56" i="11"/>
  <c r="Y56" i="9"/>
  <c r="Y56" i="6"/>
  <c r="Y56" i="8"/>
  <c r="Z56" i="6"/>
  <c r="X56" i="9"/>
  <c r="Z56" i="8"/>
  <c r="X56" i="11"/>
  <c r="X56" i="6"/>
  <c r="AD43" i="9"/>
  <c r="AD34" i="11"/>
  <c r="AD46" i="7"/>
  <c r="AD20" i="1"/>
  <c r="AD12" i="10"/>
  <c r="AD51" i="9"/>
  <c r="AD48" i="9"/>
  <c r="AD22" i="9"/>
  <c r="AD37" i="9"/>
  <c r="AD41" i="9"/>
  <c r="AD34" i="9"/>
  <c r="AD12" i="9"/>
  <c r="AD40" i="9"/>
  <c r="AD14" i="9"/>
  <c r="AD28" i="9"/>
  <c r="AD46" i="9"/>
  <c r="AD26" i="9"/>
  <c r="AD44" i="9"/>
  <c r="AD47" i="9"/>
  <c r="AD50" i="9"/>
  <c r="AD52" i="9"/>
  <c r="AD13" i="9"/>
  <c r="AD49" i="9"/>
  <c r="AD39" i="9"/>
  <c r="AD25" i="9"/>
  <c r="AD29" i="9"/>
  <c r="AD21" i="9"/>
  <c r="AD48" i="10"/>
  <c r="AD38" i="10"/>
  <c r="AD39" i="10"/>
  <c r="AD29" i="10"/>
  <c r="AD54" i="10"/>
  <c r="AD13" i="10"/>
  <c r="AD28" i="10"/>
  <c r="AD41" i="10"/>
  <c r="AD51" i="11"/>
  <c r="AD27" i="11"/>
  <c r="AD32" i="11"/>
  <c r="AD33" i="11"/>
  <c r="AD43" i="11"/>
  <c r="AD45" i="11"/>
  <c r="AD28" i="11"/>
  <c r="AD17" i="11"/>
  <c r="AD24" i="11"/>
  <c r="AD22" i="11"/>
  <c r="AD49" i="11"/>
  <c r="AD30" i="11"/>
  <c r="AD39" i="11"/>
  <c r="AD46" i="11"/>
  <c r="AD16" i="11"/>
  <c r="AD54" i="11"/>
  <c r="AD44" i="11"/>
  <c r="AD45" i="10"/>
  <c r="AD34" i="10"/>
  <c r="AD43" i="10"/>
  <c r="AD31" i="10"/>
  <c r="AD23" i="8"/>
  <c r="AD25" i="11"/>
  <c r="AD12" i="11"/>
  <c r="AD23" i="11"/>
  <c r="AD53" i="11"/>
  <c r="AD47" i="11"/>
  <c r="AD38" i="11"/>
  <c r="AD52" i="10"/>
  <c r="AD42" i="10"/>
  <c r="AD26" i="5"/>
  <c r="AD54" i="12"/>
  <c r="AD48" i="6"/>
  <c r="AD35" i="9"/>
  <c r="AD16" i="10"/>
  <c r="AD46" i="10"/>
  <c r="AD30" i="10"/>
  <c r="AD32" i="10"/>
  <c r="AD17" i="10"/>
  <c r="AD22" i="10"/>
  <c r="AD43" i="6"/>
  <c r="AD44" i="7"/>
  <c r="AD50" i="8"/>
  <c r="AD42" i="6"/>
  <c r="AD50" i="7"/>
  <c r="AD16" i="7"/>
  <c r="AD31" i="7"/>
  <c r="AD38" i="7"/>
  <c r="AD24" i="7"/>
  <c r="AD33" i="7"/>
  <c r="AD14" i="8"/>
  <c r="AD51" i="8"/>
  <c r="AD45" i="8"/>
  <c r="AD19" i="8"/>
  <c r="AD54" i="7"/>
  <c r="AD10" i="7"/>
  <c r="AD25" i="8"/>
  <c r="AD28" i="8"/>
  <c r="AD12" i="7"/>
  <c r="AD17" i="7"/>
  <c r="AD35" i="7"/>
  <c r="AD18" i="7"/>
  <c r="AD23" i="7"/>
  <c r="AD46" i="8"/>
  <c r="AD38" i="8"/>
  <c r="AD33" i="8"/>
  <c r="AD40" i="8"/>
  <c r="AD20" i="8"/>
  <c r="AD47" i="7"/>
  <c r="AD52" i="7"/>
  <c r="AD42" i="7"/>
  <c r="AD43" i="8"/>
  <c r="AD38" i="6"/>
  <c r="AD19" i="7"/>
  <c r="AD39" i="7"/>
  <c r="AD14" i="7"/>
  <c r="AD49" i="7"/>
  <c r="AD13" i="7"/>
  <c r="AD40" i="7"/>
  <c r="AD26" i="8"/>
  <c r="AD48" i="8"/>
  <c r="AD42" i="8"/>
  <c r="AD9" i="10"/>
  <c r="AD21" i="10"/>
  <c r="AD52" i="11"/>
  <c r="AD48" i="11"/>
  <c r="AD40" i="11"/>
  <c r="AD18" i="11"/>
  <c r="AD20" i="11"/>
  <c r="AD36" i="11"/>
  <c r="AD37" i="11"/>
  <c r="AD15" i="11"/>
  <c r="AD41" i="11"/>
  <c r="AD21" i="11"/>
  <c r="AD13" i="11"/>
  <c r="AD33" i="10"/>
  <c r="AD35" i="10"/>
  <c r="AD20" i="10"/>
  <c r="AD49" i="10"/>
  <c r="AD26" i="10"/>
  <c r="AD24" i="10"/>
  <c r="AD40" i="10"/>
  <c r="AD50" i="10"/>
  <c r="AD14" i="10"/>
  <c r="AD47" i="10"/>
  <c r="AD36" i="10"/>
  <c r="AD15" i="10"/>
  <c r="AD18" i="9"/>
  <c r="AD24" i="9"/>
  <c r="AD42" i="9"/>
  <c r="AD27" i="9"/>
  <c r="AD33" i="9"/>
  <c r="AD30" i="9"/>
  <c r="AD36" i="9"/>
  <c r="AD31" i="9"/>
  <c r="AD19" i="9"/>
  <c r="AD23" i="9"/>
  <c r="AD16" i="8"/>
  <c r="AD32" i="8"/>
  <c r="AD48" i="7"/>
  <c r="AD15" i="7"/>
  <c r="AD37" i="7"/>
  <c r="AD43" i="7"/>
  <c r="AD28" i="7"/>
  <c r="AD45" i="7"/>
  <c r="AD25" i="7"/>
  <c r="AD41" i="7"/>
  <c r="AD32" i="7"/>
  <c r="AD53" i="7"/>
  <c r="AD36" i="7"/>
  <c r="AD36" i="8"/>
  <c r="AD24" i="8"/>
  <c r="AD13" i="8"/>
  <c r="AD29" i="8"/>
  <c r="AD41" i="8"/>
  <c r="AD22" i="8"/>
  <c r="AD21" i="8"/>
  <c r="AD53" i="8"/>
  <c r="AD15" i="8"/>
  <c r="AD54" i="8"/>
  <c r="AD35" i="8"/>
  <c r="AD10" i="5"/>
  <c r="AD35" i="1"/>
  <c r="AD48" i="1"/>
  <c r="AD46" i="1"/>
  <c r="AD51" i="1"/>
  <c r="AD41" i="1"/>
  <c r="AD12" i="1"/>
  <c r="AD54" i="1"/>
  <c r="AD37" i="1"/>
  <c r="AD29" i="1"/>
  <c r="AD45" i="1"/>
  <c r="AD16" i="6"/>
  <c r="AD49" i="6"/>
  <c r="AD18" i="6"/>
  <c r="AD13" i="6"/>
  <c r="AD53" i="6"/>
  <c r="AD11" i="12"/>
  <c r="AD45" i="12"/>
  <c r="AD31" i="12"/>
  <c r="AD50" i="12"/>
  <c r="AD13" i="12"/>
  <c r="AD15" i="12"/>
  <c r="AD50" i="5"/>
  <c r="AD31" i="8"/>
  <c r="AD47" i="8"/>
  <c r="AD23" i="1"/>
  <c r="AD30" i="1"/>
  <c r="AD14" i="1"/>
  <c r="AD39" i="1"/>
  <c r="AD38" i="1"/>
  <c r="AD18" i="1"/>
  <c r="AD43" i="1"/>
  <c r="AD13" i="1"/>
  <c r="AD33" i="1"/>
  <c r="AD19" i="1"/>
  <c r="AD32" i="1"/>
  <c r="AD11" i="1"/>
  <c r="AD51" i="6"/>
  <c r="AD24" i="6"/>
  <c r="AD54" i="6"/>
  <c r="AD32" i="6"/>
  <c r="AD40" i="6"/>
  <c r="AD11" i="6"/>
  <c r="AD38" i="12"/>
  <c r="AD51" i="12"/>
  <c r="AD17" i="12"/>
  <c r="AD53" i="12"/>
  <c r="AD35" i="12"/>
  <c r="AD34" i="5"/>
  <c r="AD38" i="5"/>
  <c r="AD27" i="8"/>
  <c r="AD34" i="8"/>
  <c r="AD37" i="8"/>
  <c r="AD25" i="1"/>
  <c r="AD44" i="1"/>
  <c r="AD36" i="1"/>
  <c r="AD27" i="1"/>
  <c r="AD49" i="1"/>
  <c r="AD52" i="1"/>
  <c r="AD47" i="1"/>
  <c r="AD16" i="1"/>
  <c r="AD42" i="1"/>
  <c r="AD21" i="1"/>
  <c r="AD17" i="1"/>
  <c r="AD26" i="1"/>
  <c r="AD23" i="6"/>
  <c r="AD41" i="6"/>
  <c r="AD27" i="6"/>
  <c r="AD39" i="6"/>
  <c r="AD33" i="12"/>
  <c r="AD28" i="12"/>
  <c r="AD42" i="12"/>
  <c r="AD18" i="12"/>
  <c r="AD12" i="12"/>
  <c r="AD22" i="5"/>
  <c r="AD19" i="10"/>
  <c r="AD19" i="5"/>
  <c r="AD16" i="5"/>
  <c r="AD33" i="5"/>
  <c r="AD49" i="5"/>
  <c r="AD29" i="5"/>
  <c r="AD23" i="5"/>
  <c r="AD15" i="5"/>
  <c r="AD48" i="5"/>
  <c r="AD43" i="5"/>
  <c r="AD46" i="5"/>
  <c r="AD21" i="5"/>
  <c r="AD35" i="5"/>
  <c r="AD37" i="5"/>
  <c r="AD30" i="5"/>
  <c r="AD39" i="5"/>
  <c r="AD31" i="5"/>
  <c r="AD54" i="5"/>
  <c r="AD40" i="5"/>
  <c r="AD52" i="5"/>
  <c r="AD12" i="5"/>
  <c r="AD36" i="5"/>
  <c r="AD13" i="5"/>
  <c r="AD42" i="5"/>
  <c r="AD11" i="5"/>
  <c r="AD51" i="5"/>
  <c r="AD27" i="5"/>
  <c r="AD45" i="5"/>
  <c r="AD25" i="5"/>
  <c r="AD28" i="5"/>
  <c r="AD18" i="5"/>
  <c r="AD14" i="5"/>
  <c r="AD32" i="5"/>
  <c r="AD41" i="5"/>
  <c r="AD24" i="5"/>
  <c r="AD20" i="5"/>
  <c r="AD53" i="5"/>
  <c r="AD47" i="5"/>
  <c r="AD17" i="5"/>
  <c r="AD29" i="12"/>
  <c r="AD21" i="12"/>
  <c r="AD19" i="12"/>
  <c r="AD16" i="12"/>
  <c r="AD24" i="12"/>
  <c r="AD48" i="12"/>
  <c r="AD39" i="12"/>
  <c r="AD22" i="12"/>
  <c r="AD43" i="12"/>
  <c r="AD44" i="12"/>
  <c r="AD41" i="12"/>
  <c r="AD47" i="12"/>
  <c r="AD46" i="12"/>
  <c r="AD20" i="12"/>
  <c r="AD27" i="12"/>
  <c r="AD23" i="12"/>
  <c r="AD37" i="12"/>
  <c r="AD14" i="12"/>
  <c r="AD40" i="12"/>
  <c r="AD10" i="12"/>
  <c r="AD32" i="12"/>
  <c r="AD30" i="12"/>
  <c r="AD11" i="11"/>
  <c r="AD35" i="11"/>
  <c r="AD31" i="11"/>
  <c r="AD42" i="11"/>
  <c r="AD19" i="11"/>
  <c r="AD14" i="11"/>
  <c r="AD26" i="11"/>
  <c r="AD50" i="11"/>
  <c r="AD29" i="11"/>
  <c r="AD10" i="11"/>
  <c r="AD11" i="10"/>
  <c r="AD25" i="10"/>
  <c r="AD18" i="10"/>
  <c r="AD51" i="10"/>
  <c r="AD37" i="10"/>
  <c r="AD44" i="10"/>
  <c r="AD53" i="10"/>
  <c r="AD27" i="10"/>
  <c r="AD10" i="10"/>
  <c r="AD23" i="10"/>
  <c r="AD32" i="9"/>
  <c r="AD11" i="9"/>
  <c r="AD45" i="9"/>
  <c r="AD16" i="9"/>
  <c r="AD54" i="9"/>
  <c r="AD15" i="9"/>
  <c r="AD53" i="9"/>
  <c r="AD17" i="9"/>
  <c r="AD10" i="9"/>
  <c r="AD20" i="9"/>
  <c r="AD38" i="9"/>
  <c r="AD35" i="6"/>
  <c r="AD22" i="6"/>
  <c r="AD31" i="6"/>
  <c r="AD50" i="6"/>
  <c r="AD28" i="6"/>
  <c r="AD10" i="6"/>
  <c r="AD29" i="6"/>
  <c r="AD19" i="6"/>
  <c r="AD26" i="6"/>
  <c r="AD17" i="6"/>
  <c r="AD34" i="6"/>
  <c r="AD20" i="6"/>
  <c r="AD30" i="6"/>
  <c r="AD33" i="6"/>
  <c r="AD21" i="6"/>
  <c r="AD25" i="6"/>
  <c r="AD47" i="6"/>
  <c r="AD37" i="6"/>
  <c r="AD44" i="6"/>
  <c r="AD14" i="6"/>
  <c r="AD22" i="7"/>
  <c r="AD29" i="7"/>
  <c r="AD34" i="7"/>
  <c r="AD26" i="7"/>
  <c r="AD30" i="7"/>
  <c r="AD21" i="7"/>
  <c r="AD27" i="7"/>
  <c r="AD11" i="7"/>
  <c r="AD51" i="7"/>
  <c r="AD20" i="7"/>
  <c r="AD30" i="8"/>
  <c r="AD44" i="8"/>
  <c r="AD18" i="8"/>
  <c r="AD17" i="8"/>
  <c r="AD12" i="8"/>
  <c r="AD52" i="8"/>
  <c r="AD39" i="8"/>
  <c r="AD10" i="8"/>
  <c r="AD49" i="8"/>
  <c r="AD11" i="8"/>
  <c r="AD15" i="1"/>
  <c r="AD50" i="1"/>
  <c r="AD10" i="1"/>
  <c r="AD31" i="1"/>
  <c r="AD22" i="1"/>
  <c r="AD34" i="1"/>
  <c r="AD24" i="1"/>
  <c r="AD53" i="1"/>
  <c r="AD40" i="1"/>
  <c r="AD28" i="1"/>
  <c r="AD45" i="6"/>
  <c r="AD36" i="6"/>
  <c r="AD46" i="6"/>
  <c r="AD15" i="6"/>
  <c r="AD52" i="6"/>
  <c r="AD12" i="6"/>
  <c r="AD49" i="12"/>
  <c r="AD25" i="12"/>
  <c r="AD52" i="12"/>
  <c r="AD34" i="12"/>
  <c r="AD26" i="12"/>
  <c r="AD36" i="12"/>
  <c r="AD44" i="5"/>
  <c r="AD9" i="8"/>
  <c r="AD55" i="8"/>
  <c r="AB56" i="8"/>
  <c r="AD56" i="8"/>
  <c r="AD9" i="7"/>
  <c r="AD55" i="7"/>
  <c r="AB56" i="7"/>
  <c r="AD56" i="7"/>
  <c r="AD9" i="9"/>
  <c r="AD55" i="9"/>
  <c r="AB56" i="9"/>
  <c r="AD56" i="9"/>
  <c r="AD55" i="10"/>
  <c r="AD9" i="12"/>
  <c r="AD55" i="12"/>
  <c r="AB56" i="12"/>
  <c r="AD56" i="12"/>
  <c r="AB56" i="11"/>
  <c r="AD56" i="11"/>
  <c r="AD9" i="11"/>
  <c r="AD55" i="11"/>
  <c r="AB56" i="6"/>
  <c r="AD56" i="6"/>
  <c r="AD9" i="6"/>
  <c r="AD55" i="6"/>
  <c r="AD9" i="5"/>
  <c r="AD55" i="5"/>
  <c r="AB56" i="5"/>
  <c r="AD56" i="5"/>
  <c r="AB56" i="1"/>
  <c r="AD56" i="1"/>
  <c r="AD9" i="1"/>
  <c r="AD55" i="1"/>
  <c r="AB56" i="10"/>
  <c r="AD56" i="10"/>
</calcChain>
</file>

<file path=xl/sharedStrings.xml><?xml version="1.0" encoding="utf-8"?>
<sst xmlns="http://schemas.openxmlformats.org/spreadsheetml/2006/main" count="810" uniqueCount="83">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</sst>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:a16="http://schemas.microsoft.com/office/drawing/2014/main" xmlns="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xmlns="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xmlns="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xmlns="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xmlns="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xmlns="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xmlns="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xmlns="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S20">
            <v>1.0317460317460317E-8</v>
          </cell>
        </row>
        <row r="21">
          <cell r="S21">
            <v>3.4841269841269841E-7</v>
          </cell>
        </row>
        <row r="22">
          <cell r="S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U34" workbookViewId="0">
      <selection activeCell="X56" sqref="X56:AB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3"/>
      <c r="S2" s="73"/>
      <c r="T2" s="140"/>
      <c r="U2" s="73"/>
      <c r="V2" s="73"/>
      <c r="W2" s="140"/>
      <c r="Y2" s="126" t="s">
        <v>64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63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0" t="s">
        <v>60</v>
      </c>
      <c r="J7" s="15" t="s">
        <v>61</v>
      </c>
      <c r="K7" s="21" t="s">
        <v>62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0"/>
      <c r="I8" s="71"/>
      <c r="J8" s="8"/>
      <c r="K8" s="19"/>
      <c r="L8" s="140"/>
      <c r="M8" s="22"/>
      <c r="O8" s="31"/>
      <c r="P8" s="35"/>
      <c r="Q8" s="140"/>
      <c r="R8" s="75"/>
      <c r="S8" s="74"/>
      <c r="T8" s="140"/>
      <c r="U8" s="75"/>
      <c r="V8" s="74"/>
      <c r="W8" s="140"/>
      <c r="X8" s="38"/>
      <c r="Y8" s="11"/>
      <c r="Z8" s="37"/>
      <c r="AA8" s="37"/>
      <c r="AB8" s="37"/>
      <c r="AD8" s="118"/>
      <c r="AE8" s="119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0"/>
      <c r="I9" s="78">
        <f>'[2]Szenario 1'!$F9</f>
        <v>7</v>
      </c>
      <c r="J9" s="79">
        <f>'[2]Szenario 2'!$F9</f>
        <v>16</v>
      </c>
      <c r="K9" s="80">
        <f>'[2]Szenario 3'!$F9</f>
        <v>25</v>
      </c>
      <c r="L9" s="140"/>
      <c r="M9" s="23">
        <f>'[3]E-Auto'!$E7*(1/100)</f>
        <v>1.6900000000000001E-3</v>
      </c>
      <c r="O9" s="32">
        <f>B9</f>
        <v>11962.885</v>
      </c>
      <c r="P9" s="36">
        <f>C9+(I9)</f>
        <v>1245.6371128999999</v>
      </c>
      <c r="Q9" s="140"/>
      <c r="R9" s="29">
        <f>IF(O9&lt;$AG$18,1,2)</f>
        <v>1</v>
      </c>
      <c r="S9" s="34">
        <f>IF(P9&lt;$AG$10,1,2)</f>
        <v>1</v>
      </c>
      <c r="T9" s="140"/>
      <c r="U9" s="40">
        <f>($AI$15/$AG$20)*(1+0.15*(O9/$AG$18)^4)+$AH$33</f>
        <v>8.5496008024245437E-2</v>
      </c>
      <c r="V9" s="34">
        <f>($AI$7/$AG$12)*(1+0.15*(P9/$AG$10)^4)+$AH$32</f>
        <v>8.8666666712759343E-2</v>
      </c>
      <c r="W9" s="140"/>
      <c r="X9" s="73">
        <f>($AG$7*$AG$8*S9+$AG$15*$AG$16*R9)*$AG$24</f>
        <v>4000</v>
      </c>
      <c r="Y9" s="42">
        <f>(O9*U9*$AG$30+P9*V9*$AG$29)*365</f>
        <v>12561032.317865085</v>
      </c>
      <c r="Z9" s="42">
        <f>(O9*$AI$15*$AG$37+P9*$AI$7*$AG$36)*365</f>
        <v>249977.25995450199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8014.280916045871</v>
      </c>
      <c r="AD9" s="41">
        <f>SUM(X9:AB9)</f>
        <v>12840259.714206943</v>
      </c>
      <c r="AE9" s="119"/>
      <c r="AF9" s="93" t="s">
        <v>16</v>
      </c>
      <c r="AG9" s="16"/>
      <c r="AH9" s="96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0"/>
      <c r="I10" s="78">
        <f>'[2]Szenario 1'!$F10</f>
        <v>7</v>
      </c>
      <c r="J10" s="79">
        <f>'[2]Szenario 2'!$F10</f>
        <v>16</v>
      </c>
      <c r="K10" s="80">
        <f>'[2]Szenario 3'!$F10</f>
        <v>25</v>
      </c>
      <c r="L10" s="140"/>
      <c r="M10" s="23">
        <f>'[3]E-Auto'!$E8*(1/100)</f>
        <v>2.3700000000000001E-3</v>
      </c>
      <c r="O10" s="32">
        <f>B10</f>
        <v>12023</v>
      </c>
      <c r="P10" s="36">
        <f t="shared" ref="P10:P54" si="0">C10+(I10)</f>
        <v>1251.86142</v>
      </c>
      <c r="Q10" s="140"/>
      <c r="R10" s="29">
        <f t="shared" ref="R10:R54" si="1">IF(O10&lt;$AG$18,1,2)</f>
        <v>1</v>
      </c>
      <c r="S10" s="34">
        <f t="shared" ref="S10:S54" si="2">IF(P10&lt;$AG$10,1,2)</f>
        <v>1</v>
      </c>
      <c r="T10" s="140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8.8666666713687545E-2</v>
      </c>
      <c r="W10" s="140"/>
      <c r="X10" s="73">
        <f t="shared" ref="X10:X54" si="5">($AG$7*$AG$8*S10+$AG$15*$AG$16*R10)*$AG$24</f>
        <v>4000</v>
      </c>
      <c r="Y10" s="42">
        <f t="shared" ref="Y10:Y54" si="6">(O10*U10*$AG$30+P10*V10*$AG$29)*365</f>
        <v>12624132.092422761</v>
      </c>
      <c r="Z10" s="42">
        <f t="shared" ref="Z10:Z54" si="7">(O10*$AI$15*$AG$37+P10*$AI$7*$AG$36)*365</f>
        <v>251233.27301960002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8054.4578979522985</v>
      </c>
      <c r="AD10" s="41">
        <f t="shared" ref="AD10:AD46" si="10">SUM(X10:AB10)</f>
        <v>12904734.055010939</v>
      </c>
      <c r="AE10" s="119"/>
      <c r="AF10" s="94"/>
      <c r="AG10" s="17">
        <v>80400</v>
      </c>
      <c r="AH10" s="96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0"/>
      <c r="I11" s="78">
        <f>'[2]Szenario 1'!$F11</f>
        <v>7</v>
      </c>
      <c r="J11" s="79">
        <f>'[2]Szenario 2'!$F11</f>
        <v>16</v>
      </c>
      <c r="K11" s="80">
        <f>'[2]Szenario 3'!$F11</f>
        <v>25</v>
      </c>
      <c r="L11" s="140"/>
      <c r="M11" s="23">
        <f>'[3]E-Auto'!$E9*(1/100)</f>
        <v>3.1800000000000001E-3</v>
      </c>
      <c r="O11" s="32">
        <f t="shared" ref="O11:O54" si="12">B11</f>
        <v>12083.115</v>
      </c>
      <c r="P11" s="36">
        <f t="shared" si="0"/>
        <v>1258.0857271</v>
      </c>
      <c r="Q11" s="140"/>
      <c r="R11" s="29">
        <f t="shared" si="1"/>
        <v>1</v>
      </c>
      <c r="S11" s="34">
        <f t="shared" si="2"/>
        <v>1</v>
      </c>
      <c r="T11" s="140"/>
      <c r="U11" s="40">
        <f t="shared" si="3"/>
        <v>8.5496028941118338E-2</v>
      </c>
      <c r="V11" s="34">
        <f t="shared" si="4"/>
        <v>8.8666666714629708E-2</v>
      </c>
      <c r="W11" s="140"/>
      <c r="X11" s="73">
        <f t="shared" si="5"/>
        <v>4000</v>
      </c>
      <c r="Y11" s="42">
        <f t="shared" si="6"/>
        <v>12687231.903146047</v>
      </c>
      <c r="Z11" s="42">
        <f t="shared" si="7"/>
        <v>252489.28608469796</v>
      </c>
      <c r="AA11" s="42">
        <f t="shared" si="8"/>
        <v>17390.943079637822</v>
      </c>
      <c r="AB11" s="43">
        <f t="shared" si="9"/>
        <v>8094.6348798587278</v>
      </c>
      <c r="AD11" s="41">
        <f t="shared" si="10"/>
        <v>12969206.767190242</v>
      </c>
      <c r="AE11" s="119"/>
      <c r="AF11" s="95"/>
      <c r="AG11" s="16"/>
      <c r="AH11" s="96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0"/>
      <c r="I12" s="78">
        <f>'[2]Szenario 1'!$F12</f>
        <v>7</v>
      </c>
      <c r="J12" s="79">
        <f>'[2]Szenario 2'!$F12</f>
        <v>16</v>
      </c>
      <c r="K12" s="80">
        <f>'[2]Szenario 3'!$F12</f>
        <v>25</v>
      </c>
      <c r="L12" s="140"/>
      <c r="M12" s="23">
        <f>'[3]E-Auto'!$E10*(1/100)</f>
        <v>4.1700000000000001E-3</v>
      </c>
      <c r="O12" s="32">
        <f t="shared" si="12"/>
        <v>12143.23</v>
      </c>
      <c r="P12" s="36">
        <f t="shared" si="0"/>
        <v>1264.3100341999998</v>
      </c>
      <c r="Q12" s="140"/>
      <c r="R12" s="29">
        <f t="shared" si="1"/>
        <v>1</v>
      </c>
      <c r="S12" s="34">
        <f t="shared" si="2"/>
        <v>1</v>
      </c>
      <c r="T12" s="140"/>
      <c r="U12" s="40">
        <f t="shared" si="3"/>
        <v>8.5496039636437357E-2</v>
      </c>
      <c r="V12" s="34">
        <f t="shared" si="4"/>
        <v>8.8666666715585957E-2</v>
      </c>
      <c r="W12" s="140"/>
      <c r="X12" s="73">
        <f t="shared" si="5"/>
        <v>4000</v>
      </c>
      <c r="Y12" s="42">
        <f t="shared" si="6"/>
        <v>12750331.750580139</v>
      </c>
      <c r="Z12" s="42">
        <f t="shared" si="7"/>
        <v>253745.29914979596</v>
      </c>
      <c r="AA12" s="42">
        <f t="shared" si="8"/>
        <v>17465.354425508664</v>
      </c>
      <c r="AB12" s="43">
        <f t="shared" si="9"/>
        <v>8134.8118617651553</v>
      </c>
      <c r="AD12" s="41">
        <f t="shared" si="10"/>
        <v>13033677.216017209</v>
      </c>
      <c r="AE12" s="119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0"/>
      <c r="I13" s="78">
        <f>'[2]Szenario 1'!$F13</f>
        <v>7</v>
      </c>
      <c r="J13" s="79">
        <f>'[2]Szenario 2'!$F13</f>
        <v>16</v>
      </c>
      <c r="K13" s="80">
        <f>'[2]Szenario 3'!$F13</f>
        <v>25</v>
      </c>
      <c r="L13" s="140"/>
      <c r="M13" s="23">
        <f>'[3]E-Auto'!$E11*(1/100)</f>
        <v>6.2100000000000002E-3</v>
      </c>
      <c r="O13" s="32">
        <f t="shared" si="12"/>
        <v>12203.344999999999</v>
      </c>
      <c r="P13" s="36">
        <f t="shared" si="0"/>
        <v>1270.5343412999998</v>
      </c>
      <c r="Q13" s="140"/>
      <c r="R13" s="29">
        <f t="shared" si="1"/>
        <v>1</v>
      </c>
      <c r="S13" s="34">
        <f t="shared" si="2"/>
        <v>1</v>
      </c>
      <c r="T13" s="140"/>
      <c r="U13" s="40">
        <f t="shared" si="3"/>
        <v>8.5496050491782785E-2</v>
      </c>
      <c r="V13" s="34">
        <f t="shared" si="4"/>
        <v>8.8666666716556417E-2</v>
      </c>
      <c r="W13" s="140"/>
      <c r="X13" s="73">
        <f t="shared" si="5"/>
        <v>4000</v>
      </c>
      <c r="Y13" s="42">
        <f t="shared" si="6"/>
        <v>12813431.635275682</v>
      </c>
      <c r="Z13" s="42">
        <f t="shared" si="7"/>
        <v>255001.31221489399</v>
      </c>
      <c r="AA13" s="42">
        <f t="shared" si="8"/>
        <v>17526.737530633869</v>
      </c>
      <c r="AB13" s="43">
        <f t="shared" si="9"/>
        <v>8174.9888436715819</v>
      </c>
      <c r="AD13" s="41">
        <f t="shared" si="10"/>
        <v>13098134.673864882</v>
      </c>
      <c r="AE13" s="119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0"/>
      <c r="I14" s="78">
        <f>'[2]Szenario 1'!$F14</f>
        <v>7</v>
      </c>
      <c r="J14" s="79">
        <f>'[2]Szenario 2'!$F14</f>
        <v>16</v>
      </c>
      <c r="K14" s="80">
        <f>'[2]Szenario 3'!$F14</f>
        <v>25</v>
      </c>
      <c r="L14" s="140"/>
      <c r="M14" s="23">
        <f>'[3]E-Auto'!$E12*(1/100)</f>
        <v>3.5041935483870967E-2</v>
      </c>
      <c r="O14" s="32">
        <f t="shared" si="12"/>
        <v>12263.46</v>
      </c>
      <c r="P14" s="36">
        <f t="shared" si="0"/>
        <v>1276.7586483999999</v>
      </c>
      <c r="Q14" s="140"/>
      <c r="R14" s="29">
        <f t="shared" si="1"/>
        <v>1</v>
      </c>
      <c r="S14" s="34">
        <f t="shared" si="2"/>
        <v>1</v>
      </c>
      <c r="T14" s="140"/>
      <c r="U14" s="40">
        <f t="shared" si="3"/>
        <v>8.5496061508742976E-2</v>
      </c>
      <c r="V14" s="34">
        <f t="shared" si="4"/>
        <v>8.8666666717541268E-2</v>
      </c>
      <c r="W14" s="140"/>
      <c r="X14" s="73">
        <f>($AG$7*$AG$8*S14+$AG$15*$AG$16*R14)*$AG$24+(AG26*AG7)</f>
        <v>72000</v>
      </c>
      <c r="Y14" s="42">
        <f t="shared" si="6"/>
        <v>12876531.557788806</v>
      </c>
      <c r="Z14" s="42">
        <f t="shared" si="7"/>
        <v>256257.32527999196</v>
      </c>
      <c r="AA14" s="42">
        <f t="shared" si="8"/>
        <v>17256.880364902412</v>
      </c>
      <c r="AB14" s="43">
        <f t="shared" si="9"/>
        <v>8215.1658255780112</v>
      </c>
      <c r="AD14" s="41">
        <f t="shared" si="10"/>
        <v>13230260.929259278</v>
      </c>
      <c r="AE14" s="119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0"/>
      <c r="I15" s="78">
        <f>'[2]Szenario 1'!$F15</f>
        <v>7</v>
      </c>
      <c r="J15" s="79">
        <f>'[2]Szenario 2'!$F15</f>
        <v>16</v>
      </c>
      <c r="K15" s="80">
        <f>'[2]Szenario 3'!$F15</f>
        <v>25</v>
      </c>
      <c r="L15" s="140"/>
      <c r="M15" s="23">
        <f>'[3]E-Auto'!$E13*(1/100)</f>
        <v>6.3873870967741941E-2</v>
      </c>
      <c r="O15" s="32">
        <f t="shared" si="12"/>
        <v>12323.575000000001</v>
      </c>
      <c r="P15" s="36">
        <f t="shared" si="0"/>
        <v>1282.9829554999999</v>
      </c>
      <c r="Q15" s="140"/>
      <c r="R15" s="29">
        <f t="shared" si="1"/>
        <v>1</v>
      </c>
      <c r="S15" s="34">
        <f t="shared" si="2"/>
        <v>1</v>
      </c>
      <c r="T15" s="140"/>
      <c r="U15" s="40">
        <f t="shared" si="3"/>
        <v>8.5496072688914099E-2</v>
      </c>
      <c r="V15" s="34">
        <f t="shared" si="4"/>
        <v>8.8666666718540621E-2</v>
      </c>
      <c r="W15" s="140"/>
      <c r="X15" s="73">
        <f>($AG$7*$AG$8*S15+$AG$15*$AG$16*R15)*$AG$24</f>
        <v>4000</v>
      </c>
      <c r="Y15" s="42">
        <f t="shared" si="6"/>
        <v>12939631.51868115</v>
      </c>
      <c r="Z15" s="42">
        <f t="shared" si="7"/>
        <v>257513.33834509001</v>
      </c>
      <c r="AA15" s="42">
        <f t="shared" si="8"/>
        <v>16983.531083737063</v>
      </c>
      <c r="AB15" s="43">
        <f t="shared" si="9"/>
        <v>8255.3428074844396</v>
      </c>
      <c r="AD15" s="41">
        <f t="shared" si="10"/>
        <v>13226383.730917461</v>
      </c>
      <c r="AE15" s="119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0"/>
      <c r="I16" s="78">
        <f>'[2]Szenario 1'!$F16</f>
        <v>7</v>
      </c>
      <c r="J16" s="79">
        <f>'[2]Szenario 2'!$F16</f>
        <v>16</v>
      </c>
      <c r="K16" s="80">
        <f>'[2]Szenario 3'!$F16</f>
        <v>25</v>
      </c>
      <c r="L16" s="140"/>
      <c r="M16" s="23">
        <f>'[3]E-Auto'!$E14*(1/100)</f>
        <v>9.2705806451612929E-2</v>
      </c>
      <c r="O16" s="32">
        <f t="shared" si="12"/>
        <v>12383.69</v>
      </c>
      <c r="P16" s="36">
        <f t="shared" si="0"/>
        <v>1289.2072625999999</v>
      </c>
      <c r="Q16" s="140"/>
      <c r="R16" s="29">
        <f t="shared" si="1"/>
        <v>1</v>
      </c>
      <c r="S16" s="34">
        <f t="shared" si="2"/>
        <v>1</v>
      </c>
      <c r="T16" s="140"/>
      <c r="U16" s="40">
        <f t="shared" si="3"/>
        <v>8.5496084033900174E-2</v>
      </c>
      <c r="V16" s="34">
        <f t="shared" si="4"/>
        <v>8.8666666719554615E-2</v>
      </c>
      <c r="W16" s="140"/>
      <c r="X16" s="73">
        <f t="shared" si="5"/>
        <v>4000</v>
      </c>
      <c r="Y16" s="42">
        <f t="shared" si="6"/>
        <v>13002731.518519865</v>
      </c>
      <c r="Z16" s="42">
        <f t="shared" si="7"/>
        <v>258769.35141018804</v>
      </c>
      <c r="AA16" s="42">
        <f t="shared" si="8"/>
        <v>16706.68968713783</v>
      </c>
      <c r="AB16" s="43">
        <f t="shared" si="9"/>
        <v>8295.519789390868</v>
      </c>
      <c r="AD16" s="41">
        <f t="shared" si="10"/>
        <v>13290503.079406582</v>
      </c>
      <c r="AE16" s="119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0"/>
      <c r="I17" s="78">
        <f>'[2]Szenario 1'!$F17</f>
        <v>7</v>
      </c>
      <c r="J17" s="79">
        <f>'[2]Szenario 2'!$F17</f>
        <v>16</v>
      </c>
      <c r="K17" s="80">
        <f>'[2]Szenario 3'!$F17</f>
        <v>25</v>
      </c>
      <c r="L17" s="140"/>
      <c r="M17" s="23">
        <f>'[3]E-Auto'!$E15*(1/100)</f>
        <v>0.1215377419354839</v>
      </c>
      <c r="O17" s="32">
        <f t="shared" si="12"/>
        <v>12443.805</v>
      </c>
      <c r="P17" s="36">
        <f t="shared" si="0"/>
        <v>1295.4315697</v>
      </c>
      <c r="Q17" s="140"/>
      <c r="R17" s="29">
        <f t="shared" si="1"/>
        <v>1</v>
      </c>
      <c r="S17" s="34">
        <f t="shared" si="2"/>
        <v>1</v>
      </c>
      <c r="T17" s="140"/>
      <c r="U17" s="40">
        <f t="shared" si="3"/>
        <v>8.5496095545313067E-2</v>
      </c>
      <c r="V17" s="34">
        <f t="shared" si="4"/>
        <v>8.8666666720583404E-2</v>
      </c>
      <c r="W17" s="140"/>
      <c r="X17" s="73">
        <f t="shared" si="5"/>
        <v>4000</v>
      </c>
      <c r="Y17" s="42">
        <f t="shared" si="6"/>
        <v>13065831.557877695</v>
      </c>
      <c r="Z17" s="42">
        <f t="shared" si="7"/>
        <v>260025.36447528601</v>
      </c>
      <c r="AA17" s="42">
        <f t="shared" si="8"/>
        <v>16426.356175104705</v>
      </c>
      <c r="AB17" s="43">
        <f t="shared" si="9"/>
        <v>8335.6967712972983</v>
      </c>
      <c r="AD17" s="41">
        <f t="shared" si="10"/>
        <v>13354618.975299383</v>
      </c>
      <c r="AE17" s="119"/>
      <c r="AF17" s="93" t="s">
        <v>17</v>
      </c>
      <c r="AG17" s="16"/>
      <c r="AH17" s="96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0"/>
      <c r="I18" s="78">
        <f>'[2]Szenario 1'!$F18</f>
        <v>7</v>
      </c>
      <c r="J18" s="79">
        <f>'[2]Szenario 2'!$F18</f>
        <v>16</v>
      </c>
      <c r="K18" s="80">
        <f>'[2]Szenario 3'!$F18</f>
        <v>25</v>
      </c>
      <c r="L18" s="140"/>
      <c r="M18" s="23">
        <f>'[3]E-Auto'!$E16*(1/100)</f>
        <v>0.15036967741935489</v>
      </c>
      <c r="O18" s="32">
        <f t="shared" si="12"/>
        <v>12503.92</v>
      </c>
      <c r="P18" s="36">
        <f t="shared" si="0"/>
        <v>1301.6558768</v>
      </c>
      <c r="Q18" s="140"/>
      <c r="R18" s="29">
        <f t="shared" si="1"/>
        <v>1</v>
      </c>
      <c r="S18" s="34">
        <f t="shared" si="2"/>
        <v>1</v>
      </c>
      <c r="T18" s="140"/>
      <c r="U18" s="40">
        <f t="shared" si="3"/>
        <v>8.5496107224772494E-2</v>
      </c>
      <c r="V18" s="34">
        <f t="shared" si="4"/>
        <v>8.8666666721627138E-2</v>
      </c>
      <c r="W18" s="140"/>
      <c r="X18" s="73">
        <f t="shared" si="5"/>
        <v>4000</v>
      </c>
      <c r="Y18" s="42">
        <f t="shared" si="6"/>
        <v>13128931.637332946</v>
      </c>
      <c r="Z18" s="42">
        <f t="shared" si="7"/>
        <v>261281.37754038398</v>
      </c>
      <c r="AA18" s="42">
        <f t="shared" si="8"/>
        <v>16142.530547637689</v>
      </c>
      <c r="AB18" s="43">
        <f t="shared" si="9"/>
        <v>8375.8737532037248</v>
      </c>
      <c r="AD18" s="41">
        <f t="shared" si="10"/>
        <v>13418731.41917417</v>
      </c>
      <c r="AE18" s="119"/>
      <c r="AF18" s="94"/>
      <c r="AG18" s="17">
        <v>60000</v>
      </c>
      <c r="AH18" s="96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0"/>
      <c r="I19" s="78">
        <f>'[2]Szenario 1'!$F19</f>
        <v>7</v>
      </c>
      <c r="J19" s="79">
        <f>'[2]Szenario 2'!$F19</f>
        <v>16</v>
      </c>
      <c r="K19" s="80">
        <f>'[2]Szenario 3'!$F19</f>
        <v>25</v>
      </c>
      <c r="L19" s="140"/>
      <c r="M19" s="23">
        <f>'[3]E-Auto'!$E17*(1/100)</f>
        <v>0.17920161290322587</v>
      </c>
      <c r="O19" s="32">
        <f t="shared" si="12"/>
        <v>12564.035</v>
      </c>
      <c r="P19" s="36">
        <f t="shared" si="0"/>
        <v>1307.8801838999998</v>
      </c>
      <c r="Q19" s="140"/>
      <c r="R19" s="29">
        <f t="shared" si="1"/>
        <v>1</v>
      </c>
      <c r="S19" s="34">
        <f t="shared" si="2"/>
        <v>1</v>
      </c>
      <c r="T19" s="140"/>
      <c r="U19" s="40">
        <f t="shared" si="3"/>
        <v>8.5496119073906002E-2</v>
      </c>
      <c r="V19" s="34">
        <f t="shared" si="4"/>
        <v>8.8666666722685958E-2</v>
      </c>
      <c r="W19" s="140"/>
      <c r="X19" s="73">
        <f t="shared" si="5"/>
        <v>4000</v>
      </c>
      <c r="Y19" s="42">
        <f t="shared" si="6"/>
        <v>13192031.75746955</v>
      </c>
      <c r="Z19" s="42">
        <f t="shared" si="7"/>
        <v>262537.39060548198</v>
      </c>
      <c r="AA19" s="42">
        <f t="shared" si="8"/>
        <v>15855.212804736781</v>
      </c>
      <c r="AB19" s="43">
        <f t="shared" si="9"/>
        <v>8416.0507351101514</v>
      </c>
      <c r="AD19" s="41">
        <f t="shared" si="10"/>
        <v>13482840.411614878</v>
      </c>
      <c r="AE19" s="119"/>
      <c r="AF19" s="95"/>
      <c r="AG19" s="16"/>
      <c r="AH19" s="96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0"/>
      <c r="I20" s="78">
        <f>'[2]Szenario 1'!$F20</f>
        <v>7</v>
      </c>
      <c r="J20" s="79">
        <f>'[2]Szenario 2'!$F20</f>
        <v>16</v>
      </c>
      <c r="K20" s="80">
        <f>'[2]Szenario 3'!$F20</f>
        <v>25</v>
      </c>
      <c r="L20" s="140"/>
      <c r="M20" s="23">
        <f>'[3]E-Auto'!$E18*(1/100)</f>
        <v>0.20803354838709684</v>
      </c>
      <c r="O20" s="32">
        <f t="shared" si="12"/>
        <v>12624.15</v>
      </c>
      <c r="P20" s="36">
        <f t="shared" si="0"/>
        <v>1314.1044909999998</v>
      </c>
      <c r="Q20" s="140"/>
      <c r="R20" s="29">
        <f t="shared" si="1"/>
        <v>1</v>
      </c>
      <c r="S20" s="34">
        <f t="shared" si="2"/>
        <v>1</v>
      </c>
      <c r="T20" s="140"/>
      <c r="U20" s="40">
        <f t="shared" si="3"/>
        <v>8.5496131094349004E-2</v>
      </c>
      <c r="V20" s="34">
        <f t="shared" si="4"/>
        <v>8.8666666723759988E-2</v>
      </c>
      <c r="W20" s="140"/>
      <c r="X20" s="73">
        <f t="shared" si="5"/>
        <v>4000</v>
      </c>
      <c r="Y20" s="42">
        <f t="shared" si="6"/>
        <v>13255131.918877076</v>
      </c>
      <c r="Z20" s="42">
        <f t="shared" si="7"/>
        <v>263793.40367058001</v>
      </c>
      <c r="AA20" s="42">
        <f t="shared" si="8"/>
        <v>15564.402946401988</v>
      </c>
      <c r="AB20" s="43">
        <f t="shared" si="9"/>
        <v>8456.2277170165798</v>
      </c>
      <c r="AD20" s="41">
        <f t="shared" si="10"/>
        <v>13546945.953211073</v>
      </c>
      <c r="AE20" s="119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0"/>
      <c r="I21" s="78">
        <f>'[2]Szenario 1'!$F21</f>
        <v>7</v>
      </c>
      <c r="J21" s="79">
        <f>'[2]Szenario 2'!$F21</f>
        <v>16</v>
      </c>
      <c r="K21" s="80">
        <f>'[2]Szenario 3'!$F21</f>
        <v>25</v>
      </c>
      <c r="L21" s="140"/>
      <c r="M21" s="23">
        <f>'[3]E-Auto'!$E19*(1/100)</f>
        <v>0.23686548387096781</v>
      </c>
      <c r="O21" s="32">
        <f t="shared" si="12"/>
        <v>12684.264999999999</v>
      </c>
      <c r="P21" s="36">
        <f t="shared" si="0"/>
        <v>1320.3287980999999</v>
      </c>
      <c r="Q21" s="140"/>
      <c r="R21" s="29">
        <f t="shared" si="1"/>
        <v>1</v>
      </c>
      <c r="S21" s="34">
        <f t="shared" si="2"/>
        <v>1</v>
      </c>
      <c r="T21" s="140"/>
      <c r="U21" s="40">
        <f t="shared" si="3"/>
        <v>8.5496143287744714E-2</v>
      </c>
      <c r="V21" s="34">
        <f t="shared" si="4"/>
        <v>8.8666666724849408E-2</v>
      </c>
      <c r="W21" s="140"/>
      <c r="X21" s="73">
        <f t="shared" si="5"/>
        <v>4000</v>
      </c>
      <c r="Y21" s="42">
        <f t="shared" si="6"/>
        <v>13318232.122150768</v>
      </c>
      <c r="Z21" s="42">
        <f t="shared" si="7"/>
        <v>265049.41673567798</v>
      </c>
      <c r="AA21" s="42">
        <f t="shared" si="8"/>
        <v>15270.100972633301</v>
      </c>
      <c r="AB21" s="43">
        <f t="shared" si="9"/>
        <v>8496.4046989230083</v>
      </c>
      <c r="AD21" s="41">
        <f t="shared" si="10"/>
        <v>13611048.044558004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0"/>
      <c r="I22" s="78">
        <f>'[2]Szenario 1'!$F22</f>
        <v>7</v>
      </c>
      <c r="J22" s="79">
        <f>'[2]Szenario 2'!$F22</f>
        <v>16</v>
      </c>
      <c r="K22" s="80">
        <f>'[2]Szenario 3'!$F22</f>
        <v>25</v>
      </c>
      <c r="L22" s="140"/>
      <c r="M22" s="23">
        <f>'[3]E-Auto'!$E20*(1/100)</f>
        <v>0.26569741935483882</v>
      </c>
      <c r="O22" s="32">
        <f t="shared" si="12"/>
        <v>12744.38</v>
      </c>
      <c r="P22" s="36">
        <f t="shared" si="0"/>
        <v>1326.5531051999999</v>
      </c>
      <c r="Q22" s="140"/>
      <c r="R22" s="29">
        <f t="shared" si="1"/>
        <v>1</v>
      </c>
      <c r="S22" s="34">
        <f t="shared" si="2"/>
        <v>1</v>
      </c>
      <c r="T22" s="140"/>
      <c r="U22" s="40">
        <f t="shared" si="3"/>
        <v>8.5496155655744241E-2</v>
      </c>
      <c r="V22" s="34">
        <f t="shared" si="4"/>
        <v>8.866666672595433E-2</v>
      </c>
      <c r="W22" s="140"/>
      <c r="X22" s="73">
        <f t="shared" si="5"/>
        <v>4000</v>
      </c>
      <c r="Y22" s="42">
        <f t="shared" si="6"/>
        <v>13381332.367891559</v>
      </c>
      <c r="Z22" s="42">
        <f t="shared" si="7"/>
        <v>266305.42980077595</v>
      </c>
      <c r="AA22" s="42">
        <f t="shared" si="8"/>
        <v>14972.306883430729</v>
      </c>
      <c r="AB22" s="43">
        <f t="shared" si="9"/>
        <v>8536.5816808294367</v>
      </c>
      <c r="AD22" s="41">
        <f t="shared" si="10"/>
        <v>13675146.686256595</v>
      </c>
      <c r="AE22" s="119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0"/>
      <c r="I23" s="78">
        <f>'[2]Szenario 1'!$F23</f>
        <v>7</v>
      </c>
      <c r="J23" s="79">
        <f>'[2]Szenario 2'!$F23</f>
        <v>16</v>
      </c>
      <c r="K23" s="80">
        <f>'[2]Szenario 3'!$F23</f>
        <v>25</v>
      </c>
      <c r="L23" s="140"/>
      <c r="M23" s="23">
        <f>'[3]E-Auto'!$E21*(1/100)</f>
        <v>0.29452935483870979</v>
      </c>
      <c r="O23" s="32">
        <f t="shared" si="12"/>
        <v>12804.495000000001</v>
      </c>
      <c r="P23" s="36">
        <f t="shared" si="0"/>
        <v>1332.7774122999999</v>
      </c>
      <c r="Q23" s="140"/>
      <c r="R23" s="29">
        <f t="shared" si="1"/>
        <v>1</v>
      </c>
      <c r="S23" s="34">
        <f t="shared" si="2"/>
        <v>1</v>
      </c>
      <c r="T23" s="140"/>
      <c r="U23" s="40">
        <f t="shared" si="3"/>
        <v>8.5496168200006495E-2</v>
      </c>
      <c r="V23" s="34">
        <f t="shared" si="4"/>
        <v>8.8666666727074919E-2</v>
      </c>
      <c r="W23" s="140"/>
      <c r="X23" s="73">
        <f t="shared" si="5"/>
        <v>4000</v>
      </c>
      <c r="Y23" s="42">
        <f t="shared" si="6"/>
        <v>13444432.656706108</v>
      </c>
      <c r="Z23" s="42">
        <f t="shared" si="7"/>
        <v>267561.44286587398</v>
      </c>
      <c r="AA23" s="42">
        <f t="shared" si="8"/>
        <v>14671.020678794261</v>
      </c>
      <c r="AB23" s="43">
        <f t="shared" si="9"/>
        <v>8576.7586627358669</v>
      </c>
      <c r="AD23" s="41">
        <f t="shared" si="10"/>
        <v>13739241.878913512</v>
      </c>
      <c r="AE23" s="119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0"/>
      <c r="I24" s="78">
        <f>'[2]Szenario 1'!$F24</f>
        <v>7</v>
      </c>
      <c r="J24" s="79">
        <f>'[2]Szenario 2'!$F24</f>
        <v>16</v>
      </c>
      <c r="K24" s="80">
        <f>'[2]Szenario 3'!$F24</f>
        <v>25</v>
      </c>
      <c r="L24" s="140"/>
      <c r="M24" s="23">
        <f>'[3]E-Auto'!$E22*(1/100)</f>
        <v>0.32336129032258071</v>
      </c>
      <c r="O24" s="32">
        <f t="shared" si="12"/>
        <v>12864.61</v>
      </c>
      <c r="P24" s="36">
        <f t="shared" si="0"/>
        <v>1339.0017194</v>
      </c>
      <c r="Q24" s="140"/>
      <c r="R24" s="29">
        <f t="shared" si="1"/>
        <v>1</v>
      </c>
      <c r="S24" s="34">
        <f t="shared" si="2"/>
        <v>1</v>
      </c>
      <c r="T24" s="140"/>
      <c r="U24" s="40">
        <f t="shared" si="3"/>
        <v>8.5496180922198267E-2</v>
      </c>
      <c r="V24" s="34">
        <f t="shared" si="4"/>
        <v>8.8666666728211316E-2</v>
      </c>
      <c r="W24" s="140"/>
      <c r="X24" s="73">
        <f t="shared" si="5"/>
        <v>4000</v>
      </c>
      <c r="Y24" s="42">
        <f t="shared" si="6"/>
        <v>13507532.989206828</v>
      </c>
      <c r="Z24" s="42">
        <f t="shared" si="7"/>
        <v>268817.45593097201</v>
      </c>
      <c r="AA24" s="42">
        <f t="shared" si="8"/>
        <v>14366.242358723912</v>
      </c>
      <c r="AB24" s="43">
        <f t="shared" si="9"/>
        <v>8616.9356446422953</v>
      </c>
      <c r="AD24" s="41">
        <f t="shared" si="10"/>
        <v>13803333.623141166</v>
      </c>
      <c r="AE24" s="119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0"/>
      <c r="I25" s="78">
        <f>'[2]Szenario 1'!$F25</f>
        <v>7</v>
      </c>
      <c r="J25" s="79">
        <f>'[2]Szenario 2'!$F25</f>
        <v>16</v>
      </c>
      <c r="K25" s="80">
        <f>'[2]Szenario 3'!$F25</f>
        <v>25</v>
      </c>
      <c r="L25" s="140"/>
      <c r="M25" s="23">
        <f>'[3]E-Auto'!$E23*(1/100)</f>
        <v>0.35219322580645168</v>
      </c>
      <c r="O25" s="32">
        <f t="shared" si="12"/>
        <v>12924.725</v>
      </c>
      <c r="P25" s="36">
        <f t="shared" si="0"/>
        <v>1345.2260265</v>
      </c>
      <c r="Q25" s="140"/>
      <c r="R25" s="29">
        <f t="shared" si="1"/>
        <v>1</v>
      </c>
      <c r="S25" s="34">
        <f t="shared" si="2"/>
        <v>1</v>
      </c>
      <c r="T25" s="140"/>
      <c r="U25" s="40">
        <f t="shared" si="3"/>
        <v>8.5496193823994149E-2</v>
      </c>
      <c r="V25" s="34">
        <f t="shared" si="4"/>
        <v>8.8666666729363672E-2</v>
      </c>
      <c r="W25" s="140"/>
      <c r="X25" s="73">
        <f t="shared" si="5"/>
        <v>4000</v>
      </c>
      <c r="Y25" s="42">
        <f t="shared" si="6"/>
        <v>13570633.366011897</v>
      </c>
      <c r="Z25" s="42">
        <f t="shared" si="7"/>
        <v>270073.46899606998</v>
      </c>
      <c r="AA25" s="42">
        <f t="shared" si="8"/>
        <v>14057.971923219666</v>
      </c>
      <c r="AB25" s="43">
        <f t="shared" si="9"/>
        <v>8657.1126265487219</v>
      </c>
      <c r="AD25" s="41">
        <f t="shared" si="10"/>
        <v>13867421.919557735</v>
      </c>
      <c r="AE25" s="119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0"/>
      <c r="I26" s="78">
        <f>'[2]Szenario 1'!$F26</f>
        <v>7</v>
      </c>
      <c r="J26" s="79">
        <f>'[2]Szenario 2'!$F26</f>
        <v>16</v>
      </c>
      <c r="K26" s="80">
        <f>'[2]Szenario 3'!$F26</f>
        <v>25</v>
      </c>
      <c r="L26" s="140"/>
      <c r="M26" s="23">
        <f>'[3]E-Auto'!$E24*(1/100)</f>
        <v>0.38102516129032266</v>
      </c>
      <c r="O26" s="32">
        <f t="shared" si="12"/>
        <v>12984.84</v>
      </c>
      <c r="P26" s="36">
        <f t="shared" si="0"/>
        <v>1351.4503336</v>
      </c>
      <c r="Q26" s="140"/>
      <c r="R26" s="29">
        <f t="shared" si="1"/>
        <v>1</v>
      </c>
      <c r="S26" s="34">
        <f t="shared" si="2"/>
        <v>1</v>
      </c>
      <c r="T26" s="140"/>
      <c r="U26" s="40">
        <f t="shared" si="3"/>
        <v>8.5496206907076627E-2</v>
      </c>
      <c r="V26" s="34">
        <f t="shared" si="4"/>
        <v>8.866666673053214E-2</v>
      </c>
      <c r="W26" s="140"/>
      <c r="X26" s="73">
        <f t="shared" si="5"/>
        <v>4000</v>
      </c>
      <c r="Y26" s="42">
        <f t="shared" si="6"/>
        <v>13633733.787745316</v>
      </c>
      <c r="Z26" s="42">
        <f t="shared" si="7"/>
        <v>271329.482061168</v>
      </c>
      <c r="AA26" s="42">
        <f t="shared" si="8"/>
        <v>13746.209372281532</v>
      </c>
      <c r="AB26" s="43">
        <f t="shared" si="9"/>
        <v>8697.2896084551503</v>
      </c>
      <c r="AD26" s="41">
        <f t="shared" si="10"/>
        <v>13931506.76878722</v>
      </c>
      <c r="AE26" s="119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0"/>
      <c r="I27" s="78">
        <f>'[2]Szenario 1'!$F27</f>
        <v>7</v>
      </c>
      <c r="J27" s="79">
        <f>'[2]Szenario 2'!$F27</f>
        <v>16</v>
      </c>
      <c r="K27" s="80">
        <f>'[2]Szenario 3'!$F27</f>
        <v>25</v>
      </c>
      <c r="L27" s="140"/>
      <c r="M27" s="23">
        <f>'[3]E-Auto'!$E25*(1/100)</f>
        <v>0.40985709677419369</v>
      </c>
      <c r="O27" s="32">
        <f t="shared" si="12"/>
        <v>13044.955</v>
      </c>
      <c r="P27" s="36">
        <f t="shared" si="0"/>
        <v>1357.6746406999998</v>
      </c>
      <c r="Q27" s="140"/>
      <c r="R27" s="29">
        <f t="shared" si="1"/>
        <v>1</v>
      </c>
      <c r="S27" s="34">
        <f t="shared" si="2"/>
        <v>1</v>
      </c>
      <c r="T27" s="140"/>
      <c r="U27" s="40">
        <f t="shared" si="3"/>
        <v>8.5496220173135976E-2</v>
      </c>
      <c r="V27" s="34">
        <f t="shared" si="4"/>
        <v>8.8666666731716859E-2</v>
      </c>
      <c r="W27" s="140"/>
      <c r="X27" s="73">
        <f t="shared" si="5"/>
        <v>4000</v>
      </c>
      <c r="Y27" s="42">
        <f t="shared" si="6"/>
        <v>13696834.255036904</v>
      </c>
      <c r="Z27" s="42">
        <f t="shared" si="7"/>
        <v>272585.49512626592</v>
      </c>
      <c r="AA27" s="42">
        <f t="shared" si="8"/>
        <v>13430.954705909509</v>
      </c>
      <c r="AB27" s="43">
        <f t="shared" si="9"/>
        <v>8737.4665903615769</v>
      </c>
      <c r="AD27" s="41">
        <f t="shared" si="10"/>
        <v>13995588.17145944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0"/>
      <c r="I28" s="78">
        <f>'[2]Szenario 1'!$F28</f>
        <v>7</v>
      </c>
      <c r="J28" s="79">
        <f>'[2]Szenario 2'!$F28</f>
        <v>16</v>
      </c>
      <c r="K28" s="80">
        <f>'[2]Szenario 3'!$F28</f>
        <v>25</v>
      </c>
      <c r="L28" s="140"/>
      <c r="M28" s="23">
        <f>'[3]E-Auto'!$E26*(1/100)</f>
        <v>0.43868903225806466</v>
      </c>
      <c r="O28" s="32">
        <f t="shared" si="12"/>
        <v>13105.07</v>
      </c>
      <c r="P28" s="36">
        <f t="shared" si="0"/>
        <v>1363.8989477999999</v>
      </c>
      <c r="Q28" s="140"/>
      <c r="R28" s="29">
        <f t="shared" si="1"/>
        <v>1</v>
      </c>
      <c r="S28" s="34">
        <f t="shared" si="2"/>
        <v>1</v>
      </c>
      <c r="T28" s="140"/>
      <c r="U28" s="40">
        <f t="shared" si="3"/>
        <v>8.5496233623870363E-2</v>
      </c>
      <c r="V28" s="34">
        <f t="shared" si="4"/>
        <v>8.8666666732917981E-2</v>
      </c>
      <c r="W28" s="140"/>
      <c r="X28" s="73">
        <f t="shared" si="5"/>
        <v>4000</v>
      </c>
      <c r="Y28" s="42">
        <f t="shared" si="6"/>
        <v>13759934.768522345</v>
      </c>
      <c r="Z28" s="42">
        <f t="shared" si="7"/>
        <v>273841.508191364</v>
      </c>
      <c r="AA28" s="42">
        <f t="shared" si="8"/>
        <v>13112.207924103595</v>
      </c>
      <c r="AB28" s="43">
        <f t="shared" si="9"/>
        <v>8777.6435722680053</v>
      </c>
      <c r="AD28" s="41">
        <f t="shared" si="10"/>
        <v>14059666.128210079</v>
      </c>
      <c r="AE28" s="119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0"/>
      <c r="I29" s="78">
        <f>'[2]Szenario 1'!$F29</f>
        <v>7</v>
      </c>
      <c r="J29" s="79">
        <f>'[2]Szenario 2'!$F29</f>
        <v>16</v>
      </c>
      <c r="K29" s="80">
        <f>'[2]Szenario 3'!$F29</f>
        <v>25</v>
      </c>
      <c r="L29" s="140"/>
      <c r="M29" s="23">
        <f>'[3]E-Auto'!$E27*(1/100)</f>
        <v>0.46752096774193563</v>
      </c>
      <c r="O29" s="32">
        <f t="shared" si="12"/>
        <v>13165.184999999999</v>
      </c>
      <c r="P29" s="36">
        <f t="shared" si="0"/>
        <v>1370.1232548999999</v>
      </c>
      <c r="Q29" s="140"/>
      <c r="R29" s="29">
        <f t="shared" si="1"/>
        <v>1</v>
      </c>
      <c r="S29" s="34">
        <f t="shared" si="2"/>
        <v>1</v>
      </c>
      <c r="T29" s="140"/>
      <c r="U29" s="40">
        <f t="shared" si="3"/>
        <v>8.5496247260985758E-2</v>
      </c>
      <c r="V29" s="34">
        <f t="shared" si="4"/>
        <v>8.8666666734135674E-2</v>
      </c>
      <c r="W29" s="140"/>
      <c r="X29" s="73">
        <f t="shared" si="5"/>
        <v>4000</v>
      </c>
      <c r="Y29" s="42">
        <f t="shared" si="6"/>
        <v>13823035.328843202</v>
      </c>
      <c r="Z29" s="42">
        <f t="shared" si="7"/>
        <v>275097.52125646197</v>
      </c>
      <c r="AA29" s="42">
        <f t="shared" si="8"/>
        <v>12789.969026863795</v>
      </c>
      <c r="AB29" s="43">
        <f t="shared" si="9"/>
        <v>8817.8205541744355</v>
      </c>
      <c r="AD29" s="41">
        <f t="shared" si="10"/>
        <v>14123740.639680702</v>
      </c>
      <c r="AE29" s="119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0"/>
      <c r="I30" s="78">
        <f>'[2]Szenario 1'!$F30</f>
        <v>7</v>
      </c>
      <c r="J30" s="79">
        <f>'[2]Szenario 2'!$F30</f>
        <v>16</v>
      </c>
      <c r="K30" s="80">
        <f>'[2]Szenario 3'!$F30</f>
        <v>25</v>
      </c>
      <c r="L30" s="140"/>
      <c r="M30" s="23">
        <f>'[3]E-Auto'!$E28*(1/100)</f>
        <v>0.49635290322580661</v>
      </c>
      <c r="O30" s="32">
        <f t="shared" si="12"/>
        <v>13225.3</v>
      </c>
      <c r="P30" s="36">
        <f t="shared" si="0"/>
        <v>1376.3475619999999</v>
      </c>
      <c r="Q30" s="140"/>
      <c r="R30" s="29">
        <f t="shared" si="1"/>
        <v>1</v>
      </c>
      <c r="S30" s="34">
        <f t="shared" si="2"/>
        <v>1</v>
      </c>
      <c r="T30" s="140"/>
      <c r="U30" s="40">
        <f t="shared" si="3"/>
        <v>8.5496261086196013E-2</v>
      </c>
      <c r="V30" s="34">
        <f t="shared" si="4"/>
        <v>8.8666666735370062E-2</v>
      </c>
      <c r="W30" s="140"/>
      <c r="X30" s="73">
        <f t="shared" si="5"/>
        <v>4000</v>
      </c>
      <c r="Y30" s="42">
        <f t="shared" si="6"/>
        <v>13886135.936646957</v>
      </c>
      <c r="Z30" s="42">
        <f t="shared" si="7"/>
        <v>276353.53432155994</v>
      </c>
      <c r="AA30" s="42">
        <f t="shared" si="8"/>
        <v>12464.238014190099</v>
      </c>
      <c r="AB30" s="43">
        <f t="shared" si="9"/>
        <v>8857.9975360808621</v>
      </c>
      <c r="AD30" s="41">
        <f t="shared" si="10"/>
        <v>14187811.706518786</v>
      </c>
      <c r="AE30" s="119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0"/>
      <c r="I31" s="78">
        <f>'[2]Szenario 1'!$F31</f>
        <v>7</v>
      </c>
      <c r="J31" s="79">
        <f>'[2]Szenario 2'!$F31</f>
        <v>16</v>
      </c>
      <c r="K31" s="80">
        <f>'[2]Szenario 3'!$F31</f>
        <v>25</v>
      </c>
      <c r="L31" s="140"/>
      <c r="M31" s="23">
        <f>'[3]E-Auto'!$E29*(1/100)</f>
        <v>0.52518483870967758</v>
      </c>
      <c r="O31" s="32">
        <f t="shared" si="12"/>
        <v>13285.415000000001</v>
      </c>
      <c r="P31" s="36">
        <f t="shared" si="0"/>
        <v>1382.5718691</v>
      </c>
      <c r="Q31" s="140"/>
      <c r="R31" s="29">
        <f t="shared" si="1"/>
        <v>1</v>
      </c>
      <c r="S31" s="34">
        <f t="shared" si="2"/>
        <v>1</v>
      </c>
      <c r="T31" s="140"/>
      <c r="U31" s="40">
        <f t="shared" si="3"/>
        <v>8.5496275101222791E-2</v>
      </c>
      <c r="V31" s="34">
        <f t="shared" si="4"/>
        <v>8.8666666736621325E-2</v>
      </c>
      <c r="W31" s="140"/>
      <c r="X31" s="73">
        <f t="shared" si="5"/>
        <v>4000</v>
      </c>
      <c r="Y31" s="42">
        <f t="shared" si="6"/>
        <v>13949236.592587033</v>
      </c>
      <c r="Z31" s="42">
        <f t="shared" si="7"/>
        <v>277609.54738665803</v>
      </c>
      <c r="AA31" s="42">
        <f t="shared" si="8"/>
        <v>12135.014886082519</v>
      </c>
      <c r="AB31" s="43">
        <f t="shared" si="9"/>
        <v>8898.1745179872923</v>
      </c>
      <c r="AD31" s="41">
        <f t="shared" si="10"/>
        <v>14251879.329377761</v>
      </c>
      <c r="AE31" s="119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0"/>
      <c r="I32" s="78">
        <f>'[2]Szenario 1'!$F32</f>
        <v>7</v>
      </c>
      <c r="J32" s="79">
        <f>'[2]Szenario 2'!$F32</f>
        <v>16</v>
      </c>
      <c r="K32" s="80">
        <f>'[2]Szenario 3'!$F32</f>
        <v>25</v>
      </c>
      <c r="L32" s="140"/>
      <c r="M32" s="23">
        <f>'[3]E-Auto'!$E30*(1/100)</f>
        <v>0.55401677419354856</v>
      </c>
      <c r="O32" s="32">
        <f t="shared" si="12"/>
        <v>13345.53</v>
      </c>
      <c r="P32" s="36">
        <f t="shared" si="0"/>
        <v>1388.7961762</v>
      </c>
      <c r="Q32" s="140"/>
      <c r="R32" s="29">
        <f t="shared" si="1"/>
        <v>1</v>
      </c>
      <c r="S32" s="34">
        <f t="shared" si="2"/>
        <v>1</v>
      </c>
      <c r="T32" s="140"/>
      <c r="U32" s="40">
        <f t="shared" si="3"/>
        <v>8.5496289307795625E-2</v>
      </c>
      <c r="V32" s="34">
        <f t="shared" si="4"/>
        <v>8.8666666737889588E-2</v>
      </c>
      <c r="W32" s="140"/>
      <c r="X32" s="73">
        <f t="shared" si="5"/>
        <v>4000</v>
      </c>
      <c r="Y32" s="42">
        <f t="shared" si="6"/>
        <v>14012337.297322819</v>
      </c>
      <c r="Z32" s="42">
        <f t="shared" si="7"/>
        <v>278865.560451756</v>
      </c>
      <c r="AA32" s="42">
        <f t="shared" si="8"/>
        <v>11802.299642541051</v>
      </c>
      <c r="AB32" s="43">
        <f t="shared" si="9"/>
        <v>8938.3514998937208</v>
      </c>
      <c r="AD32" s="41">
        <f t="shared" si="10"/>
        <v>14315943.508917009</v>
      </c>
      <c r="AE32" s="119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0"/>
      <c r="I33" s="78">
        <f>'[2]Szenario 1'!$F33</f>
        <v>7</v>
      </c>
      <c r="J33" s="79">
        <f>'[2]Szenario 2'!$F33</f>
        <v>16</v>
      </c>
      <c r="K33" s="80">
        <f>'[2]Szenario 3'!$F33</f>
        <v>25</v>
      </c>
      <c r="L33" s="140"/>
      <c r="M33" s="23">
        <f>'[3]E-Auto'!$E31*(1/100)</f>
        <v>0.58284870967741953</v>
      </c>
      <c r="O33" s="32">
        <f t="shared" si="12"/>
        <v>13405.645</v>
      </c>
      <c r="P33" s="36">
        <f t="shared" si="0"/>
        <v>1395.0204833</v>
      </c>
      <c r="Q33" s="140"/>
      <c r="R33" s="29">
        <f t="shared" si="1"/>
        <v>1</v>
      </c>
      <c r="S33" s="34">
        <f t="shared" si="2"/>
        <v>1</v>
      </c>
      <c r="T33" s="140"/>
      <c r="U33" s="40">
        <f t="shared" si="3"/>
        <v>8.5496303707651877E-2</v>
      </c>
      <c r="V33" s="34">
        <f t="shared" si="4"/>
        <v>8.8666666739175032E-2</v>
      </c>
      <c r="W33" s="140"/>
      <c r="X33" s="73">
        <f t="shared" si="5"/>
        <v>4000</v>
      </c>
      <c r="Y33" s="42">
        <f t="shared" si="6"/>
        <v>14075438.051519694</v>
      </c>
      <c r="Z33" s="42">
        <f t="shared" si="7"/>
        <v>280121.57351685403</v>
      </c>
      <c r="AA33" s="42">
        <f t="shared" si="8"/>
        <v>11466.092283565689</v>
      </c>
      <c r="AB33" s="43">
        <f t="shared" si="9"/>
        <v>8978.5284818001473</v>
      </c>
      <c r="AD33" s="41">
        <f t="shared" si="10"/>
        <v>14380004.245801913</v>
      </c>
      <c r="AE33" s="119"/>
      <c r="AF33" s="76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0"/>
      <c r="I34" s="78">
        <f>'[2]Szenario 1'!$F34</f>
        <v>7</v>
      </c>
      <c r="J34" s="79">
        <f>'[2]Szenario 2'!$F34</f>
        <v>16</v>
      </c>
      <c r="K34" s="80">
        <f>'[2]Szenario 3'!$F34</f>
        <v>25</v>
      </c>
      <c r="L34" s="140"/>
      <c r="M34" s="23">
        <f>'[3]E-Auto'!$E32*(1/100)</f>
        <v>0.6116806451612905</v>
      </c>
      <c r="O34" s="32">
        <f t="shared" si="12"/>
        <v>13465.76</v>
      </c>
      <c r="P34" s="36">
        <f t="shared" si="0"/>
        <v>1401.2447903999998</v>
      </c>
      <c r="Q34" s="140"/>
      <c r="R34" s="29">
        <f t="shared" si="1"/>
        <v>1</v>
      </c>
      <c r="S34" s="34">
        <f t="shared" si="2"/>
        <v>1</v>
      </c>
      <c r="T34" s="140"/>
      <c r="U34" s="40">
        <f t="shared" si="3"/>
        <v>8.5496318302536747E-2</v>
      </c>
      <c r="V34" s="34">
        <f t="shared" si="4"/>
        <v>8.8666666740477795E-2</v>
      </c>
      <c r="W34" s="140"/>
      <c r="X34" s="73">
        <f t="shared" si="5"/>
        <v>4000</v>
      </c>
      <c r="Y34" s="42">
        <f t="shared" si="6"/>
        <v>14138538.855849065</v>
      </c>
      <c r="Z34" s="42">
        <f t="shared" si="7"/>
        <v>281377.586581952</v>
      </c>
      <c r="AA34" s="42">
        <f t="shared" si="8"/>
        <v>11126.392809156436</v>
      </c>
      <c r="AB34" s="43">
        <f t="shared" si="9"/>
        <v>9018.7054637065739</v>
      </c>
      <c r="AD34" s="41">
        <f t="shared" si="10"/>
        <v>14444061.540703882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0"/>
      <c r="I35" s="78">
        <f>'[2]Szenario 1'!$F35</f>
        <v>7</v>
      </c>
      <c r="J35" s="79">
        <f>'[2]Szenario 2'!$F35</f>
        <v>16</v>
      </c>
      <c r="K35" s="80">
        <f>'[2]Szenario 3'!$F35</f>
        <v>25</v>
      </c>
      <c r="L35" s="140"/>
      <c r="M35" s="23">
        <f>'[3]E-Auto'!$E33*(1/100)</f>
        <v>0.64051258064516148</v>
      </c>
      <c r="O35" s="32">
        <f t="shared" si="12"/>
        <v>13525.875</v>
      </c>
      <c r="P35" s="36">
        <f t="shared" si="0"/>
        <v>1407.4690974999999</v>
      </c>
      <c r="Q35" s="140"/>
      <c r="R35" s="29">
        <f t="shared" si="1"/>
        <v>1</v>
      </c>
      <c r="S35" s="34">
        <f t="shared" si="2"/>
        <v>1</v>
      </c>
      <c r="T35" s="140"/>
      <c r="U35" s="40">
        <f t="shared" si="3"/>
        <v>8.5496333094203292E-2</v>
      </c>
      <c r="V35" s="34">
        <f t="shared" si="4"/>
        <v>8.8666666741798031E-2</v>
      </c>
      <c r="W35" s="140"/>
      <c r="X35" s="73">
        <f t="shared" si="5"/>
        <v>4000</v>
      </c>
      <c r="Y35" s="42">
        <f t="shared" si="6"/>
        <v>14201639.71098838</v>
      </c>
      <c r="Z35" s="42">
        <f t="shared" si="7"/>
        <v>282633.59964705002</v>
      </c>
      <c r="AA35" s="42">
        <f t="shared" si="8"/>
        <v>10783.201219313296</v>
      </c>
      <c r="AB35" s="43">
        <f t="shared" si="9"/>
        <v>9058.8824456130023</v>
      </c>
      <c r="AD35" s="41">
        <f t="shared" si="10"/>
        <v>14508115.394300357</v>
      </c>
      <c r="AE35" s="119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0"/>
      <c r="I36" s="78">
        <f>'[2]Szenario 1'!$F36</f>
        <v>7</v>
      </c>
      <c r="J36" s="79">
        <f>'[2]Szenario 2'!$F36</f>
        <v>16</v>
      </c>
      <c r="K36" s="80">
        <f>'[2]Szenario 3'!$F36</f>
        <v>25</v>
      </c>
      <c r="L36" s="140"/>
      <c r="M36" s="23">
        <f>'[3]E-Auto'!$E34*(1/100)</f>
        <v>0.66934451612903245</v>
      </c>
      <c r="O36" s="32">
        <f t="shared" si="12"/>
        <v>13585.99</v>
      </c>
      <c r="P36" s="36">
        <f t="shared" si="0"/>
        <v>1413.6934045999999</v>
      </c>
      <c r="Q36" s="140"/>
      <c r="R36" s="29">
        <f t="shared" si="1"/>
        <v>1</v>
      </c>
      <c r="S36" s="34">
        <f t="shared" si="2"/>
        <v>1</v>
      </c>
      <c r="T36" s="140"/>
      <c r="U36" s="40">
        <f t="shared" si="3"/>
        <v>8.5496348084412407E-2</v>
      </c>
      <c r="V36" s="34">
        <f t="shared" si="4"/>
        <v>8.8666666743135891E-2</v>
      </c>
      <c r="W36" s="140"/>
      <c r="X36" s="73">
        <f t="shared" si="5"/>
        <v>4000</v>
      </c>
      <c r="Y36" s="42">
        <f t="shared" si="6"/>
        <v>14264740.617621168</v>
      </c>
      <c r="Z36" s="42">
        <f t="shared" si="7"/>
        <v>283889.61271214799</v>
      </c>
      <c r="AA36" s="42">
        <f t="shared" si="8"/>
        <v>10436.517514036268</v>
      </c>
      <c r="AB36" s="43">
        <f t="shared" si="9"/>
        <v>9099.0594275194326</v>
      </c>
      <c r="AD36" s="41">
        <f t="shared" si="10"/>
        <v>14572165.807274874</v>
      </c>
      <c r="AE36" s="119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0"/>
      <c r="I37" s="78">
        <f>'[2]Szenario 1'!$F37</f>
        <v>7</v>
      </c>
      <c r="J37" s="79">
        <f>'[2]Szenario 2'!$F37</f>
        <v>16</v>
      </c>
      <c r="K37" s="80">
        <f>'[2]Szenario 3'!$F37</f>
        <v>25</v>
      </c>
      <c r="L37" s="140"/>
      <c r="M37" s="23">
        <f>'[3]E-Auto'!$E35*(1/100)</f>
        <v>0.69817645161290343</v>
      </c>
      <c r="O37" s="32">
        <f t="shared" si="12"/>
        <v>13646.105</v>
      </c>
      <c r="P37" s="36">
        <f t="shared" si="0"/>
        <v>1419.9177116999999</v>
      </c>
      <c r="Q37" s="140"/>
      <c r="R37" s="29">
        <f t="shared" si="1"/>
        <v>1</v>
      </c>
      <c r="S37" s="34">
        <f t="shared" si="2"/>
        <v>1</v>
      </c>
      <c r="T37" s="140"/>
      <c r="U37" s="40">
        <f t="shared" si="3"/>
        <v>8.5496363274932832E-2</v>
      </c>
      <c r="V37" s="34">
        <f t="shared" si="4"/>
        <v>8.8666666744491543E-2</v>
      </c>
      <c r="W37" s="140"/>
      <c r="X37" s="73">
        <f t="shared" si="5"/>
        <v>4000</v>
      </c>
      <c r="Y37" s="42">
        <f t="shared" si="6"/>
        <v>14327841.576437064</v>
      </c>
      <c r="Z37" s="42">
        <f t="shared" si="7"/>
        <v>285145.62577724596</v>
      </c>
      <c r="AA37" s="42">
        <f t="shared" si="8"/>
        <v>10086.341693325347</v>
      </c>
      <c r="AB37" s="43">
        <f t="shared" si="9"/>
        <v>9139.2364094258592</v>
      </c>
      <c r="AD37" s="41">
        <f t="shared" si="10"/>
        <v>14636212.780317061</v>
      </c>
      <c r="AE37" s="119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0"/>
      <c r="I38" s="78">
        <f>'[2]Szenario 1'!$F38</f>
        <v>7</v>
      </c>
      <c r="J38" s="79">
        <f>'[2]Szenario 2'!$F38</f>
        <v>16</v>
      </c>
      <c r="K38" s="80">
        <f>'[2]Szenario 3'!$F38</f>
        <v>25</v>
      </c>
      <c r="L38" s="140"/>
      <c r="M38" s="23">
        <f>'[3]E-Auto'!$E36*(1/100)</f>
        <v>0.7270083870967744</v>
      </c>
      <c r="O38" s="32">
        <f t="shared" si="12"/>
        <v>13706.220000000001</v>
      </c>
      <c r="P38" s="36">
        <f t="shared" si="0"/>
        <v>1426.1420188</v>
      </c>
      <c r="Q38" s="140"/>
      <c r="R38" s="29">
        <f t="shared" si="1"/>
        <v>1</v>
      </c>
      <c r="S38" s="34">
        <f t="shared" si="2"/>
        <v>1</v>
      </c>
      <c r="T38" s="140"/>
      <c r="U38" s="40">
        <f t="shared" si="3"/>
        <v>8.5496378667541145E-2</v>
      </c>
      <c r="V38" s="34">
        <f t="shared" si="4"/>
        <v>8.8666666745865153E-2</v>
      </c>
      <c r="W38" s="140"/>
      <c r="X38" s="73">
        <f t="shared" si="5"/>
        <v>4000</v>
      </c>
      <c r="Y38" s="42">
        <f t="shared" si="6"/>
        <v>14390942.58813183</v>
      </c>
      <c r="Z38" s="42">
        <f t="shared" si="7"/>
        <v>286401.63884234405</v>
      </c>
      <c r="AA38" s="42">
        <f t="shared" si="8"/>
        <v>9732.6737571805388</v>
      </c>
      <c r="AB38" s="43">
        <f t="shared" si="9"/>
        <v>9179.4133913322894</v>
      </c>
      <c r="AD38" s="41">
        <f t="shared" si="10"/>
        <v>14700256.314122688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0"/>
      <c r="I39" s="78">
        <f>'[2]Szenario 1'!$F39</f>
        <v>7</v>
      </c>
      <c r="J39" s="79">
        <f>'[2]Szenario 2'!$F39</f>
        <v>16</v>
      </c>
      <c r="K39" s="80">
        <f>'[2]Szenario 3'!$F39</f>
        <v>25</v>
      </c>
      <c r="L39" s="140"/>
      <c r="M39" s="23">
        <f>'[3]E-Auto'!$E37*(1/100)</f>
        <v>0.75584032258064537</v>
      </c>
      <c r="O39" s="32">
        <f t="shared" si="12"/>
        <v>13766.334999999999</v>
      </c>
      <c r="P39" s="36">
        <f t="shared" si="0"/>
        <v>1432.3663258999998</v>
      </c>
      <c r="Q39" s="140"/>
      <c r="R39" s="29">
        <f t="shared" si="1"/>
        <v>1</v>
      </c>
      <c r="S39" s="34">
        <f t="shared" si="2"/>
        <v>1</v>
      </c>
      <c r="T39" s="140"/>
      <c r="U39" s="40">
        <f t="shared" si="3"/>
        <v>8.549639426402178E-2</v>
      </c>
      <c r="V39" s="34">
        <f t="shared" si="4"/>
        <v>8.8666666747256859E-2</v>
      </c>
      <c r="W39" s="140"/>
      <c r="X39" s="73">
        <f t="shared" si="5"/>
        <v>4000</v>
      </c>
      <c r="Y39" s="42">
        <f t="shared" si="6"/>
        <v>14454043.653407374</v>
      </c>
      <c r="Z39" s="42">
        <f t="shared" si="7"/>
        <v>287657.65190744196</v>
      </c>
      <c r="AA39" s="42">
        <f t="shared" si="8"/>
        <v>9375.5137056018375</v>
      </c>
      <c r="AB39" s="43">
        <f t="shared" si="9"/>
        <v>9219.5903732387142</v>
      </c>
      <c r="AD39" s="41">
        <f t="shared" si="10"/>
        <v>14764296.409393657</v>
      </c>
      <c r="AE39" s="119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0"/>
      <c r="I40" s="78">
        <f>'[2]Szenario 1'!$F40</f>
        <v>7</v>
      </c>
      <c r="J40" s="79">
        <f>'[2]Szenario 2'!$F40</f>
        <v>16</v>
      </c>
      <c r="K40" s="80">
        <f>'[2]Szenario 3'!$F40</f>
        <v>25</v>
      </c>
      <c r="L40" s="140"/>
      <c r="M40" s="23">
        <f>'[3]E-Auto'!$E38*(1/100)</f>
        <v>0.78467225806451635</v>
      </c>
      <c r="O40" s="32">
        <f t="shared" si="12"/>
        <v>13826.45</v>
      </c>
      <c r="P40" s="36">
        <f t="shared" si="0"/>
        <v>1438.590633</v>
      </c>
      <c r="Q40" s="140"/>
      <c r="R40" s="29">
        <f t="shared" si="1"/>
        <v>1</v>
      </c>
      <c r="S40" s="34">
        <f t="shared" si="2"/>
        <v>1</v>
      </c>
      <c r="T40" s="140"/>
      <c r="U40" s="40">
        <f t="shared" si="3"/>
        <v>8.5496410066166997E-2</v>
      </c>
      <c r="V40" s="34">
        <f t="shared" si="4"/>
        <v>8.8666666748666828E-2</v>
      </c>
      <c r="W40" s="140"/>
      <c r="X40" s="73">
        <f t="shared" si="5"/>
        <v>4000</v>
      </c>
      <c r="Y40" s="42">
        <f t="shared" si="6"/>
        <v>14517144.772971814</v>
      </c>
      <c r="Z40" s="42">
        <f t="shared" si="7"/>
        <v>288913.66497253993</v>
      </c>
      <c r="AA40" s="42">
        <f t="shared" si="8"/>
        <v>9014.8615385892481</v>
      </c>
      <c r="AB40" s="43">
        <f t="shared" si="9"/>
        <v>9259.7673551451444</v>
      </c>
      <c r="AD40" s="41">
        <f t="shared" si="10"/>
        <v>14828333.066838089</v>
      </c>
      <c r="AE40" s="119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0"/>
      <c r="I41" s="78">
        <f>'[2]Szenario 1'!$F41</f>
        <v>7</v>
      </c>
      <c r="J41" s="79">
        <f>'[2]Szenario 2'!$F41</f>
        <v>16</v>
      </c>
      <c r="K41" s="80">
        <f>'[2]Szenario 3'!$F41</f>
        <v>25</v>
      </c>
      <c r="L41" s="140"/>
      <c r="M41" s="23">
        <f>'[3]E-Auto'!$E39*(1/100)</f>
        <v>0.81350419354838732</v>
      </c>
      <c r="O41" s="32">
        <f t="shared" si="12"/>
        <v>13886.565000000001</v>
      </c>
      <c r="P41" s="36">
        <f t="shared" si="0"/>
        <v>1444.8149401000001</v>
      </c>
      <c r="Q41" s="140"/>
      <c r="R41" s="29">
        <f t="shared" si="1"/>
        <v>1</v>
      </c>
      <c r="S41" s="34">
        <f t="shared" si="2"/>
        <v>1</v>
      </c>
      <c r="T41" s="140"/>
      <c r="U41" s="40">
        <f t="shared" si="3"/>
        <v>8.5496426075776913E-2</v>
      </c>
      <c r="V41" s="34">
        <f t="shared" si="4"/>
        <v>8.8666666750095213E-2</v>
      </c>
      <c r="W41" s="140"/>
      <c r="X41" s="73">
        <f t="shared" si="5"/>
        <v>4000</v>
      </c>
      <c r="Y41" s="42">
        <f t="shared" si="6"/>
        <v>14580245.947539447</v>
      </c>
      <c r="Z41" s="42">
        <f t="shared" si="7"/>
        <v>290169.67803763802</v>
      </c>
      <c r="AA41" s="42">
        <f t="shared" si="8"/>
        <v>8650.7172561427706</v>
      </c>
      <c r="AB41" s="43">
        <f t="shared" si="9"/>
        <v>9299.9443370515728</v>
      </c>
      <c r="AD41" s="41">
        <f t="shared" si="10"/>
        <v>14892366.28717028</v>
      </c>
      <c r="AE41" s="119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0"/>
      <c r="I42" s="78">
        <f>'[2]Szenario 1'!$F42</f>
        <v>7</v>
      </c>
      <c r="J42" s="79">
        <f>'[2]Szenario 2'!$F42</f>
        <v>16</v>
      </c>
      <c r="K42" s="80">
        <f>'[2]Szenario 3'!$F42</f>
        <v>25</v>
      </c>
      <c r="L42" s="140"/>
      <c r="M42" s="23">
        <f>'[3]E-Auto'!$E40*(1/100)</f>
        <v>0.8423361290322583</v>
      </c>
      <c r="O42" s="32">
        <f t="shared" si="12"/>
        <v>13946.68</v>
      </c>
      <c r="P42" s="36">
        <f t="shared" si="0"/>
        <v>1451.0392471999999</v>
      </c>
      <c r="Q42" s="140"/>
      <c r="R42" s="29">
        <f t="shared" si="1"/>
        <v>1</v>
      </c>
      <c r="S42" s="34">
        <f t="shared" si="2"/>
        <v>1</v>
      </c>
      <c r="T42" s="140"/>
      <c r="U42" s="40">
        <f t="shared" si="3"/>
        <v>8.5496442294659483E-2</v>
      </c>
      <c r="V42" s="34">
        <f t="shared" si="4"/>
        <v>8.8666666751542181E-2</v>
      </c>
      <c r="W42" s="140"/>
      <c r="X42" s="73">
        <f t="shared" si="5"/>
        <v>4000</v>
      </c>
      <c r="Y42" s="42">
        <f t="shared" si="6"/>
        <v>14643347.177830838</v>
      </c>
      <c r="Z42" s="42">
        <f t="shared" si="7"/>
        <v>291425.69110273599</v>
      </c>
      <c r="AA42" s="42">
        <f t="shared" si="8"/>
        <v>8283.0808582624013</v>
      </c>
      <c r="AB42" s="43">
        <f t="shared" si="9"/>
        <v>9340.1213189579994</v>
      </c>
      <c r="AD42" s="41">
        <f t="shared" si="10"/>
        <v>14956396.071110794</v>
      </c>
      <c r="AE42" s="119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0"/>
      <c r="I43" s="78">
        <f>'[2]Szenario 1'!$F43</f>
        <v>7</v>
      </c>
      <c r="J43" s="79">
        <f>'[2]Szenario 2'!$F43</f>
        <v>16</v>
      </c>
      <c r="K43" s="80">
        <f>'[2]Szenario 3'!$F43</f>
        <v>25</v>
      </c>
      <c r="L43" s="140"/>
      <c r="M43" s="23">
        <f>'[3]E-Auto'!$E41*(1/100)</f>
        <v>0.87116806451612927</v>
      </c>
      <c r="O43" s="32">
        <f t="shared" si="12"/>
        <v>14006.795</v>
      </c>
      <c r="P43" s="36">
        <f t="shared" si="0"/>
        <v>1457.2635542999999</v>
      </c>
      <c r="Q43" s="140"/>
      <c r="R43" s="29">
        <f t="shared" si="1"/>
        <v>1</v>
      </c>
      <c r="S43" s="34">
        <f t="shared" si="2"/>
        <v>1</v>
      </c>
      <c r="T43" s="140"/>
      <c r="U43" s="40">
        <f t="shared" si="3"/>
        <v>8.549645872463052E-2</v>
      </c>
      <c r="V43" s="34">
        <f t="shared" si="4"/>
        <v>8.8666666753007883E-2</v>
      </c>
      <c r="W43" s="140"/>
      <c r="X43" s="73">
        <f t="shared" si="5"/>
        <v>4000</v>
      </c>
      <c r="Y43" s="42">
        <f t="shared" si="6"/>
        <v>14706448.464572802</v>
      </c>
      <c r="Z43" s="42">
        <f t="shared" si="7"/>
        <v>292681.70416783396</v>
      </c>
      <c r="AA43" s="42">
        <f t="shared" si="8"/>
        <v>7911.9523449481449</v>
      </c>
      <c r="AB43" s="43">
        <f t="shared" si="9"/>
        <v>9380.2983008644278</v>
      </c>
      <c r="AD43" s="41">
        <f t="shared" si="10"/>
        <v>15020422.419386448</v>
      </c>
      <c r="AE43" s="119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0"/>
      <c r="I44" s="78">
        <f>'[2]Szenario 1'!$F44</f>
        <v>7</v>
      </c>
      <c r="J44" s="79">
        <f>'[2]Szenario 2'!$F44</f>
        <v>16</v>
      </c>
      <c r="K44" s="80">
        <f>'[2]Szenario 3'!$F44</f>
        <v>25</v>
      </c>
      <c r="L44" s="140"/>
      <c r="M44" s="23">
        <f>'[3]E-Auto'!$E42*(1/100)</f>
        <v>0.9</v>
      </c>
      <c r="O44" s="32">
        <f t="shared" si="12"/>
        <v>14066.91</v>
      </c>
      <c r="P44" s="36">
        <f t="shared" si="0"/>
        <v>1463.4878613999999</v>
      </c>
      <c r="Q44" s="140"/>
      <c r="R44" s="29">
        <f t="shared" si="1"/>
        <v>1</v>
      </c>
      <c r="S44" s="34">
        <f t="shared" si="2"/>
        <v>1</v>
      </c>
      <c r="T44" s="140"/>
      <c r="U44" s="40">
        <f t="shared" si="3"/>
        <v>8.5496475367513661E-2</v>
      </c>
      <c r="V44" s="34">
        <f t="shared" si="4"/>
        <v>8.8666666754492501E-2</v>
      </c>
      <c r="W44" s="140"/>
      <c r="X44" s="73">
        <f t="shared" si="5"/>
        <v>4000</v>
      </c>
      <c r="Y44" s="42">
        <f t="shared" si="6"/>
        <v>14769549.808498444</v>
      </c>
      <c r="Z44" s="42">
        <f t="shared" si="7"/>
        <v>293937.71723293205</v>
      </c>
      <c r="AA44" s="42">
        <f t="shared" si="8"/>
        <v>7537.3317161999994</v>
      </c>
      <c r="AB44" s="43">
        <f t="shared" si="9"/>
        <v>9420.475282770858</v>
      </c>
      <c r="AD44" s="41">
        <f t="shared" si="10"/>
        <v>15084445.332730347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0"/>
      <c r="I45" s="78">
        <f>'[2]Szenario 1'!$F45</f>
        <v>7</v>
      </c>
      <c r="J45" s="79">
        <f>'[2]Szenario 2'!$F45</f>
        <v>16</v>
      </c>
      <c r="K45" s="80">
        <f>'[2]Szenario 3'!$F45</f>
        <v>25</v>
      </c>
      <c r="L45" s="140"/>
      <c r="M45" s="23">
        <f>'[3]E-Auto'!$E43*(1/100)</f>
        <v>0.928831935483871</v>
      </c>
      <c r="O45" s="32">
        <f t="shared" si="12"/>
        <v>14127.025</v>
      </c>
      <c r="P45" s="36">
        <f t="shared" si="0"/>
        <v>1469.7121685</v>
      </c>
      <c r="Q45" s="140"/>
      <c r="R45" s="29">
        <f t="shared" si="1"/>
        <v>1</v>
      </c>
      <c r="S45" s="34">
        <f t="shared" si="2"/>
        <v>1</v>
      </c>
      <c r="T45" s="140"/>
      <c r="U45" s="40">
        <f t="shared" si="3"/>
        <v>8.5496492225140386E-2</v>
      </c>
      <c r="V45" s="34">
        <f t="shared" si="4"/>
        <v>8.8666666755996174E-2</v>
      </c>
      <c r="W45" s="140"/>
      <c r="X45" s="73">
        <f t="shared" si="5"/>
        <v>4000</v>
      </c>
      <c r="Y45" s="42">
        <f t="shared" si="6"/>
        <v>14832651.210347202</v>
      </c>
      <c r="Z45" s="42">
        <f t="shared" si="7"/>
        <v>295193.73029802996</v>
      </c>
      <c r="AA45" s="42">
        <f t="shared" si="8"/>
        <v>7159.2189720179631</v>
      </c>
      <c r="AB45" s="43">
        <f t="shared" si="9"/>
        <v>9460.6522646772846</v>
      </c>
      <c r="AD45" s="41">
        <f t="shared" si="10"/>
        <v>15148464.811881926</v>
      </c>
      <c r="AE45" s="119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0"/>
      <c r="I46" s="78">
        <f>'[2]Szenario 1'!$F46</f>
        <v>7</v>
      </c>
      <c r="J46" s="79">
        <f>'[2]Szenario 2'!$F46</f>
        <v>16</v>
      </c>
      <c r="K46" s="80">
        <f>'[2]Szenario 3'!$F46</f>
        <v>25</v>
      </c>
      <c r="L46" s="140"/>
      <c r="M46" s="23">
        <f>'[3]E-Auto'!$E44*(1/100)</f>
        <v>0.95766387096774197</v>
      </c>
      <c r="O46" s="32">
        <f t="shared" si="12"/>
        <v>14187.14</v>
      </c>
      <c r="P46" s="36">
        <f t="shared" si="0"/>
        <v>1475.9364755999998</v>
      </c>
      <c r="Q46" s="140"/>
      <c r="R46" s="29">
        <f t="shared" si="1"/>
        <v>1</v>
      </c>
      <c r="S46" s="34">
        <f t="shared" si="2"/>
        <v>1</v>
      </c>
      <c r="T46" s="140"/>
      <c r="U46" s="40">
        <f t="shared" si="3"/>
        <v>8.5496509299350029E-2</v>
      </c>
      <c r="V46" s="34">
        <f t="shared" si="4"/>
        <v>8.866666675751908E-2</v>
      </c>
      <c r="W46" s="140"/>
      <c r="X46" s="73">
        <f t="shared" si="5"/>
        <v>4000</v>
      </c>
      <c r="Y46" s="42">
        <f t="shared" si="6"/>
        <v>14895752.670864848</v>
      </c>
      <c r="Z46" s="42">
        <f t="shared" si="7"/>
        <v>296449.74336312799</v>
      </c>
      <c r="AA46" s="42">
        <f t="shared" si="8"/>
        <v>6777.614112402036</v>
      </c>
      <c r="AB46" s="43">
        <f t="shared" si="9"/>
        <v>9500.829246583713</v>
      </c>
      <c r="AD46" s="41">
        <f t="shared" si="10"/>
        <v>15212480.857586961</v>
      </c>
      <c r="AE46" s="119"/>
      <c r="AF46" s="50"/>
      <c r="AG46" s="51">
        <f>'[4]Risikoschätzung '!$S$22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0"/>
      <c r="I47" s="78">
        <f>'[2]Szenario 1'!$F47</f>
        <v>7</v>
      </c>
      <c r="J47" s="79">
        <f>'[2]Szenario 2'!$F47</f>
        <v>16</v>
      </c>
      <c r="K47" s="80">
        <f>'[2]Szenario 3'!$F47</f>
        <v>25</v>
      </c>
      <c r="L47" s="140"/>
      <c r="M47" s="23">
        <f>'[3]E-Auto'!$E45*(1/100)</f>
        <v>0.98649580645161294</v>
      </c>
      <c r="O47" s="32">
        <f t="shared" si="12"/>
        <v>14247.255000000001</v>
      </c>
      <c r="P47" s="36">
        <f t="shared" si="0"/>
        <v>1482.1607827</v>
      </c>
      <c r="Q47" s="140"/>
      <c r="R47" s="29">
        <f t="shared" si="1"/>
        <v>1</v>
      </c>
      <c r="S47" s="34">
        <f t="shared" si="2"/>
        <v>1</v>
      </c>
      <c r="T47" s="140"/>
      <c r="U47" s="40">
        <f t="shared" si="3"/>
        <v>8.5496526591989766E-2</v>
      </c>
      <c r="V47" s="34">
        <f t="shared" si="4"/>
        <v>8.8666666759061361E-2</v>
      </c>
      <c r="W47" s="140"/>
      <c r="X47" s="73">
        <f t="shared" si="5"/>
        <v>4000</v>
      </c>
      <c r="Y47" s="42">
        <f t="shared" si="6"/>
        <v>14958854.190803533</v>
      </c>
      <c r="Z47" s="42">
        <f t="shared" si="7"/>
        <v>297705.75642822601</v>
      </c>
      <c r="AA47" s="42">
        <f t="shared" si="8"/>
        <v>6392.5171373522198</v>
      </c>
      <c r="AB47" s="43">
        <f t="shared" si="9"/>
        <v>9541.0062284901414</v>
      </c>
      <c r="AD47" s="41">
        <f t="shared" ref="AD47:AD54" si="13">SUM(X47:AB47)</f>
        <v>15276493.470597602</v>
      </c>
      <c r="AE47" s="119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0"/>
      <c r="I48" s="78">
        <f>'[2]Szenario 1'!$F48</f>
        <v>7</v>
      </c>
      <c r="J48" s="79">
        <f>'[2]Szenario 2'!$F48</f>
        <v>16</v>
      </c>
      <c r="K48" s="80">
        <f>'[2]Szenario 3'!$F48</f>
        <v>25</v>
      </c>
      <c r="L48" s="140"/>
      <c r="M48" s="23">
        <f>'[3]E-Auto'!$E46*(1/100)</f>
        <v>1</v>
      </c>
      <c r="O48" s="32">
        <f t="shared" si="12"/>
        <v>14307.369999999999</v>
      </c>
      <c r="P48" s="36">
        <f t="shared" si="0"/>
        <v>1488.3850897999998</v>
      </c>
      <c r="Q48" s="140"/>
      <c r="R48" s="29">
        <f t="shared" si="1"/>
        <v>1</v>
      </c>
      <c r="S48" s="34">
        <f t="shared" si="2"/>
        <v>1</v>
      </c>
      <c r="T48" s="140"/>
      <c r="U48" s="40">
        <f t="shared" si="3"/>
        <v>8.5496544104914626E-2</v>
      </c>
      <c r="V48" s="34">
        <f t="shared" si="4"/>
        <v>8.8666666760623208E-2</v>
      </c>
      <c r="W48" s="140"/>
      <c r="X48" s="73">
        <f t="shared" si="5"/>
        <v>4000</v>
      </c>
      <c r="Y48" s="42">
        <f t="shared" si="6"/>
        <v>15021955.770921817</v>
      </c>
      <c r="Z48" s="42">
        <f t="shared" si="7"/>
        <v>298961.76949332398</v>
      </c>
      <c r="AA48" s="42">
        <f t="shared" si="8"/>
        <v>6224.8505396</v>
      </c>
      <c r="AB48" s="43">
        <f t="shared" si="9"/>
        <v>9581.1832103965698</v>
      </c>
      <c r="AD48" s="41">
        <f t="shared" si="13"/>
        <v>15340723.574165139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0"/>
      <c r="I49" s="78">
        <f>'[2]Szenario 1'!$F49</f>
        <v>7</v>
      </c>
      <c r="J49" s="79">
        <f>'[2]Szenario 2'!$F49</f>
        <v>16</v>
      </c>
      <c r="K49" s="80">
        <f>'[2]Szenario 3'!$F49</f>
        <v>25</v>
      </c>
      <c r="L49" s="140"/>
      <c r="M49" s="23">
        <f>'[3]E-Auto'!$E47*(1/100)</f>
        <v>1</v>
      </c>
      <c r="O49" s="32">
        <f t="shared" si="12"/>
        <v>14367.485000000001</v>
      </c>
      <c r="P49" s="36">
        <f t="shared" si="0"/>
        <v>1494.6093968999999</v>
      </c>
      <c r="Q49" s="140"/>
      <c r="R49" s="29">
        <f t="shared" si="1"/>
        <v>1</v>
      </c>
      <c r="S49" s="34">
        <f t="shared" si="2"/>
        <v>1</v>
      </c>
      <c r="T49" s="140"/>
      <c r="U49" s="40">
        <f t="shared" si="3"/>
        <v>8.5496561839987467E-2</v>
      </c>
      <c r="V49" s="34">
        <f t="shared" si="4"/>
        <v>8.8666666762204763E-2</v>
      </c>
      <c r="W49" s="140"/>
      <c r="X49" s="73">
        <f t="shared" si="5"/>
        <v>4000</v>
      </c>
      <c r="Y49" s="42">
        <f t="shared" si="6"/>
        <v>15085057.411984676</v>
      </c>
      <c r="Z49" s="42">
        <f t="shared" si="7"/>
        <v>300217.78255842201</v>
      </c>
      <c r="AA49" s="42">
        <f t="shared" si="8"/>
        <v>6251.0053738000006</v>
      </c>
      <c r="AB49" s="43">
        <f t="shared" si="9"/>
        <v>9621.3601923029983</v>
      </c>
      <c r="AD49" s="41">
        <f t="shared" si="13"/>
        <v>15405147.560109202</v>
      </c>
      <c r="AE49" s="119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0"/>
      <c r="I50" s="78">
        <f>'[2]Szenario 1'!$F50</f>
        <v>7</v>
      </c>
      <c r="J50" s="79">
        <f>'[2]Szenario 2'!$F50</f>
        <v>16</v>
      </c>
      <c r="K50" s="80">
        <f>'[2]Szenario 3'!$F50</f>
        <v>25</v>
      </c>
      <c r="L50" s="140"/>
      <c r="M50" s="23">
        <f>'[3]E-Auto'!$E48*(1/100)</f>
        <v>1</v>
      </c>
      <c r="O50" s="32">
        <f t="shared" si="12"/>
        <v>14427.6</v>
      </c>
      <c r="P50" s="36">
        <f t="shared" si="0"/>
        <v>1500.8337039999999</v>
      </c>
      <c r="Q50" s="140"/>
      <c r="R50" s="29">
        <f t="shared" si="1"/>
        <v>1</v>
      </c>
      <c r="S50" s="34">
        <f t="shared" si="2"/>
        <v>1</v>
      </c>
      <c r="T50" s="140"/>
      <c r="U50" s="40">
        <f t="shared" si="3"/>
        <v>8.5496579799078987E-2</v>
      </c>
      <c r="V50" s="34">
        <f t="shared" si="4"/>
        <v>8.8666666763806218E-2</v>
      </c>
      <c r="W50" s="140"/>
      <c r="X50" s="73">
        <f t="shared" si="5"/>
        <v>4000</v>
      </c>
      <c r="Y50" s="42">
        <f t="shared" si="6"/>
        <v>15148159.114763549</v>
      </c>
      <c r="Z50" s="42">
        <f t="shared" si="7"/>
        <v>301473.79562352004</v>
      </c>
      <c r="AA50" s="42">
        <f t="shared" si="8"/>
        <v>6277.1602080000011</v>
      </c>
      <c r="AB50" s="43">
        <f t="shared" si="9"/>
        <v>9661.5371742094248</v>
      </c>
      <c r="AD50" s="41">
        <f t="shared" si="13"/>
        <v>15469571.607769279</v>
      </c>
      <c r="AE50" s="119"/>
      <c r="AF50" s="50"/>
      <c r="AG50" s="51">
        <f>'[4]Risikoschätzung '!$S$21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0"/>
      <c r="I51" s="78">
        <f>'[2]Szenario 1'!$F51</f>
        <v>7</v>
      </c>
      <c r="J51" s="79">
        <f>'[2]Szenario 2'!$F51</f>
        <v>16</v>
      </c>
      <c r="K51" s="80">
        <f>'[2]Szenario 3'!$F51</f>
        <v>25</v>
      </c>
      <c r="L51" s="140"/>
      <c r="M51" s="23">
        <f>'[3]E-Auto'!$E49*(1/100)</f>
        <v>1</v>
      </c>
      <c r="O51" s="32">
        <f t="shared" si="12"/>
        <v>14487.715</v>
      </c>
      <c r="P51" s="36">
        <f t="shared" si="0"/>
        <v>1507.0580110999999</v>
      </c>
      <c r="Q51" s="140"/>
      <c r="R51" s="29">
        <f t="shared" si="1"/>
        <v>1</v>
      </c>
      <c r="S51" s="34">
        <f t="shared" si="2"/>
        <v>1</v>
      </c>
      <c r="T51" s="140"/>
      <c r="U51" s="40">
        <f t="shared" si="3"/>
        <v>8.5496597984067738E-2</v>
      </c>
      <c r="V51" s="34">
        <f t="shared" si="4"/>
        <v>8.8666666765427712E-2</v>
      </c>
      <c r="W51" s="140"/>
      <c r="X51" s="73">
        <f t="shared" si="5"/>
        <v>4000</v>
      </c>
      <c r="Y51" s="42">
        <f t="shared" si="6"/>
        <v>15211260.880036348</v>
      </c>
      <c r="Z51" s="42">
        <f t="shared" si="7"/>
        <v>302729.80868861801</v>
      </c>
      <c r="AA51" s="42">
        <f t="shared" si="8"/>
        <v>6303.3150421999999</v>
      </c>
      <c r="AB51" s="43">
        <f t="shared" si="9"/>
        <v>9701.7141561158551</v>
      </c>
      <c r="AD51" s="41">
        <f t="shared" si="13"/>
        <v>15533995.717923282</v>
      </c>
      <c r="AE51" s="119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0"/>
      <c r="I52" s="78">
        <f>'[2]Szenario 1'!$F52</f>
        <v>7</v>
      </c>
      <c r="J52" s="79">
        <f>'[2]Szenario 2'!$F52</f>
        <v>16</v>
      </c>
      <c r="K52" s="80">
        <f>'[2]Szenario 3'!$F52</f>
        <v>25</v>
      </c>
      <c r="L52" s="140"/>
      <c r="M52" s="23">
        <f>'[3]E-Auto'!$E50*(1/100)</f>
        <v>1</v>
      </c>
      <c r="O52" s="32">
        <f t="shared" si="12"/>
        <v>14547.83</v>
      </c>
      <c r="P52" s="36">
        <f t="shared" si="0"/>
        <v>1513.2823182</v>
      </c>
      <c r="Q52" s="140"/>
      <c r="R52" s="29">
        <f t="shared" si="1"/>
        <v>1</v>
      </c>
      <c r="S52" s="34">
        <f t="shared" si="2"/>
        <v>1</v>
      </c>
      <c r="T52" s="140"/>
      <c r="U52" s="40">
        <f t="shared" si="3"/>
        <v>8.5496616396840128E-2</v>
      </c>
      <c r="V52" s="34">
        <f t="shared" si="4"/>
        <v>8.8666666767069413E-2</v>
      </c>
      <c r="W52" s="140"/>
      <c r="X52" s="73">
        <f t="shared" si="5"/>
        <v>4000</v>
      </c>
      <c r="Y52" s="42">
        <f t="shared" si="6"/>
        <v>15274362.708587512</v>
      </c>
      <c r="Z52" s="42">
        <f t="shared" si="7"/>
        <v>303985.82175371598</v>
      </c>
      <c r="AA52" s="42">
        <f t="shared" si="8"/>
        <v>6329.4698763999995</v>
      </c>
      <c r="AB52" s="43">
        <f t="shared" si="9"/>
        <v>9741.8911380222817</v>
      </c>
      <c r="AD52" s="41">
        <f t="shared" si="13"/>
        <v>15598419.89135565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0"/>
      <c r="I53" s="78">
        <f>'[2]Szenario 1'!$F53</f>
        <v>7</v>
      </c>
      <c r="J53" s="79">
        <f>'[2]Szenario 2'!$F53</f>
        <v>16</v>
      </c>
      <c r="K53" s="80">
        <f>'[2]Szenario 3'!$F53</f>
        <v>25</v>
      </c>
      <c r="L53" s="140"/>
      <c r="M53" s="23">
        <f>'[3]E-Auto'!$E51*(1/100)</f>
        <v>1</v>
      </c>
      <c r="O53" s="32">
        <f t="shared" si="12"/>
        <v>14607.945</v>
      </c>
      <c r="P53" s="36">
        <f t="shared" si="0"/>
        <v>1519.5066252999998</v>
      </c>
      <c r="Q53" s="140"/>
      <c r="R53" s="29">
        <f t="shared" si="1"/>
        <v>1</v>
      </c>
      <c r="S53" s="34">
        <f t="shared" si="2"/>
        <v>1</v>
      </c>
      <c r="T53" s="140"/>
      <c r="U53" s="40">
        <f t="shared" si="3"/>
        <v>8.5496635039290364E-2</v>
      </c>
      <c r="V53" s="34">
        <f t="shared" si="4"/>
        <v>8.86666667687315E-2</v>
      </c>
      <c r="W53" s="140"/>
      <c r="X53" s="73">
        <f t="shared" si="5"/>
        <v>4000</v>
      </c>
      <c r="Y53" s="42">
        <f t="shared" si="6"/>
        <v>15337464.601208</v>
      </c>
      <c r="Z53" s="42">
        <f t="shared" si="7"/>
        <v>305241.83481881401</v>
      </c>
      <c r="AA53" s="42">
        <f t="shared" si="8"/>
        <v>6355.6247106000001</v>
      </c>
      <c r="AB53" s="43">
        <f t="shared" si="9"/>
        <v>9782.0681199287101</v>
      </c>
      <c r="AD53" s="41">
        <f t="shared" si="13"/>
        <v>15662844.128857343</v>
      </c>
      <c r="AE53" s="119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0"/>
      <c r="I54" s="78">
        <f>'[2]Szenario 1'!$F54</f>
        <v>7</v>
      </c>
      <c r="J54" s="79">
        <f>'[2]Szenario 2'!$F54</f>
        <v>16</v>
      </c>
      <c r="K54" s="80">
        <f>'[2]Szenario 3'!$F54</f>
        <v>25</v>
      </c>
      <c r="L54" s="140"/>
      <c r="M54" s="23">
        <f>'[3]E-Auto'!$E52*(1/100)</f>
        <v>1</v>
      </c>
      <c r="O54" s="32">
        <f t="shared" si="12"/>
        <v>14668.06</v>
      </c>
      <c r="P54" s="36">
        <f t="shared" si="0"/>
        <v>1525.7309323999998</v>
      </c>
      <c r="Q54" s="141"/>
      <c r="R54" s="29">
        <f t="shared" si="1"/>
        <v>1</v>
      </c>
      <c r="S54" s="34">
        <f t="shared" si="2"/>
        <v>1</v>
      </c>
      <c r="T54" s="141"/>
      <c r="U54" s="40">
        <f t="shared" si="3"/>
        <v>8.549665391332055E-2</v>
      </c>
      <c r="V54" s="34">
        <f t="shared" si="4"/>
        <v>8.8666666770414154E-2</v>
      </c>
      <c r="W54" s="141"/>
      <c r="X54" s="73">
        <f t="shared" si="5"/>
        <v>4000</v>
      </c>
      <c r="Y54" s="42">
        <f t="shared" si="6"/>
        <v>15400566.558695346</v>
      </c>
      <c r="Z54" s="42">
        <f t="shared" si="7"/>
        <v>306497.84788391198</v>
      </c>
      <c r="AA54" s="42">
        <f t="shared" si="8"/>
        <v>6381.7795448000006</v>
      </c>
      <c r="AB54" s="43">
        <f t="shared" si="9"/>
        <v>9822.2451018351367</v>
      </c>
      <c r="AD54" s="41">
        <f t="shared" si="13"/>
        <v>15727268.431225894</v>
      </c>
      <c r="AE54" s="119"/>
      <c r="AF54" s="50"/>
      <c r="AG54" s="51">
        <f>'[4]Risikoschätzung '!$S$20</f>
        <v>1.0317460317460317E-8</v>
      </c>
      <c r="AH54" s="49" t="s">
        <v>54</v>
      </c>
    </row>
    <row r="55" spans="1:34" ht="15" thickBot="1" x14ac:dyDescent="0.35">
      <c r="AD55" s="41">
        <f>SUM(AD9:AD54)</f>
        <v>657121111.05117369</v>
      </c>
      <c r="AE55" s="119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66">
        <f>SUM(Y9:Y54)</f>
        <v>643116398.97808909</v>
      </c>
      <c r="Z56" s="67">
        <f>SUM(Z9:Z54)</f>
        <v>12798927.480283521</v>
      </c>
      <c r="AA56" s="67">
        <f>SUM(AA9:AA54)</f>
        <v>543544.49438964319</v>
      </c>
      <c r="AB56" s="72">
        <f>SUM(AB9:AB54)</f>
        <v>410240.0984112632</v>
      </c>
      <c r="AD56" s="68">
        <f>X56+Y56+Z56+AA56+AB56</f>
        <v>657121111.05117357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6"/>
      <c r="AF58" s="89"/>
      <c r="AG58" s="90"/>
      <c r="AH58" s="44"/>
    </row>
    <row r="59" spans="1:34" ht="15" thickBot="1" x14ac:dyDescent="0.35">
      <c r="AF59" s="91"/>
      <c r="AG59" s="92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3"/>
      <c r="S2" s="73"/>
      <c r="T2" s="140"/>
      <c r="U2" s="73"/>
      <c r="V2" s="73"/>
      <c r="W2" s="140"/>
      <c r="Y2" s="143" t="s">
        <v>66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65</v>
      </c>
      <c r="P3" s="153"/>
      <c r="Q3" s="140"/>
      <c r="R3" s="73"/>
      <c r="S3" s="73"/>
      <c r="T3" s="140"/>
      <c r="U3" s="73"/>
      <c r="V3" s="73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3"/>
      <c r="S4" s="73"/>
      <c r="T4" s="140"/>
      <c r="U4" s="73"/>
      <c r="V4" s="73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0" t="s">
        <v>60</v>
      </c>
      <c r="J7" s="15" t="s">
        <v>61</v>
      </c>
      <c r="K7" s="21" t="s">
        <v>62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0"/>
      <c r="I8" s="71"/>
      <c r="J8" s="8"/>
      <c r="K8" s="19"/>
      <c r="L8" s="140"/>
      <c r="M8" s="22"/>
      <c r="O8" s="31"/>
      <c r="P8" s="35"/>
      <c r="Q8" s="140"/>
      <c r="R8" s="75"/>
      <c r="S8" s="74"/>
      <c r="T8" s="140"/>
      <c r="U8" s="75"/>
      <c r="V8" s="74"/>
      <c r="W8" s="140"/>
      <c r="X8" s="38"/>
      <c r="Y8" s="11"/>
      <c r="Z8" s="37"/>
      <c r="AA8" s="37"/>
      <c r="AB8" s="37"/>
      <c r="AD8" s="118"/>
      <c r="AE8" s="119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0"/>
      <c r="I9" s="78">
        <f>'[2]Szenario 1'!$F9</f>
        <v>7</v>
      </c>
      <c r="J9" s="79">
        <f>'[2]Szenario 2'!$F9</f>
        <v>16</v>
      </c>
      <c r="K9" s="80">
        <f>'[2]Szenario 3'!$F9</f>
        <v>25</v>
      </c>
      <c r="L9" s="140"/>
      <c r="M9" s="23">
        <f>'[3]E-Auto'!$E7*(1/100)</f>
        <v>1.6900000000000001E-3</v>
      </c>
      <c r="O9" s="32">
        <f>B9</f>
        <v>11962.885</v>
      </c>
      <c r="P9" s="36">
        <f>C9+(J9)</f>
        <v>1254.6371128999999</v>
      </c>
      <c r="Q9" s="140"/>
      <c r="R9" s="29">
        <f>IF(O9&lt;$AG$18,1,2)</f>
        <v>1</v>
      </c>
      <c r="S9" s="34">
        <f>IF(P9&lt;$AG$10,1,2)</f>
        <v>1</v>
      </c>
      <c r="T9" s="140"/>
      <c r="U9" s="40">
        <f>($AI$15/$AG$20)*(1+0.15*(O9/$AG$18)^4)+$AH$33</f>
        <v>8.5496008024245437E-2</v>
      </c>
      <c r="V9" s="34">
        <f>($AI$7/$AG$12)*(1+0.15*(P9/$AG$10)^4)+$AH$32</f>
        <v>8.866666671410596E-2</v>
      </c>
      <c r="W9" s="140"/>
      <c r="X9" s="73">
        <f>($AG$7*$AG$8*S9+$AG$15*$AG$16*R9)*$AG$24</f>
        <v>4000</v>
      </c>
      <c r="Y9" s="42">
        <f>(O9*U9*$AG$30+P9*V9*$AG$29)*365</f>
        <v>12566770.336880215</v>
      </c>
      <c r="Z9" s="42">
        <f>(O9*$AI$15*$AG$37+P9*$AI$7*$AG$36)*365</f>
        <v>250016.679954502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8038.7885803315867</v>
      </c>
      <c r="AD9" s="41">
        <f>SUM(X9:AB9)</f>
        <v>12846061.660886358</v>
      </c>
      <c r="AE9" s="119"/>
      <c r="AF9" s="93" t="s">
        <v>16</v>
      </c>
      <c r="AG9" s="16"/>
      <c r="AH9" s="96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0"/>
      <c r="I10" s="81">
        <f>'[2]Szenario 1'!$F10</f>
        <v>7</v>
      </c>
      <c r="J10" s="82">
        <f>'[2]Szenario 2'!$F10</f>
        <v>16</v>
      </c>
      <c r="K10" s="83">
        <f>'[2]Szenario 3'!$F10</f>
        <v>25</v>
      </c>
      <c r="L10" s="140"/>
      <c r="M10" s="24">
        <f>'[3]E-Auto'!$E8*(1/100)</f>
        <v>2.3700000000000001E-3</v>
      </c>
      <c r="O10" s="32">
        <f>B10</f>
        <v>12023</v>
      </c>
      <c r="P10" s="36">
        <f t="shared" ref="P10:P54" si="0">C10+(J10)</f>
        <v>1260.86142</v>
      </c>
      <c r="Q10" s="140"/>
      <c r="R10" s="29">
        <f t="shared" ref="R10:R54" si="1">IF(O10&lt;$AG$18,1,2)</f>
        <v>1</v>
      </c>
      <c r="S10" s="34">
        <f t="shared" ref="S10:S54" si="2">IF(P10&lt;$AG$10,1,2)</f>
        <v>1</v>
      </c>
      <c r="T10" s="140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8.8666666715054382E-2</v>
      </c>
      <c r="W10" s="140"/>
      <c r="X10" s="73">
        <f t="shared" ref="X10:X54" si="5">($AG$7*$AG$8*S10+$AG$15*$AG$16*R10)*$AG$24</f>
        <v>4000</v>
      </c>
      <c r="Y10" s="42">
        <f t="shared" ref="Y10:Y54" si="6">(O10*U10*$AG$30+P10*V10*$AG$29)*365</f>
        <v>12629870.111438196</v>
      </c>
      <c r="Z10" s="42">
        <f t="shared" ref="Z10:Z54" si="7">(O10*$AI$15*$AG$37+P10*$AI$7*$AG$36)*365</f>
        <v>251272.6930196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8078.9655622380124</v>
      </c>
      <c r="AD10" s="41">
        <f t="shared" ref="AD10:AD46" si="10">SUM(X10:AB10)</f>
        <v>12910536.00169066</v>
      </c>
      <c r="AE10" s="119"/>
      <c r="AF10" s="94"/>
      <c r="AG10" s="17">
        <v>80400</v>
      </c>
      <c r="AH10" s="96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0"/>
      <c r="I11" s="81">
        <f>'[2]Szenario 1'!$F11</f>
        <v>7</v>
      </c>
      <c r="J11" s="82">
        <f>'[2]Szenario 2'!$F11</f>
        <v>16</v>
      </c>
      <c r="K11" s="83">
        <f>'[2]Szenario 3'!$F11</f>
        <v>25</v>
      </c>
      <c r="L11" s="140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1267.0857271</v>
      </c>
      <c r="Q11" s="140"/>
      <c r="R11" s="29">
        <f t="shared" si="1"/>
        <v>1</v>
      </c>
      <c r="S11" s="34">
        <f t="shared" si="2"/>
        <v>1</v>
      </c>
      <c r="T11" s="140"/>
      <c r="U11" s="40">
        <f t="shared" si="3"/>
        <v>8.5496028941118338E-2</v>
      </c>
      <c r="V11" s="34">
        <f t="shared" si="4"/>
        <v>8.8666666716016959E-2</v>
      </c>
      <c r="W11" s="140"/>
      <c r="X11" s="73">
        <f t="shared" si="5"/>
        <v>4000</v>
      </c>
      <c r="Y11" s="42">
        <f t="shared" si="6"/>
        <v>12692969.922161791</v>
      </c>
      <c r="Z11" s="42">
        <f t="shared" si="7"/>
        <v>252528.70608469797</v>
      </c>
      <c r="AA11" s="42">
        <f t="shared" si="8"/>
        <v>17390.943079637822</v>
      </c>
      <c r="AB11" s="43">
        <f t="shared" si="9"/>
        <v>8119.1425441444417</v>
      </c>
      <c r="AD11" s="41">
        <f t="shared" si="10"/>
        <v>12975008.713870272</v>
      </c>
      <c r="AE11" s="119"/>
      <c r="AF11" s="95"/>
      <c r="AG11" s="16"/>
      <c r="AH11" s="96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0"/>
      <c r="I12" s="81">
        <f>'[2]Szenario 1'!$F12</f>
        <v>7</v>
      </c>
      <c r="J12" s="82">
        <f>'[2]Szenario 2'!$F12</f>
        <v>16</v>
      </c>
      <c r="K12" s="83">
        <f>'[2]Szenario 3'!$F12</f>
        <v>25</v>
      </c>
      <c r="L12" s="140"/>
      <c r="M12" s="24">
        <f>'[3]E-Auto'!$E10*(1/100)</f>
        <v>4.1700000000000001E-3</v>
      </c>
      <c r="O12" s="32">
        <f t="shared" si="12"/>
        <v>12143.23</v>
      </c>
      <c r="P12" s="36">
        <f t="shared" si="0"/>
        <v>1273.3100341999998</v>
      </c>
      <c r="Q12" s="140"/>
      <c r="R12" s="29">
        <f t="shared" si="1"/>
        <v>1</v>
      </c>
      <c r="S12" s="34">
        <f t="shared" si="2"/>
        <v>1</v>
      </c>
      <c r="T12" s="140"/>
      <c r="U12" s="40">
        <f t="shared" si="3"/>
        <v>8.5496039636437357E-2</v>
      </c>
      <c r="V12" s="34">
        <f t="shared" si="4"/>
        <v>8.8666666716993831E-2</v>
      </c>
      <c r="W12" s="140"/>
      <c r="X12" s="73">
        <f t="shared" si="5"/>
        <v>4000</v>
      </c>
      <c r="Y12" s="42">
        <f t="shared" si="6"/>
        <v>12756069.769596193</v>
      </c>
      <c r="Z12" s="42">
        <f t="shared" si="7"/>
        <v>253784.719149796</v>
      </c>
      <c r="AA12" s="42">
        <f t="shared" si="8"/>
        <v>17465.354425508664</v>
      </c>
      <c r="AB12" s="43">
        <f t="shared" si="9"/>
        <v>8159.3195260508692</v>
      </c>
      <c r="AD12" s="41">
        <f t="shared" si="10"/>
        <v>13039479.162697548</v>
      </c>
      <c r="AE12" s="119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0"/>
      <c r="I13" s="81">
        <f>'[2]Szenario 1'!$F13</f>
        <v>7</v>
      </c>
      <c r="J13" s="82">
        <f>'[2]Szenario 2'!$F13</f>
        <v>16</v>
      </c>
      <c r="K13" s="83">
        <f>'[2]Szenario 3'!$F13</f>
        <v>25</v>
      </c>
      <c r="L13" s="140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1279.5343412999998</v>
      </c>
      <c r="Q13" s="140"/>
      <c r="R13" s="29">
        <f t="shared" si="1"/>
        <v>1</v>
      </c>
      <c r="S13" s="34">
        <f t="shared" si="2"/>
        <v>1</v>
      </c>
      <c r="T13" s="140"/>
      <c r="U13" s="40">
        <f t="shared" si="3"/>
        <v>8.5496050491782785E-2</v>
      </c>
      <c r="V13" s="34">
        <f t="shared" si="4"/>
        <v>8.8666666717985121E-2</v>
      </c>
      <c r="W13" s="140"/>
      <c r="X13" s="73">
        <f t="shared" si="5"/>
        <v>4000</v>
      </c>
      <c r="Y13" s="42">
        <f t="shared" si="6"/>
        <v>12819169.654292054</v>
      </c>
      <c r="Z13" s="42">
        <f t="shared" si="7"/>
        <v>255040.73221489397</v>
      </c>
      <c r="AA13" s="42">
        <f t="shared" si="8"/>
        <v>17526.737530633869</v>
      </c>
      <c r="AB13" s="43">
        <f t="shared" si="9"/>
        <v>8199.4965079572958</v>
      </c>
      <c r="AD13" s="41">
        <f t="shared" si="10"/>
        <v>13103936.62054554</v>
      </c>
      <c r="AE13" s="119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0"/>
      <c r="I14" s="81">
        <f>'[2]Szenario 1'!$F14</f>
        <v>7</v>
      </c>
      <c r="J14" s="82">
        <f>'[2]Szenario 2'!$F14</f>
        <v>16</v>
      </c>
      <c r="K14" s="83">
        <f>'[2]Szenario 3'!$F14</f>
        <v>25</v>
      </c>
      <c r="L14" s="140"/>
      <c r="M14" s="24">
        <f>'[3]E-Auto'!$E12*(1/100)</f>
        <v>3.5041935483870967E-2</v>
      </c>
      <c r="O14" s="32">
        <f t="shared" si="12"/>
        <v>12263.46</v>
      </c>
      <c r="P14" s="36">
        <f t="shared" si="0"/>
        <v>1285.7586483999999</v>
      </c>
      <c r="Q14" s="140"/>
      <c r="R14" s="29">
        <f t="shared" si="1"/>
        <v>1</v>
      </c>
      <c r="S14" s="34">
        <f t="shared" si="2"/>
        <v>1</v>
      </c>
      <c r="T14" s="140"/>
      <c r="U14" s="40">
        <f t="shared" si="3"/>
        <v>8.5496061508742976E-2</v>
      </c>
      <c r="V14" s="34">
        <f t="shared" si="4"/>
        <v>8.8666666718990983E-2</v>
      </c>
      <c r="W14" s="140"/>
      <c r="X14" s="73">
        <f>($AG$7*$AG$8*S14+$AG$15*$AG$16*R14)*$AG$24+(AG26*AG7)</f>
        <v>72000</v>
      </c>
      <c r="Y14" s="42">
        <f t="shared" si="6"/>
        <v>12882269.576805504</v>
      </c>
      <c r="Z14" s="42">
        <f t="shared" si="7"/>
        <v>256296.74527999197</v>
      </c>
      <c r="AA14" s="42">
        <f t="shared" si="8"/>
        <v>17256.880364902412</v>
      </c>
      <c r="AB14" s="43">
        <f t="shared" si="9"/>
        <v>8239.673489863726</v>
      </c>
      <c r="AD14" s="41">
        <f t="shared" si="10"/>
        <v>13236062.875940261</v>
      </c>
      <c r="AE14" s="119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0"/>
      <c r="I15" s="81">
        <f>'[2]Szenario 1'!$F15</f>
        <v>7</v>
      </c>
      <c r="J15" s="82">
        <f>'[2]Szenario 2'!$F15</f>
        <v>16</v>
      </c>
      <c r="K15" s="83">
        <f>'[2]Szenario 3'!$F15</f>
        <v>25</v>
      </c>
      <c r="L15" s="140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1291.9829554999999</v>
      </c>
      <c r="Q15" s="140"/>
      <c r="R15" s="29">
        <f t="shared" si="1"/>
        <v>1</v>
      </c>
      <c r="S15" s="34">
        <f t="shared" si="2"/>
        <v>1</v>
      </c>
      <c r="T15" s="140"/>
      <c r="U15" s="40">
        <f t="shared" si="3"/>
        <v>8.5496072688914099E-2</v>
      </c>
      <c r="V15" s="34">
        <f t="shared" si="4"/>
        <v>8.8666666720011569E-2</v>
      </c>
      <c r="W15" s="140"/>
      <c r="X15" s="73">
        <f t="shared" si="5"/>
        <v>4000</v>
      </c>
      <c r="Y15" s="42">
        <f t="shared" si="6"/>
        <v>12945369.53769817</v>
      </c>
      <c r="Z15" s="42">
        <f t="shared" si="7"/>
        <v>257552.75834509003</v>
      </c>
      <c r="AA15" s="42">
        <f t="shared" si="8"/>
        <v>16983.531083737063</v>
      </c>
      <c r="AB15" s="43">
        <f t="shared" si="9"/>
        <v>8279.8504717701544</v>
      </c>
      <c r="AD15" s="41">
        <f t="shared" si="10"/>
        <v>13232185.677598767</v>
      </c>
      <c r="AE15" s="119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0"/>
      <c r="I16" s="81">
        <f>'[2]Szenario 1'!$F16</f>
        <v>7</v>
      </c>
      <c r="J16" s="82">
        <f>'[2]Szenario 2'!$F16</f>
        <v>16</v>
      </c>
      <c r="K16" s="83">
        <f>'[2]Szenario 3'!$F16</f>
        <v>25</v>
      </c>
      <c r="L16" s="140"/>
      <c r="M16" s="24">
        <f>'[3]E-Auto'!$E14*(1/100)</f>
        <v>9.2705806451612929E-2</v>
      </c>
      <c r="O16" s="32">
        <f t="shared" si="12"/>
        <v>12383.69</v>
      </c>
      <c r="P16" s="36">
        <f t="shared" si="0"/>
        <v>1298.2072625999999</v>
      </c>
      <c r="Q16" s="140"/>
      <c r="R16" s="29">
        <f t="shared" si="1"/>
        <v>1</v>
      </c>
      <c r="S16" s="34">
        <f t="shared" si="2"/>
        <v>1</v>
      </c>
      <c r="T16" s="140"/>
      <c r="U16" s="40">
        <f t="shared" si="3"/>
        <v>8.5496084033900174E-2</v>
      </c>
      <c r="V16" s="34">
        <f t="shared" si="4"/>
        <v>8.8666666721047005E-2</v>
      </c>
      <c r="W16" s="140"/>
      <c r="X16" s="73">
        <f t="shared" si="5"/>
        <v>4000</v>
      </c>
      <c r="Y16" s="42">
        <f t="shared" si="6"/>
        <v>13008469.537537221</v>
      </c>
      <c r="Z16" s="42">
        <f t="shared" si="7"/>
        <v>258808.77141018803</v>
      </c>
      <c r="AA16" s="42">
        <f t="shared" si="8"/>
        <v>16706.68968713783</v>
      </c>
      <c r="AB16" s="43">
        <f t="shared" si="9"/>
        <v>8320.0274536765828</v>
      </c>
      <c r="AD16" s="41">
        <f t="shared" si="10"/>
        <v>13296305.026088223</v>
      </c>
      <c r="AE16" s="119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0"/>
      <c r="I17" s="81">
        <f>'[2]Szenario 1'!$F17</f>
        <v>7</v>
      </c>
      <c r="J17" s="82">
        <f>'[2]Szenario 2'!$F17</f>
        <v>16</v>
      </c>
      <c r="K17" s="83">
        <f>'[2]Szenario 3'!$F17</f>
        <v>25</v>
      </c>
      <c r="L17" s="140"/>
      <c r="M17" s="24">
        <f>'[3]E-Auto'!$E15*(1/100)</f>
        <v>0.1215377419354839</v>
      </c>
      <c r="O17" s="32">
        <f t="shared" si="12"/>
        <v>12443.805</v>
      </c>
      <c r="P17" s="36">
        <f t="shared" si="0"/>
        <v>1304.4315697</v>
      </c>
      <c r="Q17" s="140"/>
      <c r="R17" s="29">
        <f t="shared" si="1"/>
        <v>1</v>
      </c>
      <c r="S17" s="34">
        <f t="shared" si="2"/>
        <v>1</v>
      </c>
      <c r="T17" s="140"/>
      <c r="U17" s="40">
        <f t="shared" si="3"/>
        <v>8.5496095545313067E-2</v>
      </c>
      <c r="V17" s="34">
        <f t="shared" si="4"/>
        <v>8.8666666722097442E-2</v>
      </c>
      <c r="W17" s="140"/>
      <c r="X17" s="73">
        <f t="shared" si="5"/>
        <v>4000</v>
      </c>
      <c r="Y17" s="42">
        <f t="shared" si="6"/>
        <v>13071569.576895386</v>
      </c>
      <c r="Z17" s="42">
        <f t="shared" si="7"/>
        <v>260064.784475286</v>
      </c>
      <c r="AA17" s="42">
        <f t="shared" si="8"/>
        <v>16426.356175104705</v>
      </c>
      <c r="AB17" s="43">
        <f t="shared" si="9"/>
        <v>8360.2044355830112</v>
      </c>
      <c r="AD17" s="41">
        <f t="shared" si="10"/>
        <v>13360420.921981359</v>
      </c>
      <c r="AE17" s="119"/>
      <c r="AF17" s="93" t="s">
        <v>17</v>
      </c>
      <c r="AG17" s="16"/>
      <c r="AH17" s="96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0"/>
      <c r="I18" s="81">
        <f>'[2]Szenario 1'!$F18</f>
        <v>7</v>
      </c>
      <c r="J18" s="82">
        <f>'[2]Szenario 2'!$F18</f>
        <v>16</v>
      </c>
      <c r="K18" s="83">
        <f>'[2]Szenario 3'!$F18</f>
        <v>25</v>
      </c>
      <c r="L18" s="140"/>
      <c r="M18" s="24">
        <f>'[3]E-Auto'!$E16*(1/100)</f>
        <v>0.15036967741935489</v>
      </c>
      <c r="O18" s="32">
        <f t="shared" si="12"/>
        <v>12503.92</v>
      </c>
      <c r="P18" s="36">
        <f t="shared" si="0"/>
        <v>1310.6558768</v>
      </c>
      <c r="Q18" s="140"/>
      <c r="R18" s="29">
        <f t="shared" si="1"/>
        <v>1</v>
      </c>
      <c r="S18" s="34">
        <f t="shared" si="2"/>
        <v>1</v>
      </c>
      <c r="T18" s="140"/>
      <c r="U18" s="40">
        <f t="shared" si="3"/>
        <v>8.5496107224772494E-2</v>
      </c>
      <c r="V18" s="34">
        <f t="shared" si="4"/>
        <v>8.8666666723163021E-2</v>
      </c>
      <c r="W18" s="140"/>
      <c r="X18" s="73">
        <f t="shared" si="5"/>
        <v>4000</v>
      </c>
      <c r="Y18" s="42">
        <f t="shared" si="6"/>
        <v>13134669.656350978</v>
      </c>
      <c r="Z18" s="42">
        <f t="shared" si="7"/>
        <v>261320.797540384</v>
      </c>
      <c r="AA18" s="42">
        <f t="shared" si="8"/>
        <v>16142.530547637689</v>
      </c>
      <c r="AB18" s="43">
        <f t="shared" si="9"/>
        <v>8400.3814174894396</v>
      </c>
      <c r="AD18" s="41">
        <f t="shared" si="10"/>
        <v>13424533.365856487</v>
      </c>
      <c r="AE18" s="119"/>
      <c r="AF18" s="94"/>
      <c r="AG18" s="17">
        <v>60000</v>
      </c>
      <c r="AH18" s="96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0"/>
      <c r="I19" s="81">
        <f>'[2]Szenario 1'!$F19</f>
        <v>7</v>
      </c>
      <c r="J19" s="82">
        <f>'[2]Szenario 2'!$F19</f>
        <v>16</v>
      </c>
      <c r="K19" s="83">
        <f>'[2]Szenario 3'!$F19</f>
        <v>25</v>
      </c>
      <c r="L19" s="140"/>
      <c r="M19" s="24">
        <f>'[3]E-Auto'!$E17*(1/100)</f>
        <v>0.17920161290322587</v>
      </c>
      <c r="O19" s="32">
        <f t="shared" si="12"/>
        <v>12564.035</v>
      </c>
      <c r="P19" s="36">
        <f t="shared" si="0"/>
        <v>1316.8801838999998</v>
      </c>
      <c r="Q19" s="140"/>
      <c r="R19" s="29">
        <f t="shared" si="1"/>
        <v>1</v>
      </c>
      <c r="S19" s="34">
        <f t="shared" si="2"/>
        <v>1</v>
      </c>
      <c r="T19" s="140"/>
      <c r="U19" s="40">
        <f t="shared" si="3"/>
        <v>8.5496119073906002E-2</v>
      </c>
      <c r="V19" s="34">
        <f t="shared" si="4"/>
        <v>8.8666666724243906E-2</v>
      </c>
      <c r="W19" s="140"/>
      <c r="X19" s="73">
        <f t="shared" si="5"/>
        <v>4000</v>
      </c>
      <c r="Y19" s="42">
        <f t="shared" si="6"/>
        <v>13197769.776487928</v>
      </c>
      <c r="Z19" s="42">
        <f t="shared" si="7"/>
        <v>262576.81060548197</v>
      </c>
      <c r="AA19" s="42">
        <f t="shared" si="8"/>
        <v>15855.212804736781</v>
      </c>
      <c r="AB19" s="43">
        <f t="shared" si="9"/>
        <v>8440.5583993958662</v>
      </c>
      <c r="AD19" s="41">
        <f t="shared" si="10"/>
        <v>13488642.358297542</v>
      </c>
      <c r="AE19" s="119"/>
      <c r="AF19" s="95"/>
      <c r="AG19" s="16"/>
      <c r="AH19" s="96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0"/>
      <c r="I20" s="81">
        <f>'[2]Szenario 1'!$F20</f>
        <v>7</v>
      </c>
      <c r="J20" s="82">
        <f>'[2]Szenario 2'!$F20</f>
        <v>16</v>
      </c>
      <c r="K20" s="83">
        <f>'[2]Szenario 3'!$F20</f>
        <v>25</v>
      </c>
      <c r="L20" s="140"/>
      <c r="M20" s="24">
        <f>'[3]E-Auto'!$E18*(1/100)</f>
        <v>0.20803354838709684</v>
      </c>
      <c r="O20" s="32">
        <f t="shared" si="12"/>
        <v>12624.15</v>
      </c>
      <c r="P20" s="36">
        <f t="shared" si="0"/>
        <v>1323.1044909999998</v>
      </c>
      <c r="Q20" s="140"/>
      <c r="R20" s="29">
        <f t="shared" si="1"/>
        <v>1</v>
      </c>
      <c r="S20" s="34">
        <f t="shared" si="2"/>
        <v>1</v>
      </c>
      <c r="T20" s="140"/>
      <c r="U20" s="40">
        <f t="shared" si="3"/>
        <v>8.5496131094349004E-2</v>
      </c>
      <c r="V20" s="34">
        <f t="shared" si="4"/>
        <v>8.866666672534021E-2</v>
      </c>
      <c r="W20" s="140"/>
      <c r="X20" s="73">
        <f t="shared" si="5"/>
        <v>4000</v>
      </c>
      <c r="Y20" s="42">
        <f t="shared" si="6"/>
        <v>13260869.937895805</v>
      </c>
      <c r="Z20" s="42">
        <f t="shared" si="7"/>
        <v>263832.82367057999</v>
      </c>
      <c r="AA20" s="42">
        <f t="shared" si="8"/>
        <v>15564.402946401988</v>
      </c>
      <c r="AB20" s="43">
        <f t="shared" si="9"/>
        <v>8480.7353813022946</v>
      </c>
      <c r="AD20" s="41">
        <f t="shared" si="10"/>
        <v>13552747.899894087</v>
      </c>
      <c r="AE20" s="119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0"/>
      <c r="I21" s="81">
        <f>'[2]Szenario 1'!$F21</f>
        <v>7</v>
      </c>
      <c r="J21" s="82">
        <f>'[2]Szenario 2'!$F21</f>
        <v>16</v>
      </c>
      <c r="K21" s="83">
        <f>'[2]Szenario 3'!$F21</f>
        <v>25</v>
      </c>
      <c r="L21" s="140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1329.3287980999999</v>
      </c>
      <c r="Q21" s="140"/>
      <c r="R21" s="29">
        <f t="shared" si="1"/>
        <v>1</v>
      </c>
      <c r="S21" s="34">
        <f t="shared" si="2"/>
        <v>1</v>
      </c>
      <c r="T21" s="140"/>
      <c r="U21" s="40">
        <f t="shared" si="3"/>
        <v>8.5496143287744714E-2</v>
      </c>
      <c r="V21" s="34">
        <f t="shared" si="4"/>
        <v>8.8666666726452098E-2</v>
      </c>
      <c r="W21" s="140"/>
      <c r="X21" s="73">
        <f t="shared" si="5"/>
        <v>4000</v>
      </c>
      <c r="Y21" s="42">
        <f t="shared" si="6"/>
        <v>13323970.141169852</v>
      </c>
      <c r="Z21" s="42">
        <f t="shared" si="7"/>
        <v>265088.83673567796</v>
      </c>
      <c r="AA21" s="42">
        <f t="shared" si="8"/>
        <v>15270.100972633301</v>
      </c>
      <c r="AB21" s="43">
        <f t="shared" si="9"/>
        <v>8520.912363208723</v>
      </c>
      <c r="AD21" s="41">
        <f t="shared" si="10"/>
        <v>13616849.991241373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0"/>
      <c r="I22" s="81">
        <f>'[2]Szenario 1'!$F22</f>
        <v>7</v>
      </c>
      <c r="J22" s="82">
        <f>'[2]Szenario 2'!$F22</f>
        <v>16</v>
      </c>
      <c r="K22" s="83">
        <f>'[2]Szenario 3'!$F22</f>
        <v>25</v>
      </c>
      <c r="L22" s="140"/>
      <c r="M22" s="24">
        <f>'[3]E-Auto'!$E20*(1/100)</f>
        <v>0.26569741935483882</v>
      </c>
      <c r="O22" s="32">
        <f t="shared" si="12"/>
        <v>12744.38</v>
      </c>
      <c r="P22" s="36">
        <f t="shared" si="0"/>
        <v>1335.5531051999999</v>
      </c>
      <c r="Q22" s="140"/>
      <c r="R22" s="29">
        <f t="shared" si="1"/>
        <v>1</v>
      </c>
      <c r="S22" s="34">
        <f t="shared" si="2"/>
        <v>1</v>
      </c>
      <c r="T22" s="140"/>
      <c r="U22" s="40">
        <f t="shared" si="3"/>
        <v>8.5496155655744241E-2</v>
      </c>
      <c r="V22" s="34">
        <f t="shared" si="4"/>
        <v>8.8666666727579724E-2</v>
      </c>
      <c r="W22" s="140"/>
      <c r="X22" s="73">
        <f t="shared" si="5"/>
        <v>4000</v>
      </c>
      <c r="Y22" s="42">
        <f t="shared" si="6"/>
        <v>13387070.386911005</v>
      </c>
      <c r="Z22" s="42">
        <f t="shared" si="7"/>
        <v>266344.84980077593</v>
      </c>
      <c r="AA22" s="42">
        <f t="shared" si="8"/>
        <v>14972.306883430729</v>
      </c>
      <c r="AB22" s="43">
        <f t="shared" si="9"/>
        <v>8561.0893451151514</v>
      </c>
      <c r="AD22" s="41">
        <f t="shared" si="10"/>
        <v>13680948.632940326</v>
      </c>
      <c r="AE22" s="119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0"/>
      <c r="I23" s="81">
        <f>'[2]Szenario 1'!$F23</f>
        <v>7</v>
      </c>
      <c r="J23" s="82">
        <f>'[2]Szenario 2'!$F23</f>
        <v>16</v>
      </c>
      <c r="K23" s="83">
        <f>'[2]Szenario 3'!$F23</f>
        <v>25</v>
      </c>
      <c r="L23" s="140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1341.7774122999999</v>
      </c>
      <c r="Q23" s="140"/>
      <c r="R23" s="29">
        <f t="shared" si="1"/>
        <v>1</v>
      </c>
      <c r="S23" s="34">
        <f t="shared" si="2"/>
        <v>1</v>
      </c>
      <c r="T23" s="140"/>
      <c r="U23" s="40">
        <f t="shared" si="3"/>
        <v>8.5496168200006495E-2</v>
      </c>
      <c r="V23" s="34">
        <f t="shared" si="4"/>
        <v>8.8666666728723226E-2</v>
      </c>
      <c r="W23" s="140"/>
      <c r="X23" s="73">
        <f t="shared" si="5"/>
        <v>4000</v>
      </c>
      <c r="Y23" s="42">
        <f t="shared" si="6"/>
        <v>13450170.67572592</v>
      </c>
      <c r="Z23" s="42">
        <f t="shared" si="7"/>
        <v>267600.86286587396</v>
      </c>
      <c r="AA23" s="42">
        <f t="shared" si="8"/>
        <v>14671.020678794261</v>
      </c>
      <c r="AB23" s="43">
        <f t="shared" si="9"/>
        <v>8601.2663270215799</v>
      </c>
      <c r="AD23" s="41">
        <f t="shared" si="10"/>
        <v>13745043.82559761</v>
      </c>
      <c r="AE23" s="119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0"/>
      <c r="I24" s="81">
        <f>'[2]Szenario 1'!$F24</f>
        <v>7</v>
      </c>
      <c r="J24" s="82">
        <f>'[2]Szenario 2'!$F24</f>
        <v>16</v>
      </c>
      <c r="K24" s="83">
        <f>'[2]Szenario 3'!$F24</f>
        <v>25</v>
      </c>
      <c r="L24" s="140"/>
      <c r="M24" s="24">
        <f>'[3]E-Auto'!$E22*(1/100)</f>
        <v>0.32336129032258071</v>
      </c>
      <c r="O24" s="32">
        <f t="shared" si="12"/>
        <v>12864.61</v>
      </c>
      <c r="P24" s="36">
        <f t="shared" si="0"/>
        <v>1348.0017194</v>
      </c>
      <c r="Q24" s="140"/>
      <c r="R24" s="29">
        <f t="shared" si="1"/>
        <v>1</v>
      </c>
      <c r="S24" s="34">
        <f t="shared" si="2"/>
        <v>1</v>
      </c>
      <c r="T24" s="140"/>
      <c r="U24" s="40">
        <f t="shared" si="3"/>
        <v>8.5496180922198267E-2</v>
      </c>
      <c r="V24" s="34">
        <f t="shared" si="4"/>
        <v>8.8666666729882743E-2</v>
      </c>
      <c r="W24" s="140"/>
      <c r="X24" s="73">
        <f t="shared" si="5"/>
        <v>4000</v>
      </c>
      <c r="Y24" s="42">
        <f t="shared" si="6"/>
        <v>13513271.008227011</v>
      </c>
      <c r="Z24" s="42">
        <f t="shared" si="7"/>
        <v>268856.87593097205</v>
      </c>
      <c r="AA24" s="42">
        <f t="shared" si="8"/>
        <v>14366.242358723912</v>
      </c>
      <c r="AB24" s="43">
        <f t="shared" si="9"/>
        <v>8641.4433089280083</v>
      </c>
      <c r="AD24" s="41">
        <f t="shared" si="10"/>
        <v>13809135.569825634</v>
      </c>
      <c r="AE24" s="119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0"/>
      <c r="I25" s="81">
        <f>'[2]Szenario 1'!$F25</f>
        <v>7</v>
      </c>
      <c r="J25" s="82">
        <f>'[2]Szenario 2'!$F25</f>
        <v>16</v>
      </c>
      <c r="K25" s="83">
        <f>'[2]Szenario 3'!$F25</f>
        <v>25</v>
      </c>
      <c r="L25" s="140"/>
      <c r="M25" s="24">
        <f>'[3]E-Auto'!$E23*(1/100)</f>
        <v>0.35219322580645168</v>
      </c>
      <c r="O25" s="32">
        <f t="shared" si="12"/>
        <v>12924.725</v>
      </c>
      <c r="P25" s="36">
        <f t="shared" si="0"/>
        <v>1354.2260265</v>
      </c>
      <c r="Q25" s="140"/>
      <c r="R25" s="29">
        <f t="shared" si="1"/>
        <v>1</v>
      </c>
      <c r="S25" s="34">
        <f t="shared" si="2"/>
        <v>1</v>
      </c>
      <c r="T25" s="140"/>
      <c r="U25" s="40">
        <f t="shared" si="3"/>
        <v>8.5496193823994149E-2</v>
      </c>
      <c r="V25" s="34">
        <f t="shared" si="4"/>
        <v>8.8666666731058441E-2</v>
      </c>
      <c r="W25" s="140"/>
      <c r="X25" s="73">
        <f t="shared" si="5"/>
        <v>4000</v>
      </c>
      <c r="Y25" s="42">
        <f t="shared" si="6"/>
        <v>13576371.385032455</v>
      </c>
      <c r="Z25" s="42">
        <f t="shared" si="7"/>
        <v>270112.88899606996</v>
      </c>
      <c r="AA25" s="42">
        <f t="shared" si="8"/>
        <v>14057.971923219666</v>
      </c>
      <c r="AB25" s="43">
        <f t="shared" si="9"/>
        <v>8681.6202908344367</v>
      </c>
      <c r="AD25" s="41">
        <f t="shared" si="10"/>
        <v>13873223.866242578</v>
      </c>
      <c r="AE25" s="119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0"/>
      <c r="I26" s="81">
        <f>'[2]Szenario 1'!$F26</f>
        <v>7</v>
      </c>
      <c r="J26" s="82">
        <f>'[2]Szenario 2'!$F26</f>
        <v>16</v>
      </c>
      <c r="K26" s="83">
        <f>'[2]Szenario 3'!$F26</f>
        <v>25</v>
      </c>
      <c r="L26" s="140"/>
      <c r="M26" s="24">
        <f>'[3]E-Auto'!$E24*(1/100)</f>
        <v>0.38102516129032266</v>
      </c>
      <c r="O26" s="32">
        <f t="shared" si="12"/>
        <v>12984.84</v>
      </c>
      <c r="P26" s="36">
        <f t="shared" si="0"/>
        <v>1360.4503336</v>
      </c>
      <c r="Q26" s="140"/>
      <c r="R26" s="29">
        <f t="shared" si="1"/>
        <v>1</v>
      </c>
      <c r="S26" s="34">
        <f t="shared" si="2"/>
        <v>1</v>
      </c>
      <c r="T26" s="140"/>
      <c r="U26" s="40">
        <f t="shared" si="3"/>
        <v>8.5496206907076627E-2</v>
      </c>
      <c r="V26" s="34">
        <f t="shared" si="4"/>
        <v>8.866666673225046E-2</v>
      </c>
      <c r="W26" s="140"/>
      <c r="X26" s="73">
        <f t="shared" si="5"/>
        <v>4000</v>
      </c>
      <c r="Y26" s="42">
        <f t="shared" si="6"/>
        <v>13639471.806766257</v>
      </c>
      <c r="Z26" s="42">
        <f t="shared" si="7"/>
        <v>271368.90206116799</v>
      </c>
      <c r="AA26" s="42">
        <f t="shared" si="8"/>
        <v>13746.209372281532</v>
      </c>
      <c r="AB26" s="43">
        <f t="shared" si="9"/>
        <v>8721.7972727408633</v>
      </c>
      <c r="AD26" s="41">
        <f t="shared" si="10"/>
        <v>13937308.715472449</v>
      </c>
      <c r="AE26" s="119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0"/>
      <c r="I27" s="81">
        <f>'[2]Szenario 1'!$F27</f>
        <v>7</v>
      </c>
      <c r="J27" s="82">
        <f>'[2]Szenario 2'!$F27</f>
        <v>16</v>
      </c>
      <c r="K27" s="83">
        <f>'[2]Szenario 3'!$F27</f>
        <v>25</v>
      </c>
      <c r="L27" s="140"/>
      <c r="M27" s="24">
        <f>'[3]E-Auto'!$E25*(1/100)</f>
        <v>0.40985709677419369</v>
      </c>
      <c r="O27" s="32">
        <f t="shared" si="12"/>
        <v>13044.955</v>
      </c>
      <c r="P27" s="36">
        <f t="shared" si="0"/>
        <v>1366.6746406999998</v>
      </c>
      <c r="Q27" s="140"/>
      <c r="R27" s="29">
        <f t="shared" si="1"/>
        <v>1</v>
      </c>
      <c r="S27" s="34">
        <f t="shared" si="2"/>
        <v>1</v>
      </c>
      <c r="T27" s="140"/>
      <c r="U27" s="40">
        <f t="shared" si="3"/>
        <v>8.5496220173135976E-2</v>
      </c>
      <c r="V27" s="34">
        <f t="shared" si="4"/>
        <v>8.8666666733458951E-2</v>
      </c>
      <c r="W27" s="140"/>
      <c r="X27" s="73">
        <f t="shared" si="5"/>
        <v>4000</v>
      </c>
      <c r="Y27" s="42">
        <f t="shared" si="6"/>
        <v>13702572.274058234</v>
      </c>
      <c r="Z27" s="42">
        <f t="shared" si="7"/>
        <v>272624.91512626596</v>
      </c>
      <c r="AA27" s="42">
        <f t="shared" si="8"/>
        <v>13430.954705909509</v>
      </c>
      <c r="AB27" s="43">
        <f t="shared" si="9"/>
        <v>8761.9742546472917</v>
      </c>
      <c r="AD27" s="41">
        <f t="shared" si="10"/>
        <v>14001390.118145056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0"/>
      <c r="I28" s="81">
        <f>'[2]Szenario 1'!$F28</f>
        <v>7</v>
      </c>
      <c r="J28" s="82">
        <f>'[2]Szenario 2'!$F28</f>
        <v>16</v>
      </c>
      <c r="K28" s="83">
        <f>'[2]Szenario 3'!$F28</f>
        <v>25</v>
      </c>
      <c r="L28" s="140"/>
      <c r="M28" s="24">
        <f>'[3]E-Auto'!$E26*(1/100)</f>
        <v>0.43868903225806466</v>
      </c>
      <c r="O28" s="32">
        <f t="shared" si="12"/>
        <v>13105.07</v>
      </c>
      <c r="P28" s="36">
        <f t="shared" si="0"/>
        <v>1372.8989477999999</v>
      </c>
      <c r="Q28" s="140"/>
      <c r="R28" s="29">
        <f t="shared" si="1"/>
        <v>1</v>
      </c>
      <c r="S28" s="34">
        <f t="shared" si="2"/>
        <v>1</v>
      </c>
      <c r="T28" s="140"/>
      <c r="U28" s="40">
        <f t="shared" si="3"/>
        <v>8.5496233623870363E-2</v>
      </c>
      <c r="V28" s="34">
        <f t="shared" si="4"/>
        <v>8.8666666734684069E-2</v>
      </c>
      <c r="W28" s="140"/>
      <c r="X28" s="73">
        <f t="shared" si="5"/>
        <v>4000</v>
      </c>
      <c r="Y28" s="42">
        <f t="shared" si="6"/>
        <v>13765672.787544066</v>
      </c>
      <c r="Z28" s="42">
        <f t="shared" si="7"/>
        <v>273880.92819136399</v>
      </c>
      <c r="AA28" s="42">
        <f t="shared" si="8"/>
        <v>13112.207924103595</v>
      </c>
      <c r="AB28" s="43">
        <f t="shared" si="9"/>
        <v>8802.1512365537201</v>
      </c>
      <c r="AD28" s="41">
        <f t="shared" si="10"/>
        <v>14065468.074896088</v>
      </c>
      <c r="AE28" s="119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0"/>
      <c r="I29" s="81">
        <f>'[2]Szenario 1'!$F29</f>
        <v>7</v>
      </c>
      <c r="J29" s="82">
        <f>'[2]Szenario 2'!$F29</f>
        <v>16</v>
      </c>
      <c r="K29" s="83">
        <f>'[2]Szenario 3'!$F29</f>
        <v>25</v>
      </c>
      <c r="L29" s="140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1379.1232548999999</v>
      </c>
      <c r="Q29" s="140"/>
      <c r="R29" s="29">
        <f t="shared" si="1"/>
        <v>1</v>
      </c>
      <c r="S29" s="34">
        <f t="shared" si="2"/>
        <v>1</v>
      </c>
      <c r="T29" s="140"/>
      <c r="U29" s="40">
        <f t="shared" si="3"/>
        <v>8.5496247260985758E-2</v>
      </c>
      <c r="V29" s="34">
        <f t="shared" si="4"/>
        <v>8.8666666735925964E-2</v>
      </c>
      <c r="W29" s="140"/>
      <c r="X29" s="73">
        <f t="shared" si="5"/>
        <v>4000</v>
      </c>
      <c r="Y29" s="42">
        <f t="shared" si="6"/>
        <v>13828773.347865323</v>
      </c>
      <c r="Z29" s="42">
        <f t="shared" si="7"/>
        <v>275136.94125646196</v>
      </c>
      <c r="AA29" s="42">
        <f t="shared" si="8"/>
        <v>12789.969026863795</v>
      </c>
      <c r="AB29" s="43">
        <f t="shared" si="9"/>
        <v>8842.3282184601485</v>
      </c>
      <c r="AD29" s="41">
        <f t="shared" si="10"/>
        <v>14129542.586367108</v>
      </c>
      <c r="AE29" s="119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0"/>
      <c r="I30" s="81">
        <f>'[2]Szenario 1'!$F30</f>
        <v>7</v>
      </c>
      <c r="J30" s="82">
        <f>'[2]Szenario 2'!$F30</f>
        <v>16</v>
      </c>
      <c r="K30" s="83">
        <f>'[2]Szenario 3'!$F30</f>
        <v>25</v>
      </c>
      <c r="L30" s="140"/>
      <c r="M30" s="24">
        <f>'[3]E-Auto'!$E28*(1/100)</f>
        <v>0.49635290322580661</v>
      </c>
      <c r="O30" s="32">
        <f t="shared" si="12"/>
        <v>13225.3</v>
      </c>
      <c r="P30" s="36">
        <f t="shared" si="0"/>
        <v>1385.3475619999999</v>
      </c>
      <c r="Q30" s="140"/>
      <c r="R30" s="29">
        <f t="shared" si="1"/>
        <v>1</v>
      </c>
      <c r="S30" s="34">
        <f t="shared" si="2"/>
        <v>1</v>
      </c>
      <c r="T30" s="140"/>
      <c r="U30" s="40">
        <f t="shared" si="3"/>
        <v>8.5496261086196013E-2</v>
      </c>
      <c r="V30" s="34">
        <f t="shared" si="4"/>
        <v>8.8666666737184791E-2</v>
      </c>
      <c r="W30" s="140"/>
      <c r="X30" s="73">
        <f t="shared" si="5"/>
        <v>4000</v>
      </c>
      <c r="Y30" s="42">
        <f t="shared" si="6"/>
        <v>13891873.955669481</v>
      </c>
      <c r="Z30" s="42">
        <f t="shared" si="7"/>
        <v>276392.95432155998</v>
      </c>
      <c r="AA30" s="42">
        <f t="shared" si="8"/>
        <v>12464.238014190099</v>
      </c>
      <c r="AB30" s="43">
        <f t="shared" si="9"/>
        <v>8882.5052003665769</v>
      </c>
      <c r="AD30" s="41">
        <f t="shared" si="10"/>
        <v>14193613.653205598</v>
      </c>
      <c r="AE30" s="119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0"/>
      <c r="I31" s="81">
        <f>'[2]Szenario 1'!$F31</f>
        <v>7</v>
      </c>
      <c r="J31" s="82">
        <f>'[2]Szenario 2'!$F31</f>
        <v>16</v>
      </c>
      <c r="K31" s="83">
        <f>'[2]Szenario 3'!$F31</f>
        <v>25</v>
      </c>
      <c r="L31" s="140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1391.5718691</v>
      </c>
      <c r="Q31" s="140"/>
      <c r="R31" s="29">
        <f t="shared" si="1"/>
        <v>1</v>
      </c>
      <c r="S31" s="34">
        <f t="shared" si="2"/>
        <v>1</v>
      </c>
      <c r="T31" s="140"/>
      <c r="U31" s="40">
        <f t="shared" si="3"/>
        <v>8.5496275101222791E-2</v>
      </c>
      <c r="V31" s="34">
        <f t="shared" si="4"/>
        <v>8.86666667384607E-2</v>
      </c>
      <c r="W31" s="140"/>
      <c r="X31" s="73">
        <f t="shared" si="5"/>
        <v>4000</v>
      </c>
      <c r="Y31" s="42">
        <f t="shared" si="6"/>
        <v>13954974.611609966</v>
      </c>
      <c r="Z31" s="42">
        <f t="shared" si="7"/>
        <v>277648.96738665801</v>
      </c>
      <c r="AA31" s="42">
        <f t="shared" si="8"/>
        <v>12135.014886082519</v>
      </c>
      <c r="AB31" s="43">
        <f t="shared" si="9"/>
        <v>8922.6821822730071</v>
      </c>
      <c r="AD31" s="41">
        <f t="shared" si="10"/>
        <v>14257681.276064979</v>
      </c>
      <c r="AE31" s="119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0"/>
      <c r="I32" s="81">
        <f>'[2]Szenario 1'!$F32</f>
        <v>7</v>
      </c>
      <c r="J32" s="82">
        <f>'[2]Szenario 2'!$F32</f>
        <v>16</v>
      </c>
      <c r="K32" s="83">
        <f>'[2]Szenario 3'!$F32</f>
        <v>25</v>
      </c>
      <c r="L32" s="140"/>
      <c r="M32" s="24">
        <f>'[3]E-Auto'!$E30*(1/100)</f>
        <v>0.55401677419354856</v>
      </c>
      <c r="O32" s="32">
        <f t="shared" si="12"/>
        <v>13345.53</v>
      </c>
      <c r="P32" s="36">
        <f t="shared" si="0"/>
        <v>1397.7961762</v>
      </c>
      <c r="Q32" s="140"/>
      <c r="R32" s="29">
        <f t="shared" si="1"/>
        <v>1</v>
      </c>
      <c r="S32" s="34">
        <f t="shared" si="2"/>
        <v>1</v>
      </c>
      <c r="T32" s="140"/>
      <c r="U32" s="40">
        <f t="shared" si="3"/>
        <v>8.5496289307795625E-2</v>
      </c>
      <c r="V32" s="34">
        <f t="shared" si="4"/>
        <v>8.8666666739753833E-2</v>
      </c>
      <c r="W32" s="140"/>
      <c r="X32" s="73">
        <f t="shared" si="5"/>
        <v>4000</v>
      </c>
      <c r="Y32" s="42">
        <f t="shared" si="6"/>
        <v>14018075.316346165</v>
      </c>
      <c r="Z32" s="42">
        <f t="shared" si="7"/>
        <v>278904.98045175598</v>
      </c>
      <c r="AA32" s="42">
        <f t="shared" si="8"/>
        <v>11802.299642541051</v>
      </c>
      <c r="AB32" s="43">
        <f t="shared" si="9"/>
        <v>8962.8591641794337</v>
      </c>
      <c r="AD32" s="41">
        <f t="shared" si="10"/>
        <v>14321745.455604641</v>
      </c>
      <c r="AE32" s="119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0"/>
      <c r="I33" s="81">
        <f>'[2]Szenario 1'!$F33</f>
        <v>7</v>
      </c>
      <c r="J33" s="82">
        <f>'[2]Szenario 2'!$F33</f>
        <v>16</v>
      </c>
      <c r="K33" s="83">
        <f>'[2]Szenario 3'!$F33</f>
        <v>25</v>
      </c>
      <c r="L33" s="140"/>
      <c r="M33" s="24">
        <f>'[3]E-Auto'!$E31*(1/100)</f>
        <v>0.58284870967741953</v>
      </c>
      <c r="O33" s="32">
        <f t="shared" si="12"/>
        <v>13405.645</v>
      </c>
      <c r="P33" s="36">
        <f t="shared" si="0"/>
        <v>1404.0204833</v>
      </c>
      <c r="Q33" s="140"/>
      <c r="R33" s="29">
        <f t="shared" si="1"/>
        <v>1</v>
      </c>
      <c r="S33" s="34">
        <f t="shared" si="2"/>
        <v>1</v>
      </c>
      <c r="T33" s="140"/>
      <c r="U33" s="40">
        <f t="shared" si="3"/>
        <v>8.5496303707651877E-2</v>
      </c>
      <c r="V33" s="34">
        <f t="shared" si="4"/>
        <v>8.8666666741064368E-2</v>
      </c>
      <c r="W33" s="140"/>
      <c r="X33" s="73">
        <f t="shared" si="5"/>
        <v>4000</v>
      </c>
      <c r="Y33" s="42">
        <f t="shared" si="6"/>
        <v>14081176.070543461</v>
      </c>
      <c r="Z33" s="42">
        <f t="shared" si="7"/>
        <v>280160.99351685401</v>
      </c>
      <c r="AA33" s="42">
        <f t="shared" si="8"/>
        <v>11466.092283565689</v>
      </c>
      <c r="AB33" s="43">
        <f t="shared" si="9"/>
        <v>9003.0361460858621</v>
      </c>
      <c r="AD33" s="41">
        <f t="shared" si="10"/>
        <v>14385806.192489967</v>
      </c>
      <c r="AE33" s="119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0"/>
      <c r="I34" s="81">
        <f>'[2]Szenario 1'!$F34</f>
        <v>7</v>
      </c>
      <c r="J34" s="82">
        <f>'[2]Szenario 2'!$F34</f>
        <v>16</v>
      </c>
      <c r="K34" s="83">
        <f>'[2]Szenario 3'!$F34</f>
        <v>25</v>
      </c>
      <c r="L34" s="140"/>
      <c r="M34" s="24">
        <f>'[3]E-Auto'!$E32*(1/100)</f>
        <v>0.6116806451612905</v>
      </c>
      <c r="O34" s="32">
        <f t="shared" si="12"/>
        <v>13465.76</v>
      </c>
      <c r="P34" s="36">
        <f t="shared" si="0"/>
        <v>1410.2447903999998</v>
      </c>
      <c r="Q34" s="140"/>
      <c r="R34" s="29">
        <f t="shared" si="1"/>
        <v>1</v>
      </c>
      <c r="S34" s="34">
        <f t="shared" si="2"/>
        <v>1</v>
      </c>
      <c r="T34" s="140"/>
      <c r="U34" s="40">
        <f t="shared" si="3"/>
        <v>8.5496318302536747E-2</v>
      </c>
      <c r="V34" s="34">
        <f t="shared" si="4"/>
        <v>8.8666666742392444E-2</v>
      </c>
      <c r="W34" s="140"/>
      <c r="X34" s="73">
        <f t="shared" si="5"/>
        <v>4000</v>
      </c>
      <c r="Y34" s="42">
        <f t="shared" si="6"/>
        <v>14144276.874873254</v>
      </c>
      <c r="Z34" s="42">
        <f t="shared" si="7"/>
        <v>281417.00658195198</v>
      </c>
      <c r="AA34" s="42">
        <f t="shared" si="8"/>
        <v>11126.392809156436</v>
      </c>
      <c r="AB34" s="43">
        <f t="shared" si="9"/>
        <v>9043.2131279922887</v>
      </c>
      <c r="AD34" s="41">
        <f t="shared" si="10"/>
        <v>14449863.487392357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0"/>
      <c r="I35" s="81">
        <f>'[2]Szenario 1'!$F35</f>
        <v>7</v>
      </c>
      <c r="J35" s="82">
        <f>'[2]Szenario 2'!$F35</f>
        <v>16</v>
      </c>
      <c r="K35" s="83">
        <f>'[2]Szenario 3'!$F35</f>
        <v>25</v>
      </c>
      <c r="L35" s="140"/>
      <c r="M35" s="24">
        <f>'[3]E-Auto'!$E33*(1/100)</f>
        <v>0.64051258064516148</v>
      </c>
      <c r="O35" s="32">
        <f t="shared" si="12"/>
        <v>13525.875</v>
      </c>
      <c r="P35" s="36">
        <f t="shared" si="0"/>
        <v>1416.4690974999999</v>
      </c>
      <c r="Q35" s="140"/>
      <c r="R35" s="29">
        <f t="shared" si="1"/>
        <v>1</v>
      </c>
      <c r="S35" s="34">
        <f t="shared" si="2"/>
        <v>1</v>
      </c>
      <c r="T35" s="140"/>
      <c r="U35" s="40">
        <f t="shared" si="3"/>
        <v>8.5496333094203292E-2</v>
      </c>
      <c r="V35" s="34">
        <f t="shared" si="4"/>
        <v>8.8666666743738229E-2</v>
      </c>
      <c r="W35" s="140"/>
      <c r="X35" s="73">
        <f t="shared" si="5"/>
        <v>4000</v>
      </c>
      <c r="Y35" s="42">
        <f t="shared" si="6"/>
        <v>14207377.730013002</v>
      </c>
      <c r="Z35" s="42">
        <f t="shared" si="7"/>
        <v>282673.01964704995</v>
      </c>
      <c r="AA35" s="42">
        <f t="shared" si="8"/>
        <v>10783.201219313296</v>
      </c>
      <c r="AB35" s="43">
        <f t="shared" si="9"/>
        <v>9083.3901098987171</v>
      </c>
      <c r="AD35" s="41">
        <f t="shared" si="10"/>
        <v>14513917.340989264</v>
      </c>
      <c r="AE35" s="119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0"/>
      <c r="I36" s="81">
        <f>'[2]Szenario 1'!$F36</f>
        <v>7</v>
      </c>
      <c r="J36" s="82">
        <f>'[2]Szenario 2'!$F36</f>
        <v>16</v>
      </c>
      <c r="K36" s="83">
        <f>'[2]Szenario 3'!$F36</f>
        <v>25</v>
      </c>
      <c r="L36" s="140"/>
      <c r="M36" s="24">
        <f>'[3]E-Auto'!$E34*(1/100)</f>
        <v>0.66934451612903245</v>
      </c>
      <c r="O36" s="32">
        <f t="shared" si="12"/>
        <v>13585.99</v>
      </c>
      <c r="P36" s="36">
        <f t="shared" si="0"/>
        <v>1422.6934045999999</v>
      </c>
      <c r="Q36" s="140"/>
      <c r="R36" s="29">
        <f t="shared" si="1"/>
        <v>1</v>
      </c>
      <c r="S36" s="34">
        <f t="shared" si="2"/>
        <v>1</v>
      </c>
      <c r="T36" s="140"/>
      <c r="U36" s="40">
        <f t="shared" si="3"/>
        <v>8.5496348084412407E-2</v>
      </c>
      <c r="V36" s="34">
        <f t="shared" si="4"/>
        <v>8.8666666745101874E-2</v>
      </c>
      <c r="W36" s="140"/>
      <c r="X36" s="73">
        <f t="shared" si="5"/>
        <v>4000</v>
      </c>
      <c r="Y36" s="42">
        <f t="shared" si="6"/>
        <v>14270478.636646228</v>
      </c>
      <c r="Z36" s="42">
        <f t="shared" si="7"/>
        <v>283929.03271214798</v>
      </c>
      <c r="AA36" s="42">
        <f t="shared" si="8"/>
        <v>10436.517514036268</v>
      </c>
      <c r="AB36" s="43">
        <f t="shared" si="9"/>
        <v>9123.5670918051455</v>
      </c>
      <c r="AD36" s="41">
        <f t="shared" si="10"/>
        <v>14577967.753964219</v>
      </c>
      <c r="AE36" s="119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0"/>
      <c r="I37" s="81">
        <f>'[2]Szenario 1'!$F37</f>
        <v>7</v>
      </c>
      <c r="J37" s="82">
        <f>'[2]Szenario 2'!$F37</f>
        <v>16</v>
      </c>
      <c r="K37" s="83">
        <f>'[2]Szenario 3'!$F37</f>
        <v>25</v>
      </c>
      <c r="L37" s="140"/>
      <c r="M37" s="24">
        <f>'[3]E-Auto'!$E35*(1/100)</f>
        <v>0.69817645161290343</v>
      </c>
      <c r="O37" s="32">
        <f t="shared" si="12"/>
        <v>13646.105</v>
      </c>
      <c r="P37" s="36">
        <f t="shared" si="0"/>
        <v>1428.9177116999999</v>
      </c>
      <c r="Q37" s="140"/>
      <c r="R37" s="29">
        <f t="shared" si="1"/>
        <v>1</v>
      </c>
      <c r="S37" s="34">
        <f t="shared" si="2"/>
        <v>1</v>
      </c>
      <c r="T37" s="140"/>
      <c r="U37" s="40">
        <f t="shared" si="3"/>
        <v>8.5496363274932832E-2</v>
      </c>
      <c r="V37" s="34">
        <f t="shared" si="4"/>
        <v>8.8666666746483533E-2</v>
      </c>
      <c r="W37" s="140"/>
      <c r="X37" s="73">
        <f t="shared" si="5"/>
        <v>4000</v>
      </c>
      <c r="Y37" s="42">
        <f t="shared" si="6"/>
        <v>14333579.595462568</v>
      </c>
      <c r="Z37" s="42">
        <f t="shared" si="7"/>
        <v>285185.04577724595</v>
      </c>
      <c r="AA37" s="42">
        <f t="shared" si="8"/>
        <v>10086.341693325347</v>
      </c>
      <c r="AB37" s="43">
        <f t="shared" si="9"/>
        <v>9163.7440737115739</v>
      </c>
      <c r="AD37" s="41">
        <f t="shared" si="10"/>
        <v>14642014.727006851</v>
      </c>
      <c r="AE37" s="119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0"/>
      <c r="I38" s="81">
        <f>'[2]Szenario 1'!$F38</f>
        <v>7</v>
      </c>
      <c r="J38" s="82">
        <f>'[2]Szenario 2'!$F38</f>
        <v>16</v>
      </c>
      <c r="K38" s="83">
        <f>'[2]Szenario 3'!$F38</f>
        <v>25</v>
      </c>
      <c r="L38" s="140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1435.1420188</v>
      </c>
      <c r="Q38" s="140"/>
      <c r="R38" s="29">
        <f t="shared" si="1"/>
        <v>1</v>
      </c>
      <c r="S38" s="34">
        <f t="shared" si="2"/>
        <v>1</v>
      </c>
      <c r="T38" s="140"/>
      <c r="U38" s="40">
        <f t="shared" si="3"/>
        <v>8.5496378667541145E-2</v>
      </c>
      <c r="V38" s="34">
        <f t="shared" si="4"/>
        <v>8.8666666747883358E-2</v>
      </c>
      <c r="W38" s="140"/>
      <c r="X38" s="73">
        <f t="shared" si="5"/>
        <v>4000</v>
      </c>
      <c r="Y38" s="42">
        <f t="shared" si="6"/>
        <v>14396680.607157782</v>
      </c>
      <c r="Z38" s="42">
        <f t="shared" si="7"/>
        <v>286441.05884234403</v>
      </c>
      <c r="AA38" s="42">
        <f t="shared" si="8"/>
        <v>9732.6737571805388</v>
      </c>
      <c r="AB38" s="43">
        <f t="shared" si="9"/>
        <v>9203.9210556180042</v>
      </c>
      <c r="AD38" s="41">
        <f t="shared" si="10"/>
        <v>14706058.260812925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0"/>
      <c r="I39" s="81">
        <f>'[2]Szenario 1'!$F39</f>
        <v>7</v>
      </c>
      <c r="J39" s="82">
        <f>'[2]Szenario 2'!$F39</f>
        <v>16</v>
      </c>
      <c r="K39" s="83">
        <f>'[2]Szenario 3'!$F39</f>
        <v>25</v>
      </c>
      <c r="L39" s="140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1441.3663258999998</v>
      </c>
      <c r="Q39" s="140"/>
      <c r="R39" s="29">
        <f t="shared" si="1"/>
        <v>1</v>
      </c>
      <c r="S39" s="34">
        <f t="shared" si="2"/>
        <v>1</v>
      </c>
      <c r="T39" s="140"/>
      <c r="U39" s="40">
        <f t="shared" si="3"/>
        <v>8.549639426402178E-2</v>
      </c>
      <c r="V39" s="34">
        <f t="shared" si="4"/>
        <v>8.8666666749301515E-2</v>
      </c>
      <c r="W39" s="140"/>
      <c r="X39" s="73">
        <f t="shared" si="5"/>
        <v>4000</v>
      </c>
      <c r="Y39" s="42">
        <f t="shared" si="6"/>
        <v>14459781.672433781</v>
      </c>
      <c r="Z39" s="42">
        <f t="shared" si="7"/>
        <v>287697.071907442</v>
      </c>
      <c r="AA39" s="42">
        <f t="shared" si="8"/>
        <v>9375.5137056018375</v>
      </c>
      <c r="AB39" s="43">
        <f t="shared" si="9"/>
        <v>9244.0980375244289</v>
      </c>
      <c r="AD39" s="41">
        <f t="shared" si="10"/>
        <v>14770098.356084349</v>
      </c>
      <c r="AE39" s="119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0"/>
      <c r="I40" s="81">
        <f>'[2]Szenario 1'!$F40</f>
        <v>7</v>
      </c>
      <c r="J40" s="82">
        <f>'[2]Szenario 2'!$F40</f>
        <v>16</v>
      </c>
      <c r="K40" s="83">
        <f>'[2]Szenario 3'!$F40</f>
        <v>25</v>
      </c>
      <c r="L40" s="140"/>
      <c r="M40" s="24">
        <f>'[3]E-Auto'!$E38*(1/100)</f>
        <v>0.78467225806451635</v>
      </c>
      <c r="O40" s="32">
        <f t="shared" si="12"/>
        <v>13826.45</v>
      </c>
      <c r="P40" s="36">
        <f t="shared" si="0"/>
        <v>1447.590633</v>
      </c>
      <c r="Q40" s="140"/>
      <c r="R40" s="29">
        <f t="shared" si="1"/>
        <v>1</v>
      </c>
      <c r="S40" s="34">
        <f t="shared" si="2"/>
        <v>1</v>
      </c>
      <c r="T40" s="140"/>
      <c r="U40" s="40">
        <f t="shared" si="3"/>
        <v>8.5496410066166997E-2</v>
      </c>
      <c r="V40" s="34">
        <f t="shared" si="4"/>
        <v>8.8666666750738171E-2</v>
      </c>
      <c r="W40" s="140"/>
      <c r="X40" s="73">
        <f t="shared" si="5"/>
        <v>4000</v>
      </c>
      <c r="Y40" s="42">
        <f t="shared" si="6"/>
        <v>14522882.791998679</v>
      </c>
      <c r="Z40" s="42">
        <f t="shared" si="7"/>
        <v>288953.08497253997</v>
      </c>
      <c r="AA40" s="42">
        <f t="shared" si="8"/>
        <v>9014.8615385892481</v>
      </c>
      <c r="AB40" s="43">
        <f t="shared" si="9"/>
        <v>9284.2750194308592</v>
      </c>
      <c r="AD40" s="41">
        <f t="shared" si="10"/>
        <v>14834135.013529239</v>
      </c>
      <c r="AE40" s="119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0"/>
      <c r="I41" s="81">
        <f>'[2]Szenario 1'!$F41</f>
        <v>7</v>
      </c>
      <c r="J41" s="82">
        <f>'[2]Szenario 2'!$F41</f>
        <v>16</v>
      </c>
      <c r="K41" s="83">
        <f>'[2]Szenario 3'!$F41</f>
        <v>25</v>
      </c>
      <c r="L41" s="140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1453.8149401000001</v>
      </c>
      <c r="Q41" s="140"/>
      <c r="R41" s="29">
        <f t="shared" si="1"/>
        <v>1</v>
      </c>
      <c r="S41" s="34">
        <f t="shared" si="2"/>
        <v>1</v>
      </c>
      <c r="T41" s="140"/>
      <c r="U41" s="40">
        <f t="shared" si="3"/>
        <v>8.5496426075776913E-2</v>
      </c>
      <c r="V41" s="34">
        <f t="shared" si="4"/>
        <v>8.8666666752193479E-2</v>
      </c>
      <c r="W41" s="140"/>
      <c r="X41" s="73">
        <f t="shared" si="5"/>
        <v>4000</v>
      </c>
      <c r="Y41" s="42">
        <f t="shared" si="6"/>
        <v>14585983.966566782</v>
      </c>
      <c r="Z41" s="42">
        <f t="shared" si="7"/>
        <v>290209.098037638</v>
      </c>
      <c r="AA41" s="42">
        <f t="shared" si="8"/>
        <v>8650.7172561427706</v>
      </c>
      <c r="AB41" s="43">
        <f t="shared" si="9"/>
        <v>9324.4520013372858</v>
      </c>
      <c r="AD41" s="41">
        <f t="shared" si="10"/>
        <v>14898168.233861901</v>
      </c>
      <c r="AE41" s="119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0"/>
      <c r="I42" s="81">
        <f>'[2]Szenario 1'!$F42</f>
        <v>7</v>
      </c>
      <c r="J42" s="82">
        <f>'[2]Szenario 2'!$F42</f>
        <v>16</v>
      </c>
      <c r="K42" s="83">
        <f>'[2]Szenario 3'!$F42</f>
        <v>25</v>
      </c>
      <c r="L42" s="140"/>
      <c r="M42" s="24">
        <f>'[3]E-Auto'!$E40*(1/100)</f>
        <v>0.8423361290322583</v>
      </c>
      <c r="O42" s="32">
        <f t="shared" si="12"/>
        <v>13946.68</v>
      </c>
      <c r="P42" s="36">
        <f t="shared" si="0"/>
        <v>1460.0392471999999</v>
      </c>
      <c r="Q42" s="140"/>
      <c r="R42" s="29">
        <f t="shared" si="1"/>
        <v>1</v>
      </c>
      <c r="S42" s="34">
        <f t="shared" si="2"/>
        <v>1</v>
      </c>
      <c r="T42" s="140"/>
      <c r="U42" s="40">
        <f t="shared" si="3"/>
        <v>8.5496442294659483E-2</v>
      </c>
      <c r="V42" s="34">
        <f t="shared" si="4"/>
        <v>8.8666666753667592E-2</v>
      </c>
      <c r="W42" s="140"/>
      <c r="X42" s="73">
        <f t="shared" si="5"/>
        <v>4000</v>
      </c>
      <c r="Y42" s="42">
        <f t="shared" si="6"/>
        <v>14649085.196858643</v>
      </c>
      <c r="Z42" s="42">
        <f t="shared" si="7"/>
        <v>291465.11110273603</v>
      </c>
      <c r="AA42" s="42">
        <f t="shared" si="8"/>
        <v>8283.0808582624013</v>
      </c>
      <c r="AB42" s="43">
        <f t="shared" si="9"/>
        <v>9364.6289832437142</v>
      </c>
      <c r="AD42" s="41">
        <f t="shared" si="10"/>
        <v>14962198.017802885</v>
      </c>
      <c r="AE42" s="119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0"/>
      <c r="I43" s="81">
        <f>'[2]Szenario 1'!$F43</f>
        <v>7</v>
      </c>
      <c r="J43" s="82">
        <f>'[2]Szenario 2'!$F43</f>
        <v>16</v>
      </c>
      <c r="K43" s="83">
        <f>'[2]Szenario 3'!$F43</f>
        <v>25</v>
      </c>
      <c r="L43" s="140"/>
      <c r="M43" s="24">
        <f>'[3]E-Auto'!$E41*(1/100)</f>
        <v>0.87116806451612927</v>
      </c>
      <c r="O43" s="32">
        <f t="shared" si="12"/>
        <v>14006.795</v>
      </c>
      <c r="P43" s="36">
        <f t="shared" si="0"/>
        <v>1466.2635542999999</v>
      </c>
      <c r="Q43" s="140"/>
      <c r="R43" s="29">
        <f t="shared" si="1"/>
        <v>1</v>
      </c>
      <c r="S43" s="34">
        <f t="shared" si="2"/>
        <v>1</v>
      </c>
      <c r="T43" s="140"/>
      <c r="U43" s="40">
        <f t="shared" si="3"/>
        <v>8.549645872463052E-2</v>
      </c>
      <c r="V43" s="34">
        <f t="shared" si="4"/>
        <v>8.8666666755160689E-2</v>
      </c>
      <c r="W43" s="140"/>
      <c r="X43" s="73">
        <f t="shared" si="5"/>
        <v>4000</v>
      </c>
      <c r="Y43" s="42">
        <f t="shared" si="6"/>
        <v>14712186.483601086</v>
      </c>
      <c r="Z43" s="42">
        <f t="shared" si="7"/>
        <v>292721.124167834</v>
      </c>
      <c r="AA43" s="42">
        <f t="shared" si="8"/>
        <v>7911.9523449481449</v>
      </c>
      <c r="AB43" s="43">
        <f t="shared" si="9"/>
        <v>9404.8059651501444</v>
      </c>
      <c r="AD43" s="41">
        <f t="shared" si="10"/>
        <v>15026224.366079018</v>
      </c>
      <c r="AE43" s="119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0"/>
      <c r="I44" s="81">
        <f>'[2]Szenario 1'!$F44</f>
        <v>7</v>
      </c>
      <c r="J44" s="82">
        <f>'[2]Szenario 2'!$F44</f>
        <v>16</v>
      </c>
      <c r="K44" s="83">
        <f>'[2]Szenario 3'!$F44</f>
        <v>25</v>
      </c>
      <c r="L44" s="140"/>
      <c r="M44" s="24">
        <f>'[3]E-Auto'!$E42*(1/100)</f>
        <v>0.9</v>
      </c>
      <c r="O44" s="32">
        <f t="shared" si="12"/>
        <v>14066.91</v>
      </c>
      <c r="P44" s="36">
        <f t="shared" si="0"/>
        <v>1472.4878613999999</v>
      </c>
      <c r="Q44" s="140"/>
      <c r="R44" s="29">
        <f t="shared" si="1"/>
        <v>1</v>
      </c>
      <c r="S44" s="34">
        <f t="shared" si="2"/>
        <v>1</v>
      </c>
      <c r="T44" s="140"/>
      <c r="U44" s="40">
        <f t="shared" si="3"/>
        <v>8.5496475367513661E-2</v>
      </c>
      <c r="V44" s="34">
        <f t="shared" si="4"/>
        <v>8.866666675667291E-2</v>
      </c>
      <c r="W44" s="140"/>
      <c r="X44" s="73">
        <f t="shared" si="5"/>
        <v>4000</v>
      </c>
      <c r="Y44" s="42">
        <f t="shared" si="6"/>
        <v>14775287.827527214</v>
      </c>
      <c r="Z44" s="42">
        <f t="shared" si="7"/>
        <v>293977.13723293203</v>
      </c>
      <c r="AA44" s="42">
        <f t="shared" si="8"/>
        <v>7537.3317161999994</v>
      </c>
      <c r="AB44" s="43">
        <f t="shared" si="9"/>
        <v>9444.982947056571</v>
      </c>
      <c r="AD44" s="41">
        <f t="shared" si="10"/>
        <v>15090247.279423403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0"/>
      <c r="I45" s="81">
        <f>'[2]Szenario 1'!$F45</f>
        <v>7</v>
      </c>
      <c r="J45" s="82">
        <f>'[2]Szenario 2'!$F45</f>
        <v>16</v>
      </c>
      <c r="K45" s="83">
        <f>'[2]Szenario 3'!$F45</f>
        <v>25</v>
      </c>
      <c r="L45" s="140"/>
      <c r="M45" s="24">
        <f>'[3]E-Auto'!$E43*(1/100)</f>
        <v>0.928831935483871</v>
      </c>
      <c r="O45" s="32">
        <f t="shared" si="12"/>
        <v>14127.025</v>
      </c>
      <c r="P45" s="36">
        <f t="shared" si="0"/>
        <v>1478.7121685</v>
      </c>
      <c r="Q45" s="140"/>
      <c r="R45" s="29">
        <f t="shared" si="1"/>
        <v>1</v>
      </c>
      <c r="S45" s="34">
        <f t="shared" si="2"/>
        <v>1</v>
      </c>
      <c r="T45" s="140"/>
      <c r="U45" s="40">
        <f t="shared" si="3"/>
        <v>8.5496492225140386E-2</v>
      </c>
      <c r="V45" s="34">
        <f t="shared" si="4"/>
        <v>8.8666666758204449E-2</v>
      </c>
      <c r="W45" s="140"/>
      <c r="X45" s="73">
        <f t="shared" si="5"/>
        <v>4000</v>
      </c>
      <c r="Y45" s="42">
        <f t="shared" si="6"/>
        <v>14838389.229376461</v>
      </c>
      <c r="Z45" s="42">
        <f t="shared" si="7"/>
        <v>295233.15029803</v>
      </c>
      <c r="AA45" s="42">
        <f t="shared" si="8"/>
        <v>7159.2189720179631</v>
      </c>
      <c r="AB45" s="43">
        <f t="shared" si="9"/>
        <v>9485.1599289629994</v>
      </c>
      <c r="AD45" s="41">
        <f t="shared" si="10"/>
        <v>15154266.758575471</v>
      </c>
      <c r="AE45" s="119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0"/>
      <c r="I46" s="81">
        <f>'[2]Szenario 1'!$F46</f>
        <v>7</v>
      </c>
      <c r="J46" s="82">
        <f>'[2]Szenario 2'!$F46</f>
        <v>16</v>
      </c>
      <c r="K46" s="83">
        <f>'[2]Szenario 3'!$F46</f>
        <v>25</v>
      </c>
      <c r="L46" s="140"/>
      <c r="M46" s="24">
        <f>'[3]E-Auto'!$E44*(1/100)</f>
        <v>0.95766387096774197</v>
      </c>
      <c r="O46" s="32">
        <f t="shared" si="12"/>
        <v>14187.14</v>
      </c>
      <c r="P46" s="36">
        <f t="shared" si="0"/>
        <v>1484.9364755999998</v>
      </c>
      <c r="Q46" s="140"/>
      <c r="R46" s="29">
        <f t="shared" si="1"/>
        <v>1</v>
      </c>
      <c r="S46" s="34">
        <f t="shared" si="2"/>
        <v>1</v>
      </c>
      <c r="T46" s="140"/>
      <c r="U46" s="40">
        <f t="shared" si="3"/>
        <v>8.5496509299350029E-2</v>
      </c>
      <c r="V46" s="34">
        <f t="shared" si="4"/>
        <v>8.866666675975543E-2</v>
      </c>
      <c r="W46" s="140"/>
      <c r="X46" s="73">
        <f t="shared" si="5"/>
        <v>4000</v>
      </c>
      <c r="Y46" s="42">
        <f t="shared" si="6"/>
        <v>14901490.689894605</v>
      </c>
      <c r="Z46" s="42">
        <f t="shared" si="7"/>
        <v>296489.16336312803</v>
      </c>
      <c r="AA46" s="42">
        <f t="shared" si="8"/>
        <v>6777.614112402036</v>
      </c>
      <c r="AB46" s="43">
        <f t="shared" si="9"/>
        <v>9525.336910869426</v>
      </c>
      <c r="AD46" s="41">
        <f t="shared" si="10"/>
        <v>15218282.804281006</v>
      </c>
      <c r="AE46" s="119"/>
      <c r="AF46" s="50"/>
      <c r="AG46" s="51">
        <f>'[4]Risikoschätzung '!$S$22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0"/>
      <c r="I47" s="81">
        <f>'[2]Szenario 1'!$F47</f>
        <v>7</v>
      </c>
      <c r="J47" s="82">
        <f>'[2]Szenario 2'!$F47</f>
        <v>16</v>
      </c>
      <c r="K47" s="83">
        <f>'[2]Szenario 3'!$F47</f>
        <v>25</v>
      </c>
      <c r="L47" s="140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1491.1607827</v>
      </c>
      <c r="Q47" s="140"/>
      <c r="R47" s="29">
        <f t="shared" si="1"/>
        <v>1</v>
      </c>
      <c r="S47" s="34">
        <f t="shared" si="2"/>
        <v>1</v>
      </c>
      <c r="T47" s="140"/>
      <c r="U47" s="40">
        <f t="shared" si="3"/>
        <v>8.5496526591989766E-2</v>
      </c>
      <c r="V47" s="34">
        <f t="shared" si="4"/>
        <v>8.8666666761326049E-2</v>
      </c>
      <c r="W47" s="140"/>
      <c r="X47" s="73">
        <f t="shared" si="5"/>
        <v>4000</v>
      </c>
      <c r="Y47" s="42">
        <f t="shared" si="6"/>
        <v>14964592.209833797</v>
      </c>
      <c r="Z47" s="42">
        <f t="shared" si="7"/>
        <v>297745.176428226</v>
      </c>
      <c r="AA47" s="42">
        <f t="shared" si="8"/>
        <v>6392.5171373522198</v>
      </c>
      <c r="AB47" s="43">
        <f t="shared" si="9"/>
        <v>9565.5138927758562</v>
      </c>
      <c r="AD47" s="41">
        <f t="shared" ref="AD47:AD54" si="13">SUM(X47:AB47)</f>
        <v>15282295.417292152</v>
      </c>
      <c r="AE47" s="119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0"/>
      <c r="I48" s="81">
        <f>'[2]Szenario 1'!$F48</f>
        <v>7</v>
      </c>
      <c r="J48" s="82">
        <f>'[2]Szenario 2'!$F48</f>
        <v>16</v>
      </c>
      <c r="K48" s="83">
        <f>'[2]Szenario 3'!$F48</f>
        <v>25</v>
      </c>
      <c r="L48" s="140"/>
      <c r="M48" s="24">
        <f>'[3]E-Auto'!$E46*(1/100)</f>
        <v>1</v>
      </c>
      <c r="O48" s="32">
        <f t="shared" si="12"/>
        <v>14307.369999999999</v>
      </c>
      <c r="P48" s="36">
        <f t="shared" si="0"/>
        <v>1497.3850897999998</v>
      </c>
      <c r="Q48" s="140"/>
      <c r="R48" s="29">
        <f t="shared" si="1"/>
        <v>1</v>
      </c>
      <c r="S48" s="34">
        <f t="shared" si="2"/>
        <v>1</v>
      </c>
      <c r="T48" s="140"/>
      <c r="U48" s="40">
        <f t="shared" si="3"/>
        <v>8.5496544104914626E-2</v>
      </c>
      <c r="V48" s="34">
        <f t="shared" si="4"/>
        <v>8.8666666762916457E-2</v>
      </c>
      <c r="W48" s="140"/>
      <c r="X48" s="73">
        <f t="shared" si="5"/>
        <v>4000</v>
      </c>
      <c r="Y48" s="42">
        <f t="shared" si="6"/>
        <v>15027693.789952589</v>
      </c>
      <c r="Z48" s="42">
        <f t="shared" si="7"/>
        <v>299001.18949332403</v>
      </c>
      <c r="AA48" s="42">
        <f t="shared" si="8"/>
        <v>6224.8505396</v>
      </c>
      <c r="AB48" s="43">
        <f t="shared" si="9"/>
        <v>9605.6908746822846</v>
      </c>
      <c r="AD48" s="41">
        <f t="shared" si="13"/>
        <v>15346525.520860197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0"/>
      <c r="I49" s="81">
        <f>'[2]Szenario 1'!$F49</f>
        <v>7</v>
      </c>
      <c r="J49" s="82">
        <f>'[2]Szenario 2'!$F49</f>
        <v>16</v>
      </c>
      <c r="K49" s="83">
        <f>'[2]Szenario 3'!$F49</f>
        <v>25</v>
      </c>
      <c r="L49" s="140"/>
      <c r="M49" s="24">
        <f>'[3]E-Auto'!$E47*(1/100)</f>
        <v>1</v>
      </c>
      <c r="O49" s="32">
        <f t="shared" si="12"/>
        <v>14367.485000000001</v>
      </c>
      <c r="P49" s="36">
        <f t="shared" si="0"/>
        <v>1503.6093968999999</v>
      </c>
      <c r="Q49" s="140"/>
      <c r="R49" s="29">
        <f t="shared" si="1"/>
        <v>1</v>
      </c>
      <c r="S49" s="34">
        <f t="shared" si="2"/>
        <v>1</v>
      </c>
      <c r="T49" s="140"/>
      <c r="U49" s="40">
        <f t="shared" si="3"/>
        <v>8.5496561839987467E-2</v>
      </c>
      <c r="V49" s="34">
        <f t="shared" si="4"/>
        <v>8.8666666764526822E-2</v>
      </c>
      <c r="W49" s="140"/>
      <c r="X49" s="73">
        <f t="shared" si="5"/>
        <v>4000</v>
      </c>
      <c r="Y49" s="42">
        <f t="shared" si="6"/>
        <v>15090795.431015966</v>
      </c>
      <c r="Z49" s="42">
        <f t="shared" si="7"/>
        <v>300257.20255842205</v>
      </c>
      <c r="AA49" s="42">
        <f t="shared" si="8"/>
        <v>6251.0053738000006</v>
      </c>
      <c r="AB49" s="43">
        <f t="shared" si="9"/>
        <v>9645.867856588713</v>
      </c>
      <c r="AD49" s="41">
        <f t="shared" si="13"/>
        <v>15410949.506804777</v>
      </c>
      <c r="AE49" s="119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0"/>
      <c r="I50" s="81">
        <f>'[2]Szenario 1'!$F50</f>
        <v>7</v>
      </c>
      <c r="J50" s="82">
        <f>'[2]Szenario 2'!$F50</f>
        <v>16</v>
      </c>
      <c r="K50" s="83">
        <f>'[2]Szenario 3'!$F50</f>
        <v>25</v>
      </c>
      <c r="L50" s="140"/>
      <c r="M50" s="24">
        <f>'[3]E-Auto'!$E48*(1/100)</f>
        <v>1</v>
      </c>
      <c r="O50" s="32">
        <f t="shared" si="12"/>
        <v>14427.6</v>
      </c>
      <c r="P50" s="36">
        <f t="shared" si="0"/>
        <v>1509.8337039999999</v>
      </c>
      <c r="Q50" s="140"/>
      <c r="R50" s="29">
        <f t="shared" si="1"/>
        <v>1</v>
      </c>
      <c r="S50" s="34">
        <f t="shared" si="2"/>
        <v>1</v>
      </c>
      <c r="T50" s="140"/>
      <c r="U50" s="40">
        <f t="shared" si="3"/>
        <v>8.5496579799078987E-2</v>
      </c>
      <c r="V50" s="34">
        <f t="shared" si="4"/>
        <v>8.8666666766157309E-2</v>
      </c>
      <c r="W50" s="140"/>
      <c r="X50" s="73">
        <f t="shared" si="5"/>
        <v>4000</v>
      </c>
      <c r="Y50" s="42">
        <f t="shared" si="6"/>
        <v>15153897.133795358</v>
      </c>
      <c r="Z50" s="42">
        <f t="shared" si="7"/>
        <v>301513.21562351997</v>
      </c>
      <c r="AA50" s="42">
        <f t="shared" si="8"/>
        <v>6277.1602080000011</v>
      </c>
      <c r="AB50" s="43">
        <f t="shared" si="9"/>
        <v>9686.0448384951396</v>
      </c>
      <c r="AD50" s="41">
        <f t="shared" si="13"/>
        <v>15475373.554465374</v>
      </c>
      <c r="AE50" s="119"/>
      <c r="AF50" s="50"/>
      <c r="AG50" s="51">
        <f>'[4]Risikoschätzung '!$S$21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0"/>
      <c r="I51" s="81">
        <f>'[2]Szenario 1'!$F51</f>
        <v>7</v>
      </c>
      <c r="J51" s="82">
        <f>'[2]Szenario 2'!$F51</f>
        <v>16</v>
      </c>
      <c r="K51" s="83">
        <f>'[2]Szenario 3'!$F51</f>
        <v>25</v>
      </c>
      <c r="L51" s="140"/>
      <c r="M51" s="24">
        <f>'[3]E-Auto'!$E49*(1/100)</f>
        <v>1</v>
      </c>
      <c r="O51" s="32">
        <f t="shared" si="12"/>
        <v>14487.715</v>
      </c>
      <c r="P51" s="36">
        <f t="shared" si="0"/>
        <v>1516.0580110999999</v>
      </c>
      <c r="Q51" s="140"/>
      <c r="R51" s="29">
        <f t="shared" si="1"/>
        <v>1</v>
      </c>
      <c r="S51" s="34">
        <f t="shared" si="2"/>
        <v>1</v>
      </c>
      <c r="T51" s="140"/>
      <c r="U51" s="40">
        <f t="shared" si="3"/>
        <v>8.5496597984067738E-2</v>
      </c>
      <c r="V51" s="34">
        <f t="shared" si="4"/>
        <v>8.8666666767808086E-2</v>
      </c>
      <c r="W51" s="140"/>
      <c r="X51" s="73">
        <f t="shared" si="5"/>
        <v>4000</v>
      </c>
      <c r="Y51" s="42">
        <f t="shared" si="6"/>
        <v>15216998.899068687</v>
      </c>
      <c r="Z51" s="42">
        <f t="shared" si="7"/>
        <v>302769.22868861799</v>
      </c>
      <c r="AA51" s="42">
        <f t="shared" si="8"/>
        <v>6303.3150421999999</v>
      </c>
      <c r="AB51" s="43">
        <f t="shared" si="9"/>
        <v>9726.221820401568</v>
      </c>
      <c r="AD51" s="41">
        <f t="shared" si="13"/>
        <v>15539797.664619906</v>
      </c>
      <c r="AE51" s="119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0"/>
      <c r="I52" s="81">
        <f>'[2]Szenario 1'!$F52</f>
        <v>7</v>
      </c>
      <c r="J52" s="82">
        <f>'[2]Szenario 2'!$F52</f>
        <v>16</v>
      </c>
      <c r="K52" s="83">
        <f>'[2]Szenario 3'!$F52</f>
        <v>25</v>
      </c>
      <c r="L52" s="140"/>
      <c r="M52" s="24">
        <f>'[3]E-Auto'!$E50*(1/100)</f>
        <v>1</v>
      </c>
      <c r="O52" s="32">
        <f t="shared" si="12"/>
        <v>14547.83</v>
      </c>
      <c r="P52" s="36">
        <f t="shared" si="0"/>
        <v>1522.2823182</v>
      </c>
      <c r="Q52" s="140"/>
      <c r="R52" s="29">
        <f t="shared" si="1"/>
        <v>1</v>
      </c>
      <c r="S52" s="34">
        <f t="shared" si="2"/>
        <v>1</v>
      </c>
      <c r="T52" s="140"/>
      <c r="U52" s="40">
        <f t="shared" si="3"/>
        <v>8.5496616396840128E-2</v>
      </c>
      <c r="V52" s="34">
        <f t="shared" si="4"/>
        <v>8.8666666769479319E-2</v>
      </c>
      <c r="W52" s="140"/>
      <c r="X52" s="73">
        <f t="shared" si="5"/>
        <v>4000</v>
      </c>
      <c r="Y52" s="42">
        <f t="shared" si="6"/>
        <v>15280100.727620387</v>
      </c>
      <c r="Z52" s="42">
        <f t="shared" si="7"/>
        <v>304025.24175371596</v>
      </c>
      <c r="AA52" s="42">
        <f t="shared" si="8"/>
        <v>6329.4698763999995</v>
      </c>
      <c r="AB52" s="43">
        <f t="shared" si="9"/>
        <v>9766.3988023079964</v>
      </c>
      <c r="AD52" s="41">
        <f t="shared" si="13"/>
        <v>15604221.838052811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0"/>
      <c r="I53" s="81">
        <f>'[2]Szenario 1'!$F53</f>
        <v>7</v>
      </c>
      <c r="J53" s="82">
        <f>'[2]Szenario 2'!$F53</f>
        <v>16</v>
      </c>
      <c r="K53" s="83">
        <f>'[2]Szenario 3'!$F53</f>
        <v>25</v>
      </c>
      <c r="L53" s="140"/>
      <c r="M53" s="24">
        <f>'[3]E-Auto'!$E51*(1/100)</f>
        <v>1</v>
      </c>
      <c r="O53" s="32">
        <f t="shared" si="12"/>
        <v>14607.945</v>
      </c>
      <c r="P53" s="36">
        <f t="shared" si="0"/>
        <v>1528.5066252999998</v>
      </c>
      <c r="Q53" s="140"/>
      <c r="R53" s="29">
        <f t="shared" si="1"/>
        <v>1</v>
      </c>
      <c r="S53" s="34">
        <f t="shared" si="2"/>
        <v>1</v>
      </c>
      <c r="T53" s="140"/>
      <c r="U53" s="40">
        <f t="shared" si="3"/>
        <v>8.5496635039290364E-2</v>
      </c>
      <c r="V53" s="34">
        <f t="shared" si="4"/>
        <v>8.8666666771171188E-2</v>
      </c>
      <c r="W53" s="140"/>
      <c r="X53" s="73">
        <f t="shared" si="5"/>
        <v>4000</v>
      </c>
      <c r="Y53" s="42">
        <f t="shared" si="6"/>
        <v>15343202.62024142</v>
      </c>
      <c r="Z53" s="42">
        <f t="shared" si="7"/>
        <v>305281.25481881399</v>
      </c>
      <c r="AA53" s="42">
        <f t="shared" si="8"/>
        <v>6355.6247106000001</v>
      </c>
      <c r="AB53" s="43">
        <f t="shared" si="9"/>
        <v>9806.575784214423</v>
      </c>
      <c r="AD53" s="41">
        <f t="shared" si="13"/>
        <v>15668646.075555049</v>
      </c>
      <c r="AE53" s="119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0"/>
      <c r="I54" s="81">
        <f>'[2]Szenario 1'!$F54</f>
        <v>7</v>
      </c>
      <c r="J54" s="82">
        <f>'[2]Szenario 2'!$F54</f>
        <v>16</v>
      </c>
      <c r="K54" s="83">
        <f>'[2]Szenario 3'!$F54</f>
        <v>25</v>
      </c>
      <c r="L54" s="140"/>
      <c r="M54" s="24">
        <f>'[3]E-Auto'!$E52*(1/100)</f>
        <v>1</v>
      </c>
      <c r="O54" s="32">
        <f t="shared" si="12"/>
        <v>14668.06</v>
      </c>
      <c r="P54" s="36">
        <f t="shared" si="0"/>
        <v>1534.7309323999998</v>
      </c>
      <c r="Q54" s="141"/>
      <c r="R54" s="29">
        <f t="shared" si="1"/>
        <v>1</v>
      </c>
      <c r="S54" s="34">
        <f t="shared" si="2"/>
        <v>1</v>
      </c>
      <c r="T54" s="141"/>
      <c r="U54" s="40">
        <f t="shared" si="3"/>
        <v>8.549665391332055E-2</v>
      </c>
      <c r="V54" s="34">
        <f t="shared" si="4"/>
        <v>8.8666666772883845E-2</v>
      </c>
      <c r="W54" s="141"/>
      <c r="X54" s="73">
        <f t="shared" si="5"/>
        <v>4000</v>
      </c>
      <c r="Y54" s="42">
        <f t="shared" si="6"/>
        <v>15406304.577729315</v>
      </c>
      <c r="Z54" s="42">
        <f t="shared" si="7"/>
        <v>306537.26788391196</v>
      </c>
      <c r="AA54" s="42">
        <f t="shared" si="8"/>
        <v>6381.7795448000006</v>
      </c>
      <c r="AB54" s="43">
        <f t="shared" si="9"/>
        <v>9846.7527661208514</v>
      </c>
      <c r="AD54" s="41">
        <f t="shared" si="13"/>
        <v>15733070.377924148</v>
      </c>
      <c r="AE54" s="119"/>
      <c r="AF54" s="50"/>
      <c r="AG54" s="51">
        <f>'[4]Risikoschätzung '!$S$20</f>
        <v>1.0317460317460317E-8</v>
      </c>
      <c r="AH54" s="49" t="s">
        <v>54</v>
      </c>
    </row>
    <row r="55" spans="1:34" ht="15" thickBot="1" x14ac:dyDescent="0.35">
      <c r="AD55" s="41">
        <f>SUM(AD9:AD54)</f>
        <v>657388000.5988183</v>
      </c>
      <c r="AE55" s="119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66">
        <f>SUM(Y9:Y54)</f>
        <v>643380347.85317636</v>
      </c>
      <c r="Z56" s="67">
        <f>SUM(Z9:Z54)</f>
        <v>12800740.800283521</v>
      </c>
      <c r="AA56" s="67">
        <f>SUM(AA9:AA54)</f>
        <v>543544.49438964319</v>
      </c>
      <c r="AB56" s="72">
        <f>SUM(AB9:AB54)</f>
        <v>411367.4509684061</v>
      </c>
      <c r="AD56" s="68">
        <f>X56+Y56+Z56+AA56+AB56</f>
        <v>657388000.59881794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6"/>
      <c r="AF58" s="89"/>
      <c r="AG58" s="90"/>
      <c r="AH58" s="44"/>
    </row>
    <row r="59" spans="1:34" ht="15" thickBot="1" x14ac:dyDescent="0.35">
      <c r="AF59" s="91"/>
      <c r="AG59" s="92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B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3"/>
      <c r="S2" s="73"/>
      <c r="T2" s="140"/>
      <c r="U2" s="73"/>
      <c r="V2" s="73"/>
      <c r="W2" s="140"/>
      <c r="Y2" s="126" t="s">
        <v>68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67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0" t="s">
        <v>60</v>
      </c>
      <c r="J7" s="15" t="s">
        <v>61</v>
      </c>
      <c r="K7" s="21" t="s">
        <v>62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0"/>
      <c r="I8" s="71"/>
      <c r="J8" s="8"/>
      <c r="K8" s="19"/>
      <c r="L8" s="140"/>
      <c r="M8" s="22"/>
      <c r="O8" s="31"/>
      <c r="P8" s="35"/>
      <c r="Q8" s="140"/>
      <c r="R8" s="75"/>
      <c r="S8" s="74"/>
      <c r="T8" s="140"/>
      <c r="U8" s="75"/>
      <c r="V8" s="74"/>
      <c r="W8" s="140"/>
      <c r="X8" s="38"/>
      <c r="Y8" s="11"/>
      <c r="Z8" s="37"/>
      <c r="AA8" s="37"/>
      <c r="AB8" s="37"/>
      <c r="AD8" s="118"/>
      <c r="AE8" s="119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0"/>
      <c r="I9" s="78">
        <f>'[2]Szenario 1'!$F9</f>
        <v>7</v>
      </c>
      <c r="J9" s="79">
        <f>'[2]Szenario 2'!$F9</f>
        <v>16</v>
      </c>
      <c r="K9" s="80">
        <f>'[2]Szenario 3'!$F9</f>
        <v>25</v>
      </c>
      <c r="L9" s="140"/>
      <c r="M9" s="23">
        <f>'[3]E-Auto'!$E7*(1/100)</f>
        <v>1.6900000000000001E-3</v>
      </c>
      <c r="O9" s="32">
        <f>B9</f>
        <v>11962.885</v>
      </c>
      <c r="P9" s="36">
        <f>C9+(K9)</f>
        <v>1263.6371128999999</v>
      </c>
      <c r="Q9" s="140"/>
      <c r="R9" s="29">
        <f>IF(O9&lt;$AG$18,1,2)</f>
        <v>1</v>
      </c>
      <c r="S9" s="34">
        <f>IF(P9&lt;$AG$10,1,2)</f>
        <v>1</v>
      </c>
      <c r="T9" s="140"/>
      <c r="U9" s="40">
        <f>($AI$15/$AG$20)*(1+0.15*(O9/$AG$18)^4)+$AH$33</f>
        <v>8.5496008024245437E-2</v>
      </c>
      <c r="V9" s="34">
        <f>($AI$7/$AG$12)*(1+0.15*(P9/$AG$10)^4)+$AH$32</f>
        <v>8.8666666715481887E-2</v>
      </c>
      <c r="W9" s="140"/>
      <c r="X9" s="73">
        <f>($AG$7*$AG$8*S9+$AG$15*$AG$16*R9)*$AG$24</f>
        <v>4000</v>
      </c>
      <c r="Y9" s="42">
        <f>(O9*U9*$AG$30+P9*V9*$AG$29)*365</f>
        <v>12572508.355895789</v>
      </c>
      <c r="Z9" s="42">
        <f>(O9*$AI$15*$AG$37+P9*$AI$7*$AG$36)*365</f>
        <v>250056.09995450199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8063.2962446173005</v>
      </c>
      <c r="AD9" s="41">
        <f>SUM(X9:AB9)</f>
        <v>12851863.607566219</v>
      </c>
      <c r="AE9" s="119"/>
      <c r="AF9" s="93" t="s">
        <v>16</v>
      </c>
      <c r="AG9" s="16"/>
      <c r="AH9" s="96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0"/>
      <c r="I10" s="81">
        <f>'[2]Szenario 1'!$F10</f>
        <v>7</v>
      </c>
      <c r="J10" s="82">
        <f>'[2]Szenario 2'!$F10</f>
        <v>16</v>
      </c>
      <c r="K10" s="83">
        <f>'[2]Szenario 3'!$F10</f>
        <v>25</v>
      </c>
      <c r="L10" s="140"/>
      <c r="M10" s="24">
        <f>'[3]E-Auto'!$E8*(1/100)</f>
        <v>2.3700000000000001E-3</v>
      </c>
      <c r="O10" s="32">
        <f>B10</f>
        <v>12023</v>
      </c>
      <c r="P10" s="36">
        <f t="shared" ref="P10:P54" si="0">C10+(K10)</f>
        <v>1269.86142</v>
      </c>
      <c r="Q10" s="140"/>
      <c r="R10" s="29">
        <f t="shared" ref="R10:R54" si="1">IF(O10&lt;$AG$18,1,2)</f>
        <v>1</v>
      </c>
      <c r="S10" s="34">
        <f t="shared" ref="S10:S54" si="2">IF(P10&lt;$AG$10,1,2)</f>
        <v>1</v>
      </c>
      <c r="T10" s="140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8.8666666716450807E-2</v>
      </c>
      <c r="W10" s="140"/>
      <c r="X10" s="73">
        <f t="shared" ref="X10:X54" si="5">($AG$7*$AG$8*S10+$AG$15*$AG$16*R10)*$AG$24</f>
        <v>4000</v>
      </c>
      <c r="Y10" s="42">
        <f t="shared" ref="Y10:Y54" si="6">(O10*U10*$AG$30+P10*V10*$AG$29)*365</f>
        <v>12635608.130454078</v>
      </c>
      <c r="Z10" s="42">
        <f t="shared" ref="Z10:Z54" si="7">(O10*$AI$15*$AG$37+P10*$AI$7*$AG$36)*365</f>
        <v>251312.11301960002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8103.473226523728</v>
      </c>
      <c r="AD10" s="41">
        <f t="shared" ref="AD10:AD46" si="10">SUM(X10:AB10)</f>
        <v>12916337.948370827</v>
      </c>
      <c r="AE10" s="119"/>
      <c r="AF10" s="94"/>
      <c r="AG10" s="17">
        <v>80400</v>
      </c>
      <c r="AH10" s="96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0"/>
      <c r="I11" s="81">
        <f>'[2]Szenario 1'!$F11</f>
        <v>7</v>
      </c>
      <c r="J11" s="82">
        <f>'[2]Szenario 2'!$F11</f>
        <v>16</v>
      </c>
      <c r="K11" s="83">
        <f>'[2]Szenario 3'!$F11</f>
        <v>25</v>
      </c>
      <c r="L11" s="140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1276.0857271</v>
      </c>
      <c r="Q11" s="140"/>
      <c r="R11" s="29">
        <f t="shared" si="1"/>
        <v>1</v>
      </c>
      <c r="S11" s="34">
        <f t="shared" si="2"/>
        <v>1</v>
      </c>
      <c r="T11" s="140"/>
      <c r="U11" s="40">
        <f t="shared" si="3"/>
        <v>8.5496028941118338E-2</v>
      </c>
      <c r="V11" s="34">
        <f t="shared" si="4"/>
        <v>8.8666666717434089E-2</v>
      </c>
      <c r="W11" s="140"/>
      <c r="X11" s="73">
        <f t="shared" si="5"/>
        <v>4000</v>
      </c>
      <c r="Y11" s="42">
        <f t="shared" si="6"/>
        <v>12698707.941177988</v>
      </c>
      <c r="Z11" s="42">
        <f t="shared" si="7"/>
        <v>252568.12608469796</v>
      </c>
      <c r="AA11" s="42">
        <f t="shared" si="8"/>
        <v>17390.943079637822</v>
      </c>
      <c r="AB11" s="43">
        <f t="shared" si="9"/>
        <v>8143.6502084301555</v>
      </c>
      <c r="AD11" s="41">
        <f t="shared" si="10"/>
        <v>12980810.660550755</v>
      </c>
      <c r="AE11" s="119"/>
      <c r="AF11" s="95"/>
      <c r="AG11" s="16"/>
      <c r="AH11" s="96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0"/>
      <c r="I12" s="81">
        <f>'[2]Szenario 1'!$F12</f>
        <v>7</v>
      </c>
      <c r="J12" s="82">
        <f>'[2]Szenario 2'!$F12</f>
        <v>16</v>
      </c>
      <c r="K12" s="83">
        <f>'[2]Szenario 3'!$F12</f>
        <v>25</v>
      </c>
      <c r="L12" s="140"/>
      <c r="M12" s="24">
        <f>'[3]E-Auto'!$E10*(1/100)</f>
        <v>4.1700000000000001E-3</v>
      </c>
      <c r="O12" s="32">
        <f t="shared" si="12"/>
        <v>12143.23</v>
      </c>
      <c r="P12" s="36">
        <f t="shared" si="0"/>
        <v>1282.3100341999998</v>
      </c>
      <c r="Q12" s="140"/>
      <c r="R12" s="29">
        <f t="shared" si="1"/>
        <v>1</v>
      </c>
      <c r="S12" s="34">
        <f t="shared" si="2"/>
        <v>1</v>
      </c>
      <c r="T12" s="140"/>
      <c r="U12" s="40">
        <f t="shared" si="3"/>
        <v>8.5496039636437357E-2</v>
      </c>
      <c r="V12" s="34">
        <f t="shared" si="4"/>
        <v>8.8666666718431875E-2</v>
      </c>
      <c r="W12" s="140"/>
      <c r="X12" s="73">
        <f t="shared" si="5"/>
        <v>4000</v>
      </c>
      <c r="Y12" s="42">
        <f t="shared" si="6"/>
        <v>12761807.78861271</v>
      </c>
      <c r="Z12" s="42">
        <f t="shared" si="7"/>
        <v>253824.13914979596</v>
      </c>
      <c r="AA12" s="42">
        <f t="shared" si="8"/>
        <v>17465.354425508664</v>
      </c>
      <c r="AB12" s="43">
        <f t="shared" si="9"/>
        <v>8183.827190336583</v>
      </c>
      <c r="AD12" s="41">
        <f t="shared" si="10"/>
        <v>13045281.109378351</v>
      </c>
      <c r="AE12" s="119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0"/>
      <c r="I13" s="81">
        <f>'[2]Szenario 1'!$F13</f>
        <v>7</v>
      </c>
      <c r="J13" s="82">
        <f>'[2]Szenario 2'!$F13</f>
        <v>16</v>
      </c>
      <c r="K13" s="83">
        <f>'[2]Szenario 3'!$F13</f>
        <v>25</v>
      </c>
      <c r="L13" s="140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1288.5343412999998</v>
      </c>
      <c r="Q13" s="140"/>
      <c r="R13" s="29">
        <f t="shared" si="1"/>
        <v>1</v>
      </c>
      <c r="S13" s="34">
        <f t="shared" si="2"/>
        <v>1</v>
      </c>
      <c r="T13" s="140"/>
      <c r="U13" s="40">
        <f t="shared" si="3"/>
        <v>8.5496050491782785E-2</v>
      </c>
      <c r="V13" s="34">
        <f t="shared" si="4"/>
        <v>8.8666666719444273E-2</v>
      </c>
      <c r="W13" s="140"/>
      <c r="X13" s="73">
        <f t="shared" si="5"/>
        <v>4000</v>
      </c>
      <c r="Y13" s="42">
        <f t="shared" si="6"/>
        <v>12824907.673308896</v>
      </c>
      <c r="Z13" s="42">
        <f t="shared" si="7"/>
        <v>255080.15221489398</v>
      </c>
      <c r="AA13" s="42">
        <f t="shared" si="8"/>
        <v>17526.737530633869</v>
      </c>
      <c r="AB13" s="43">
        <f t="shared" si="9"/>
        <v>8224.0041722430105</v>
      </c>
      <c r="AD13" s="41">
        <f t="shared" si="10"/>
        <v>13109738.567226667</v>
      </c>
      <c r="AE13" s="119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0"/>
      <c r="I14" s="81">
        <f>'[2]Szenario 1'!$F14</f>
        <v>7</v>
      </c>
      <c r="J14" s="82">
        <f>'[2]Szenario 2'!$F14</f>
        <v>16</v>
      </c>
      <c r="K14" s="83">
        <f>'[2]Szenario 3'!$F14</f>
        <v>25</v>
      </c>
      <c r="L14" s="140"/>
      <c r="M14" s="24">
        <f>'[3]E-Auto'!$E12*(1/100)</f>
        <v>3.5041935483870967E-2</v>
      </c>
      <c r="O14" s="32">
        <f t="shared" si="12"/>
        <v>12263.46</v>
      </c>
      <c r="P14" s="36">
        <f t="shared" si="0"/>
        <v>1294.7586483999999</v>
      </c>
      <c r="Q14" s="140"/>
      <c r="R14" s="29">
        <f t="shared" si="1"/>
        <v>1</v>
      </c>
      <c r="S14" s="34">
        <f t="shared" si="2"/>
        <v>1</v>
      </c>
      <c r="T14" s="140"/>
      <c r="U14" s="40">
        <f t="shared" si="3"/>
        <v>8.5496061508742976E-2</v>
      </c>
      <c r="V14" s="34">
        <f t="shared" si="4"/>
        <v>8.8666666720471465E-2</v>
      </c>
      <c r="W14" s="140"/>
      <c r="X14" s="73">
        <f>($AG$7*$AG$8*S14+$AG$15*$AG$16*R14)*$AG$24+(AG26*AG7)</f>
        <v>72000</v>
      </c>
      <c r="Y14" s="42">
        <f t="shared" si="6"/>
        <v>12888007.595822673</v>
      </c>
      <c r="Z14" s="42">
        <f t="shared" si="7"/>
        <v>256336.16527999195</v>
      </c>
      <c r="AA14" s="42">
        <f t="shared" si="8"/>
        <v>17256.880364902412</v>
      </c>
      <c r="AB14" s="43">
        <f t="shared" si="9"/>
        <v>8264.1811541494408</v>
      </c>
      <c r="AD14" s="41">
        <f t="shared" si="10"/>
        <v>13241864.822621716</v>
      </c>
      <c r="AE14" s="119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0"/>
      <c r="I15" s="81">
        <f>'[2]Szenario 1'!$F15</f>
        <v>7</v>
      </c>
      <c r="J15" s="82">
        <f>'[2]Szenario 2'!$F15</f>
        <v>16</v>
      </c>
      <c r="K15" s="83">
        <f>'[2]Szenario 3'!$F15</f>
        <v>25</v>
      </c>
      <c r="L15" s="140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1300.9829554999999</v>
      </c>
      <c r="Q15" s="140"/>
      <c r="R15" s="29">
        <f t="shared" si="1"/>
        <v>1</v>
      </c>
      <c r="S15" s="34">
        <f t="shared" si="2"/>
        <v>1</v>
      </c>
      <c r="T15" s="140"/>
      <c r="U15" s="40">
        <f t="shared" si="3"/>
        <v>8.5496072688914099E-2</v>
      </c>
      <c r="V15" s="34">
        <f t="shared" si="4"/>
        <v>8.8666666721513576E-2</v>
      </c>
      <c r="W15" s="140"/>
      <c r="X15" s="73">
        <f t="shared" si="5"/>
        <v>4000</v>
      </c>
      <c r="Y15" s="42">
        <f t="shared" si="6"/>
        <v>12951107.556715675</v>
      </c>
      <c r="Z15" s="42">
        <f t="shared" si="7"/>
        <v>257592.17834509001</v>
      </c>
      <c r="AA15" s="42">
        <f t="shared" si="8"/>
        <v>16983.531083737063</v>
      </c>
      <c r="AB15" s="43">
        <f t="shared" si="9"/>
        <v>8304.3581360558692</v>
      </c>
      <c r="AD15" s="41">
        <f t="shared" si="10"/>
        <v>13237987.624280557</v>
      </c>
      <c r="AE15" s="119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0"/>
      <c r="I16" s="81">
        <f>'[2]Szenario 1'!$F16</f>
        <v>7</v>
      </c>
      <c r="J16" s="82">
        <f>'[2]Szenario 2'!$F16</f>
        <v>16</v>
      </c>
      <c r="K16" s="83">
        <f>'[2]Szenario 3'!$F16</f>
        <v>25</v>
      </c>
      <c r="L16" s="140"/>
      <c r="M16" s="24">
        <f>'[3]E-Auto'!$E14*(1/100)</f>
        <v>9.2705806451612929E-2</v>
      </c>
      <c r="O16" s="32">
        <f t="shared" si="12"/>
        <v>12383.69</v>
      </c>
      <c r="P16" s="36">
        <f t="shared" si="0"/>
        <v>1307.2072625999999</v>
      </c>
      <c r="Q16" s="140"/>
      <c r="R16" s="29">
        <f t="shared" si="1"/>
        <v>1</v>
      </c>
      <c r="S16" s="34">
        <f t="shared" si="2"/>
        <v>1</v>
      </c>
      <c r="T16" s="140"/>
      <c r="U16" s="40">
        <f t="shared" si="3"/>
        <v>8.5496084033900174E-2</v>
      </c>
      <c r="V16" s="34">
        <f t="shared" si="4"/>
        <v>8.8666666722570758E-2</v>
      </c>
      <c r="W16" s="140"/>
      <c r="X16" s="73">
        <f t="shared" si="5"/>
        <v>4000</v>
      </c>
      <c r="Y16" s="42">
        <f t="shared" si="6"/>
        <v>13014207.556555063</v>
      </c>
      <c r="Z16" s="42">
        <f t="shared" si="7"/>
        <v>258848.19141018804</v>
      </c>
      <c r="AA16" s="42">
        <f t="shared" si="8"/>
        <v>16706.68968713783</v>
      </c>
      <c r="AB16" s="43">
        <f t="shared" si="9"/>
        <v>8344.5351179622958</v>
      </c>
      <c r="AD16" s="41">
        <f t="shared" si="10"/>
        <v>13302106.97277035</v>
      </c>
      <c r="AE16" s="119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0"/>
      <c r="I17" s="81">
        <f>'[2]Szenario 1'!$F17</f>
        <v>7</v>
      </c>
      <c r="J17" s="82">
        <f>'[2]Szenario 2'!$F17</f>
        <v>16</v>
      </c>
      <c r="K17" s="83">
        <f>'[2]Szenario 3'!$F17</f>
        <v>25</v>
      </c>
      <c r="L17" s="140"/>
      <c r="M17" s="24">
        <f>'[3]E-Auto'!$E15*(1/100)</f>
        <v>0.1215377419354839</v>
      </c>
      <c r="O17" s="32">
        <f t="shared" si="12"/>
        <v>12443.805</v>
      </c>
      <c r="P17" s="36">
        <f t="shared" si="0"/>
        <v>1313.4315697</v>
      </c>
      <c r="Q17" s="140"/>
      <c r="R17" s="29">
        <f t="shared" si="1"/>
        <v>1</v>
      </c>
      <c r="S17" s="34">
        <f t="shared" si="2"/>
        <v>1</v>
      </c>
      <c r="T17" s="140"/>
      <c r="U17" s="40">
        <f t="shared" si="3"/>
        <v>8.5496095545313067E-2</v>
      </c>
      <c r="V17" s="34">
        <f t="shared" si="4"/>
        <v>8.8666666723643137E-2</v>
      </c>
      <c r="W17" s="140"/>
      <c r="X17" s="73">
        <f t="shared" si="5"/>
        <v>4000</v>
      </c>
      <c r="Y17" s="42">
        <f t="shared" si="6"/>
        <v>13077307.595913572</v>
      </c>
      <c r="Z17" s="42">
        <f t="shared" si="7"/>
        <v>260104.20447528598</v>
      </c>
      <c r="AA17" s="42">
        <f t="shared" si="8"/>
        <v>16426.356175104705</v>
      </c>
      <c r="AB17" s="43">
        <f t="shared" si="9"/>
        <v>8384.712099868726</v>
      </c>
      <c r="AD17" s="41">
        <f t="shared" si="10"/>
        <v>13366222.868663831</v>
      </c>
      <c r="AE17" s="119"/>
      <c r="AF17" s="93" t="s">
        <v>17</v>
      </c>
      <c r="AG17" s="16"/>
      <c r="AH17" s="96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0"/>
      <c r="I18" s="81">
        <f>'[2]Szenario 1'!$F18</f>
        <v>7</v>
      </c>
      <c r="J18" s="82">
        <f>'[2]Szenario 2'!$F18</f>
        <v>16</v>
      </c>
      <c r="K18" s="83">
        <f>'[2]Szenario 3'!$F18</f>
        <v>25</v>
      </c>
      <c r="L18" s="140"/>
      <c r="M18" s="24">
        <f>'[3]E-Auto'!$E16*(1/100)</f>
        <v>0.15036967741935489</v>
      </c>
      <c r="O18" s="32">
        <f t="shared" si="12"/>
        <v>12503.92</v>
      </c>
      <c r="P18" s="36">
        <f t="shared" si="0"/>
        <v>1319.6558768</v>
      </c>
      <c r="Q18" s="140"/>
      <c r="R18" s="29">
        <f t="shared" si="1"/>
        <v>1</v>
      </c>
      <c r="S18" s="34">
        <f t="shared" si="2"/>
        <v>1</v>
      </c>
      <c r="T18" s="140"/>
      <c r="U18" s="40">
        <f t="shared" si="3"/>
        <v>8.5496107224772494E-2</v>
      </c>
      <c r="V18" s="34">
        <f t="shared" si="4"/>
        <v>8.8666666724730878E-2</v>
      </c>
      <c r="W18" s="140"/>
      <c r="X18" s="73">
        <f t="shared" si="5"/>
        <v>4000</v>
      </c>
      <c r="Y18" s="42">
        <f t="shared" si="6"/>
        <v>13140407.675369512</v>
      </c>
      <c r="Z18" s="42">
        <f t="shared" si="7"/>
        <v>261360.21754038398</v>
      </c>
      <c r="AA18" s="42">
        <f t="shared" si="8"/>
        <v>16142.530547637689</v>
      </c>
      <c r="AB18" s="43">
        <f t="shared" si="9"/>
        <v>8424.8890817751526</v>
      </c>
      <c r="AD18" s="41">
        <f t="shared" si="10"/>
        <v>13430335.312539307</v>
      </c>
      <c r="AE18" s="119"/>
      <c r="AF18" s="94"/>
      <c r="AG18" s="17">
        <v>60000</v>
      </c>
      <c r="AH18" s="96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0"/>
      <c r="I19" s="81">
        <f>'[2]Szenario 1'!$F19</f>
        <v>7</v>
      </c>
      <c r="J19" s="82">
        <f>'[2]Szenario 2'!$F19</f>
        <v>16</v>
      </c>
      <c r="K19" s="83">
        <f>'[2]Szenario 3'!$F19</f>
        <v>25</v>
      </c>
      <c r="L19" s="140"/>
      <c r="M19" s="24">
        <f>'[3]E-Auto'!$E17*(1/100)</f>
        <v>0.17920161290322587</v>
      </c>
      <c r="O19" s="32">
        <f t="shared" si="12"/>
        <v>12564.035</v>
      </c>
      <c r="P19" s="36">
        <f t="shared" si="0"/>
        <v>1325.8801838999998</v>
      </c>
      <c r="Q19" s="140"/>
      <c r="R19" s="29">
        <f t="shared" si="1"/>
        <v>1</v>
      </c>
      <c r="S19" s="34">
        <f t="shared" si="2"/>
        <v>1</v>
      </c>
      <c r="T19" s="140"/>
      <c r="U19" s="40">
        <f t="shared" si="3"/>
        <v>8.5496119073906002E-2</v>
      </c>
      <c r="V19" s="34">
        <f t="shared" si="4"/>
        <v>8.866666672583412E-2</v>
      </c>
      <c r="W19" s="140"/>
      <c r="X19" s="73">
        <f t="shared" si="5"/>
        <v>4000</v>
      </c>
      <c r="Y19" s="42">
        <f t="shared" si="6"/>
        <v>13203507.795506816</v>
      </c>
      <c r="Z19" s="42">
        <f t="shared" si="7"/>
        <v>262616.23060548201</v>
      </c>
      <c r="AA19" s="42">
        <f t="shared" si="8"/>
        <v>15855.212804736781</v>
      </c>
      <c r="AB19" s="43">
        <f t="shared" si="9"/>
        <v>8465.066063681581</v>
      </c>
      <c r="AD19" s="41">
        <f t="shared" si="10"/>
        <v>13494444.304980716</v>
      </c>
      <c r="AE19" s="119"/>
      <c r="AF19" s="95"/>
      <c r="AG19" s="16"/>
      <c r="AH19" s="96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0"/>
      <c r="I20" s="81">
        <f>'[2]Szenario 1'!$F20</f>
        <v>7</v>
      </c>
      <c r="J20" s="82">
        <f>'[2]Szenario 2'!$F20</f>
        <v>16</v>
      </c>
      <c r="K20" s="83">
        <f>'[2]Szenario 3'!$F20</f>
        <v>25</v>
      </c>
      <c r="L20" s="140"/>
      <c r="M20" s="24">
        <f>'[3]E-Auto'!$E18*(1/100)</f>
        <v>0.20803354838709684</v>
      </c>
      <c r="O20" s="32">
        <f t="shared" si="12"/>
        <v>12624.15</v>
      </c>
      <c r="P20" s="36">
        <f t="shared" si="0"/>
        <v>1332.1044909999998</v>
      </c>
      <c r="Q20" s="140"/>
      <c r="R20" s="29">
        <f t="shared" si="1"/>
        <v>1</v>
      </c>
      <c r="S20" s="34">
        <f t="shared" si="2"/>
        <v>1</v>
      </c>
      <c r="T20" s="140"/>
      <c r="U20" s="40">
        <f t="shared" si="3"/>
        <v>8.5496131094349004E-2</v>
      </c>
      <c r="V20" s="34">
        <f t="shared" si="4"/>
        <v>8.8666666726953003E-2</v>
      </c>
      <c r="W20" s="140"/>
      <c r="X20" s="73">
        <f t="shared" si="5"/>
        <v>4000</v>
      </c>
      <c r="Y20" s="42">
        <f t="shared" si="6"/>
        <v>13266607.956915047</v>
      </c>
      <c r="Z20" s="42">
        <f t="shared" si="7"/>
        <v>263872.24367057998</v>
      </c>
      <c r="AA20" s="42">
        <f t="shared" si="8"/>
        <v>15564.402946401988</v>
      </c>
      <c r="AB20" s="43">
        <f t="shared" si="9"/>
        <v>8505.2430455880094</v>
      </c>
      <c r="AD20" s="41">
        <f t="shared" si="10"/>
        <v>13558549.846577615</v>
      </c>
      <c r="AE20" s="119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0"/>
      <c r="I21" s="81">
        <f>'[2]Szenario 1'!$F21</f>
        <v>7</v>
      </c>
      <c r="J21" s="82">
        <f>'[2]Szenario 2'!$F21</f>
        <v>16</v>
      </c>
      <c r="K21" s="83">
        <f>'[2]Szenario 3'!$F21</f>
        <v>25</v>
      </c>
      <c r="L21" s="140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1338.3287980999999</v>
      </c>
      <c r="Q21" s="140"/>
      <c r="R21" s="29">
        <f t="shared" si="1"/>
        <v>1</v>
      </c>
      <c r="S21" s="34">
        <f t="shared" si="2"/>
        <v>1</v>
      </c>
      <c r="T21" s="140"/>
      <c r="U21" s="40">
        <f t="shared" si="3"/>
        <v>8.5496143287744714E-2</v>
      </c>
      <c r="V21" s="34">
        <f t="shared" si="4"/>
        <v>8.8666666728087692E-2</v>
      </c>
      <c r="W21" s="140"/>
      <c r="X21" s="73">
        <f t="shared" si="5"/>
        <v>4000</v>
      </c>
      <c r="Y21" s="42">
        <f t="shared" si="6"/>
        <v>13329708.160189459</v>
      </c>
      <c r="Z21" s="42">
        <f t="shared" si="7"/>
        <v>265128.25673567795</v>
      </c>
      <c r="AA21" s="42">
        <f t="shared" si="8"/>
        <v>15270.100972633301</v>
      </c>
      <c r="AB21" s="43">
        <f t="shared" si="9"/>
        <v>8545.420027494436</v>
      </c>
      <c r="AD21" s="41">
        <f t="shared" si="10"/>
        <v>13622651.937925266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0"/>
      <c r="I22" s="81">
        <f>'[2]Szenario 1'!$F22</f>
        <v>7</v>
      </c>
      <c r="J22" s="82">
        <f>'[2]Szenario 2'!$F22</f>
        <v>16</v>
      </c>
      <c r="K22" s="83">
        <f>'[2]Szenario 3'!$F22</f>
        <v>25</v>
      </c>
      <c r="L22" s="140"/>
      <c r="M22" s="24">
        <f>'[3]E-Auto'!$E20*(1/100)</f>
        <v>0.26569741935483882</v>
      </c>
      <c r="O22" s="32">
        <f t="shared" si="12"/>
        <v>12744.38</v>
      </c>
      <c r="P22" s="36">
        <f t="shared" si="0"/>
        <v>1344.5531051999999</v>
      </c>
      <c r="Q22" s="140"/>
      <c r="R22" s="29">
        <f t="shared" si="1"/>
        <v>1</v>
      </c>
      <c r="S22" s="34">
        <f t="shared" si="2"/>
        <v>1</v>
      </c>
      <c r="T22" s="140"/>
      <c r="U22" s="40">
        <f t="shared" si="3"/>
        <v>8.5496155655744241E-2</v>
      </c>
      <c r="V22" s="34">
        <f t="shared" si="4"/>
        <v>8.8666666729238314E-2</v>
      </c>
      <c r="W22" s="140"/>
      <c r="X22" s="73">
        <f t="shared" si="5"/>
        <v>4000</v>
      </c>
      <c r="Y22" s="42">
        <f t="shared" si="6"/>
        <v>13392808.405930981</v>
      </c>
      <c r="Z22" s="42">
        <f t="shared" si="7"/>
        <v>266384.26980077598</v>
      </c>
      <c r="AA22" s="42">
        <f t="shared" si="8"/>
        <v>14972.306883430729</v>
      </c>
      <c r="AB22" s="43">
        <f t="shared" si="9"/>
        <v>8585.5970094008662</v>
      </c>
      <c r="AD22" s="41">
        <f t="shared" si="10"/>
        <v>13686750.57962459</v>
      </c>
      <c r="AE22" s="119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0"/>
      <c r="I23" s="81">
        <f>'[2]Szenario 1'!$F23</f>
        <v>7</v>
      </c>
      <c r="J23" s="82">
        <f>'[2]Szenario 2'!$F23</f>
        <v>16</v>
      </c>
      <c r="K23" s="83">
        <f>'[2]Szenario 3'!$F23</f>
        <v>25</v>
      </c>
      <c r="L23" s="140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1350.7774122999999</v>
      </c>
      <c r="Q23" s="140"/>
      <c r="R23" s="29">
        <f t="shared" si="1"/>
        <v>1</v>
      </c>
      <c r="S23" s="34">
        <f t="shared" si="2"/>
        <v>1</v>
      </c>
      <c r="T23" s="140"/>
      <c r="U23" s="40">
        <f t="shared" si="3"/>
        <v>8.5496168200006495E-2</v>
      </c>
      <c r="V23" s="34">
        <f t="shared" si="4"/>
        <v>8.8666666730405033E-2</v>
      </c>
      <c r="W23" s="140"/>
      <c r="X23" s="73">
        <f t="shared" si="5"/>
        <v>4000</v>
      </c>
      <c r="Y23" s="42">
        <f t="shared" si="6"/>
        <v>13455908.694746271</v>
      </c>
      <c r="Z23" s="42">
        <f t="shared" si="7"/>
        <v>267640.28286587395</v>
      </c>
      <c r="AA23" s="42">
        <f t="shared" si="8"/>
        <v>14671.020678794261</v>
      </c>
      <c r="AB23" s="43">
        <f t="shared" si="9"/>
        <v>8625.7739913072946</v>
      </c>
      <c r="AD23" s="41">
        <f t="shared" si="10"/>
        <v>13750845.772282247</v>
      </c>
      <c r="AE23" s="119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0"/>
      <c r="I24" s="81">
        <f>'[2]Szenario 1'!$F24</f>
        <v>7</v>
      </c>
      <c r="J24" s="82">
        <f>'[2]Szenario 2'!$F24</f>
        <v>16</v>
      </c>
      <c r="K24" s="83">
        <f>'[2]Szenario 3'!$F24</f>
        <v>25</v>
      </c>
      <c r="L24" s="140"/>
      <c r="M24" s="24">
        <f>'[3]E-Auto'!$E22*(1/100)</f>
        <v>0.32336129032258071</v>
      </c>
      <c r="O24" s="32">
        <f t="shared" si="12"/>
        <v>12864.61</v>
      </c>
      <c r="P24" s="36">
        <f t="shared" si="0"/>
        <v>1357.0017194</v>
      </c>
      <c r="Q24" s="140"/>
      <c r="R24" s="29">
        <f t="shared" si="1"/>
        <v>1</v>
      </c>
      <c r="S24" s="34">
        <f t="shared" si="2"/>
        <v>1</v>
      </c>
      <c r="T24" s="140"/>
      <c r="U24" s="40">
        <f t="shared" si="3"/>
        <v>8.5496180922198267E-2</v>
      </c>
      <c r="V24" s="34">
        <f t="shared" si="4"/>
        <v>8.866666673158799E-2</v>
      </c>
      <c r="W24" s="140"/>
      <c r="X24" s="73">
        <f t="shared" si="5"/>
        <v>4000</v>
      </c>
      <c r="Y24" s="42">
        <f t="shared" si="6"/>
        <v>13519009.027247742</v>
      </c>
      <c r="Z24" s="42">
        <f t="shared" si="7"/>
        <v>268896.29593097203</v>
      </c>
      <c r="AA24" s="42">
        <f t="shared" si="8"/>
        <v>14366.242358723912</v>
      </c>
      <c r="AB24" s="43">
        <f t="shared" si="9"/>
        <v>8665.950973213723</v>
      </c>
      <c r="AD24" s="41">
        <f t="shared" si="10"/>
        <v>13814937.516510652</v>
      </c>
      <c r="AE24" s="119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0"/>
      <c r="I25" s="81">
        <f>'[2]Szenario 1'!$F25</f>
        <v>7</v>
      </c>
      <c r="J25" s="82">
        <f>'[2]Szenario 2'!$F25</f>
        <v>16</v>
      </c>
      <c r="K25" s="83">
        <f>'[2]Szenario 3'!$F25</f>
        <v>25</v>
      </c>
      <c r="L25" s="140"/>
      <c r="M25" s="24">
        <f>'[3]E-Auto'!$E23*(1/100)</f>
        <v>0.35219322580645168</v>
      </c>
      <c r="O25" s="32">
        <f t="shared" si="12"/>
        <v>12924.725</v>
      </c>
      <c r="P25" s="36">
        <f t="shared" si="0"/>
        <v>1363.2260265</v>
      </c>
      <c r="Q25" s="140"/>
      <c r="R25" s="29">
        <f t="shared" si="1"/>
        <v>1</v>
      </c>
      <c r="S25" s="34">
        <f t="shared" si="2"/>
        <v>1</v>
      </c>
      <c r="T25" s="140"/>
      <c r="U25" s="40">
        <f t="shared" si="3"/>
        <v>8.5496193823994149E-2</v>
      </c>
      <c r="V25" s="34">
        <f t="shared" si="4"/>
        <v>8.8666666732787336E-2</v>
      </c>
      <c r="W25" s="140"/>
      <c r="X25" s="73">
        <f t="shared" si="5"/>
        <v>4000</v>
      </c>
      <c r="Y25" s="42">
        <f t="shared" si="6"/>
        <v>13582109.404053571</v>
      </c>
      <c r="Z25" s="42">
        <f t="shared" si="7"/>
        <v>270152.30899607</v>
      </c>
      <c r="AA25" s="42">
        <f t="shared" si="8"/>
        <v>14057.971923219666</v>
      </c>
      <c r="AB25" s="43">
        <f t="shared" si="9"/>
        <v>8706.1279551201496</v>
      </c>
      <c r="AD25" s="41">
        <f t="shared" si="10"/>
        <v>13879025.81292798</v>
      </c>
      <c r="AE25" s="119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0"/>
      <c r="I26" s="81">
        <f>'[2]Szenario 1'!$F26</f>
        <v>7</v>
      </c>
      <c r="J26" s="82">
        <f>'[2]Szenario 2'!$F26</f>
        <v>16</v>
      </c>
      <c r="K26" s="83">
        <f>'[2]Szenario 3'!$F26</f>
        <v>25</v>
      </c>
      <c r="L26" s="140"/>
      <c r="M26" s="24">
        <f>'[3]E-Auto'!$E24*(1/100)</f>
        <v>0.38102516129032266</v>
      </c>
      <c r="O26" s="32">
        <f t="shared" si="12"/>
        <v>12984.84</v>
      </c>
      <c r="P26" s="36">
        <f t="shared" si="0"/>
        <v>1369.4503336</v>
      </c>
      <c r="Q26" s="140"/>
      <c r="R26" s="29">
        <f t="shared" si="1"/>
        <v>1</v>
      </c>
      <c r="S26" s="34">
        <f t="shared" si="2"/>
        <v>1</v>
      </c>
      <c r="T26" s="140"/>
      <c r="U26" s="40">
        <f t="shared" si="3"/>
        <v>8.5496206907076627E-2</v>
      </c>
      <c r="V26" s="34">
        <f t="shared" si="4"/>
        <v>8.8666666734003224E-2</v>
      </c>
      <c r="W26" s="140"/>
      <c r="X26" s="73">
        <f t="shared" si="5"/>
        <v>4000</v>
      </c>
      <c r="Y26" s="42">
        <f t="shared" si="6"/>
        <v>13645209.82578776</v>
      </c>
      <c r="Z26" s="42">
        <f t="shared" si="7"/>
        <v>271408.32206116803</v>
      </c>
      <c r="AA26" s="42">
        <f t="shared" si="8"/>
        <v>13746.209372281532</v>
      </c>
      <c r="AB26" s="43">
        <f t="shared" si="9"/>
        <v>8746.3049370265799</v>
      </c>
      <c r="AD26" s="41">
        <f t="shared" si="10"/>
        <v>13943110.662158238</v>
      </c>
      <c r="AE26" s="119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0"/>
      <c r="I27" s="81">
        <f>'[2]Szenario 1'!$F27</f>
        <v>7</v>
      </c>
      <c r="J27" s="82">
        <f>'[2]Szenario 2'!$F27</f>
        <v>16</v>
      </c>
      <c r="K27" s="83">
        <f>'[2]Szenario 3'!$F27</f>
        <v>25</v>
      </c>
      <c r="L27" s="140"/>
      <c r="M27" s="24">
        <f>'[3]E-Auto'!$E25*(1/100)</f>
        <v>0.40985709677419369</v>
      </c>
      <c r="O27" s="32">
        <f t="shared" si="12"/>
        <v>13044.955</v>
      </c>
      <c r="P27" s="36">
        <f t="shared" si="0"/>
        <v>1375.6746406999998</v>
      </c>
      <c r="Q27" s="140"/>
      <c r="R27" s="29">
        <f t="shared" si="1"/>
        <v>1</v>
      </c>
      <c r="S27" s="34">
        <f t="shared" si="2"/>
        <v>1</v>
      </c>
      <c r="T27" s="140"/>
      <c r="U27" s="40">
        <f t="shared" si="3"/>
        <v>8.5496220173135976E-2</v>
      </c>
      <c r="V27" s="34">
        <f t="shared" si="4"/>
        <v>8.8666666735235808E-2</v>
      </c>
      <c r="W27" s="140"/>
      <c r="X27" s="73">
        <f t="shared" si="5"/>
        <v>4000</v>
      </c>
      <c r="Y27" s="42">
        <f t="shared" si="6"/>
        <v>13708310.293080131</v>
      </c>
      <c r="Z27" s="42">
        <f t="shared" si="7"/>
        <v>272664.33512626594</v>
      </c>
      <c r="AA27" s="42">
        <f t="shared" si="8"/>
        <v>13430.954705909509</v>
      </c>
      <c r="AB27" s="43">
        <f t="shared" si="9"/>
        <v>8786.4819189330046</v>
      </c>
      <c r="AD27" s="41">
        <f t="shared" si="10"/>
        <v>14007192.064831238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0"/>
      <c r="I28" s="81">
        <f>'[2]Szenario 1'!$F28</f>
        <v>7</v>
      </c>
      <c r="J28" s="82">
        <f>'[2]Szenario 2'!$F28</f>
        <v>16</v>
      </c>
      <c r="K28" s="83">
        <f>'[2]Szenario 3'!$F28</f>
        <v>25</v>
      </c>
      <c r="L28" s="140"/>
      <c r="M28" s="24">
        <f>'[3]E-Auto'!$E26*(1/100)</f>
        <v>0.43868903225806466</v>
      </c>
      <c r="O28" s="32">
        <f t="shared" si="12"/>
        <v>13105.07</v>
      </c>
      <c r="P28" s="36">
        <f t="shared" si="0"/>
        <v>1381.8989477999999</v>
      </c>
      <c r="Q28" s="140"/>
      <c r="R28" s="29">
        <f t="shared" si="1"/>
        <v>1</v>
      </c>
      <c r="S28" s="34">
        <f t="shared" si="2"/>
        <v>1</v>
      </c>
      <c r="T28" s="140"/>
      <c r="U28" s="40">
        <f t="shared" si="3"/>
        <v>8.5496233623870363E-2</v>
      </c>
      <c r="V28" s="34">
        <f t="shared" si="4"/>
        <v>8.8666666736485225E-2</v>
      </c>
      <c r="W28" s="140"/>
      <c r="X28" s="73">
        <f t="shared" si="5"/>
        <v>4000</v>
      </c>
      <c r="Y28" s="42">
        <f t="shared" si="6"/>
        <v>13771410.806566367</v>
      </c>
      <c r="Z28" s="42">
        <f t="shared" si="7"/>
        <v>273920.34819136403</v>
      </c>
      <c r="AA28" s="42">
        <f t="shared" si="8"/>
        <v>13112.207924103595</v>
      </c>
      <c r="AB28" s="43">
        <f t="shared" si="9"/>
        <v>8826.6589008394349</v>
      </c>
      <c r="AD28" s="41">
        <f t="shared" si="10"/>
        <v>14071270.021582674</v>
      </c>
      <c r="AE28" s="119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0"/>
      <c r="I29" s="81">
        <f>'[2]Szenario 1'!$F29</f>
        <v>7</v>
      </c>
      <c r="J29" s="82">
        <f>'[2]Szenario 2'!$F29</f>
        <v>16</v>
      </c>
      <c r="K29" s="83">
        <f>'[2]Szenario 3'!$F29</f>
        <v>25</v>
      </c>
      <c r="L29" s="140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1388.1232548999999</v>
      </c>
      <c r="Q29" s="140"/>
      <c r="R29" s="29">
        <f t="shared" si="1"/>
        <v>1</v>
      </c>
      <c r="S29" s="34">
        <f t="shared" si="2"/>
        <v>1</v>
      </c>
      <c r="T29" s="140"/>
      <c r="U29" s="40">
        <f t="shared" si="3"/>
        <v>8.5496247260985758E-2</v>
      </c>
      <c r="V29" s="34">
        <f t="shared" si="4"/>
        <v>8.8666666737751657E-2</v>
      </c>
      <c r="W29" s="140"/>
      <c r="X29" s="73">
        <f t="shared" si="5"/>
        <v>4000</v>
      </c>
      <c r="Y29" s="42">
        <f t="shared" si="6"/>
        <v>13834511.366888026</v>
      </c>
      <c r="Z29" s="42">
        <f t="shared" si="7"/>
        <v>275176.361256462</v>
      </c>
      <c r="AA29" s="42">
        <f t="shared" si="8"/>
        <v>12789.969026863795</v>
      </c>
      <c r="AB29" s="43">
        <f t="shared" si="9"/>
        <v>8866.8358827458633</v>
      </c>
      <c r="AD29" s="41">
        <f t="shared" si="10"/>
        <v>14135344.533054097</v>
      </c>
      <c r="AE29" s="119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0"/>
      <c r="I30" s="81">
        <f>'[2]Szenario 1'!$F30</f>
        <v>7</v>
      </c>
      <c r="J30" s="82">
        <f>'[2]Szenario 2'!$F30</f>
        <v>16</v>
      </c>
      <c r="K30" s="83">
        <f>'[2]Szenario 3'!$F30</f>
        <v>25</v>
      </c>
      <c r="L30" s="140"/>
      <c r="M30" s="24">
        <f>'[3]E-Auto'!$E28*(1/100)</f>
        <v>0.49635290322580661</v>
      </c>
      <c r="O30" s="32">
        <f t="shared" si="12"/>
        <v>13225.3</v>
      </c>
      <c r="P30" s="36">
        <f t="shared" si="0"/>
        <v>1394.3475619999999</v>
      </c>
      <c r="Q30" s="140"/>
      <c r="R30" s="29">
        <f t="shared" si="1"/>
        <v>1</v>
      </c>
      <c r="S30" s="34">
        <f t="shared" si="2"/>
        <v>1</v>
      </c>
      <c r="T30" s="140"/>
      <c r="U30" s="40">
        <f t="shared" si="3"/>
        <v>8.5496261086196013E-2</v>
      </c>
      <c r="V30" s="34">
        <f t="shared" si="4"/>
        <v>8.8666666739035227E-2</v>
      </c>
      <c r="W30" s="140"/>
      <c r="X30" s="73">
        <f t="shared" si="5"/>
        <v>4000</v>
      </c>
      <c r="Y30" s="42">
        <f t="shared" si="6"/>
        <v>13897611.974692596</v>
      </c>
      <c r="Z30" s="42">
        <f t="shared" si="7"/>
        <v>276432.37432155997</v>
      </c>
      <c r="AA30" s="42">
        <f t="shared" si="8"/>
        <v>12464.238014190099</v>
      </c>
      <c r="AB30" s="43">
        <f t="shared" si="9"/>
        <v>8907.0128646522899</v>
      </c>
      <c r="AD30" s="41">
        <f t="shared" si="10"/>
        <v>14199415.599892998</v>
      </c>
      <c r="AE30" s="119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0"/>
      <c r="I31" s="81">
        <f>'[2]Szenario 1'!$F31</f>
        <v>7</v>
      </c>
      <c r="J31" s="82">
        <f>'[2]Szenario 2'!$F31</f>
        <v>16</v>
      </c>
      <c r="K31" s="83">
        <f>'[2]Szenario 3'!$F31</f>
        <v>25</v>
      </c>
      <c r="L31" s="140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1400.5718691</v>
      </c>
      <c r="Q31" s="140"/>
      <c r="R31" s="29">
        <f t="shared" si="1"/>
        <v>1</v>
      </c>
      <c r="S31" s="34">
        <f t="shared" si="2"/>
        <v>1</v>
      </c>
      <c r="T31" s="140"/>
      <c r="U31" s="40">
        <f t="shared" si="3"/>
        <v>8.5496275101222791E-2</v>
      </c>
      <c r="V31" s="34">
        <f t="shared" si="4"/>
        <v>8.8666666740336103E-2</v>
      </c>
      <c r="W31" s="140"/>
      <c r="X31" s="73">
        <f t="shared" si="5"/>
        <v>4000</v>
      </c>
      <c r="Y31" s="42">
        <f t="shared" si="6"/>
        <v>13960712.630633499</v>
      </c>
      <c r="Z31" s="42">
        <f t="shared" si="7"/>
        <v>277688.387386658</v>
      </c>
      <c r="AA31" s="42">
        <f t="shared" si="8"/>
        <v>12135.014886082519</v>
      </c>
      <c r="AB31" s="43">
        <f t="shared" si="9"/>
        <v>8947.1898465587201</v>
      </c>
      <c r="AD31" s="41">
        <f t="shared" si="10"/>
        <v>14263483.222752798</v>
      </c>
      <c r="AE31" s="119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0"/>
      <c r="I32" s="81">
        <f>'[2]Szenario 1'!$F32</f>
        <v>7</v>
      </c>
      <c r="J32" s="82">
        <f>'[2]Szenario 2'!$F32</f>
        <v>16</v>
      </c>
      <c r="K32" s="83">
        <f>'[2]Szenario 3'!$F32</f>
        <v>25</v>
      </c>
      <c r="L32" s="140"/>
      <c r="M32" s="24">
        <f>'[3]E-Auto'!$E30*(1/100)</f>
        <v>0.55401677419354856</v>
      </c>
      <c r="O32" s="32">
        <f t="shared" si="12"/>
        <v>13345.53</v>
      </c>
      <c r="P32" s="36">
        <f t="shared" si="0"/>
        <v>1406.7961762</v>
      </c>
      <c r="Q32" s="140"/>
      <c r="R32" s="29">
        <f t="shared" si="1"/>
        <v>1</v>
      </c>
      <c r="S32" s="34">
        <f t="shared" si="2"/>
        <v>1</v>
      </c>
      <c r="T32" s="140"/>
      <c r="U32" s="40">
        <f t="shared" si="3"/>
        <v>8.5496289307795625E-2</v>
      </c>
      <c r="V32" s="34">
        <f t="shared" si="4"/>
        <v>8.8666666741654437E-2</v>
      </c>
      <c r="W32" s="140"/>
      <c r="X32" s="73">
        <f t="shared" si="5"/>
        <v>4000</v>
      </c>
      <c r="Y32" s="42">
        <f t="shared" si="6"/>
        <v>14023813.33537012</v>
      </c>
      <c r="Z32" s="42">
        <f t="shared" si="7"/>
        <v>278944.40045175602</v>
      </c>
      <c r="AA32" s="42">
        <f t="shared" si="8"/>
        <v>11802.299642541051</v>
      </c>
      <c r="AB32" s="43">
        <f t="shared" si="9"/>
        <v>8987.3668284651485</v>
      </c>
      <c r="AD32" s="41">
        <f t="shared" si="10"/>
        <v>14327547.402292881</v>
      </c>
      <c r="AE32" s="119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0"/>
      <c r="I33" s="81">
        <f>'[2]Szenario 1'!$F33</f>
        <v>7</v>
      </c>
      <c r="J33" s="82">
        <f>'[2]Szenario 2'!$F33</f>
        <v>16</v>
      </c>
      <c r="K33" s="83">
        <f>'[2]Szenario 3'!$F33</f>
        <v>25</v>
      </c>
      <c r="L33" s="140"/>
      <c r="M33" s="24">
        <f>'[3]E-Auto'!$E31*(1/100)</f>
        <v>0.58284870967741953</v>
      </c>
      <c r="O33" s="32">
        <f t="shared" si="12"/>
        <v>13405.645</v>
      </c>
      <c r="P33" s="36">
        <f t="shared" si="0"/>
        <v>1413.0204833</v>
      </c>
      <c r="Q33" s="140"/>
      <c r="R33" s="29">
        <f t="shared" si="1"/>
        <v>1</v>
      </c>
      <c r="S33" s="34">
        <f t="shared" si="2"/>
        <v>1</v>
      </c>
      <c r="T33" s="140"/>
      <c r="U33" s="40">
        <f t="shared" si="3"/>
        <v>8.5496303707651877E-2</v>
      </c>
      <c r="V33" s="34">
        <f t="shared" si="4"/>
        <v>8.8666666742990397E-2</v>
      </c>
      <c r="W33" s="140"/>
      <c r="X33" s="73">
        <f t="shared" si="5"/>
        <v>4000</v>
      </c>
      <c r="Y33" s="42">
        <f t="shared" si="6"/>
        <v>14086914.089567844</v>
      </c>
      <c r="Z33" s="42">
        <f t="shared" si="7"/>
        <v>280200.41351685399</v>
      </c>
      <c r="AA33" s="42">
        <f t="shared" si="8"/>
        <v>11466.092283565689</v>
      </c>
      <c r="AB33" s="43">
        <f t="shared" si="9"/>
        <v>9027.5438103715751</v>
      </c>
      <c r="AD33" s="41">
        <f t="shared" si="10"/>
        <v>14391608.139178636</v>
      </c>
      <c r="AE33" s="119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0"/>
      <c r="I34" s="81">
        <f>'[2]Szenario 1'!$F34</f>
        <v>7</v>
      </c>
      <c r="J34" s="82">
        <f>'[2]Szenario 2'!$F34</f>
        <v>16</v>
      </c>
      <c r="K34" s="83">
        <f>'[2]Szenario 3'!$F34</f>
        <v>25</v>
      </c>
      <c r="L34" s="140"/>
      <c r="M34" s="24">
        <f>'[3]E-Auto'!$E32*(1/100)</f>
        <v>0.6116806451612905</v>
      </c>
      <c r="O34" s="32">
        <f t="shared" si="12"/>
        <v>13465.76</v>
      </c>
      <c r="P34" s="36">
        <f t="shared" si="0"/>
        <v>1419.2447903999998</v>
      </c>
      <c r="Q34" s="140"/>
      <c r="R34" s="29">
        <f t="shared" si="1"/>
        <v>1</v>
      </c>
      <c r="S34" s="34">
        <f t="shared" si="2"/>
        <v>1</v>
      </c>
      <c r="T34" s="140"/>
      <c r="U34" s="40">
        <f t="shared" si="3"/>
        <v>8.5496318302536747E-2</v>
      </c>
      <c r="V34" s="34">
        <f t="shared" si="4"/>
        <v>8.8666666744344119E-2</v>
      </c>
      <c r="W34" s="140"/>
      <c r="X34" s="73">
        <f t="shared" si="5"/>
        <v>4000</v>
      </c>
      <c r="Y34" s="42">
        <f t="shared" si="6"/>
        <v>14150014.893898074</v>
      </c>
      <c r="Z34" s="42">
        <f t="shared" si="7"/>
        <v>281456.42658195196</v>
      </c>
      <c r="AA34" s="42">
        <f t="shared" si="8"/>
        <v>11126.392809156436</v>
      </c>
      <c r="AB34" s="43">
        <f t="shared" si="9"/>
        <v>9067.7207922780035</v>
      </c>
      <c r="AD34" s="41">
        <f t="shared" si="10"/>
        <v>14455665.434081461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0"/>
      <c r="I35" s="81">
        <f>'[2]Szenario 1'!$F35</f>
        <v>7</v>
      </c>
      <c r="J35" s="82">
        <f>'[2]Szenario 2'!$F35</f>
        <v>16</v>
      </c>
      <c r="K35" s="83">
        <f>'[2]Szenario 3'!$F35</f>
        <v>25</v>
      </c>
      <c r="L35" s="140"/>
      <c r="M35" s="24">
        <f>'[3]E-Auto'!$E33*(1/100)</f>
        <v>0.64051258064516148</v>
      </c>
      <c r="O35" s="32">
        <f t="shared" si="12"/>
        <v>13525.875</v>
      </c>
      <c r="P35" s="36">
        <f t="shared" si="0"/>
        <v>1425.4690974999999</v>
      </c>
      <c r="Q35" s="140"/>
      <c r="R35" s="29">
        <f t="shared" si="1"/>
        <v>1</v>
      </c>
      <c r="S35" s="34">
        <f t="shared" si="2"/>
        <v>1</v>
      </c>
      <c r="T35" s="140"/>
      <c r="U35" s="40">
        <f t="shared" si="3"/>
        <v>8.5496333094203292E-2</v>
      </c>
      <c r="V35" s="34">
        <f t="shared" si="4"/>
        <v>8.8666666745715772E-2</v>
      </c>
      <c r="W35" s="140"/>
      <c r="X35" s="73">
        <f t="shared" si="5"/>
        <v>4000</v>
      </c>
      <c r="Y35" s="42">
        <f t="shared" si="6"/>
        <v>14213115.74903826</v>
      </c>
      <c r="Z35" s="42">
        <f t="shared" si="7"/>
        <v>282712.43964704999</v>
      </c>
      <c r="AA35" s="42">
        <f t="shared" si="8"/>
        <v>10783.201219313296</v>
      </c>
      <c r="AB35" s="43">
        <f t="shared" si="9"/>
        <v>9107.8977741844319</v>
      </c>
      <c r="AD35" s="41">
        <f t="shared" si="10"/>
        <v>14519719.287678808</v>
      </c>
      <c r="AE35" s="119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0"/>
      <c r="I36" s="81">
        <f>'[2]Szenario 1'!$F36</f>
        <v>7</v>
      </c>
      <c r="J36" s="82">
        <f>'[2]Szenario 2'!$F36</f>
        <v>16</v>
      </c>
      <c r="K36" s="83">
        <f>'[2]Szenario 3'!$F36</f>
        <v>25</v>
      </c>
      <c r="L36" s="140"/>
      <c r="M36" s="24">
        <f>'[3]E-Auto'!$E34*(1/100)</f>
        <v>0.66934451612903245</v>
      </c>
      <c r="O36" s="32">
        <f t="shared" si="12"/>
        <v>13585.99</v>
      </c>
      <c r="P36" s="36">
        <f t="shared" si="0"/>
        <v>1431.6934045999999</v>
      </c>
      <c r="Q36" s="140"/>
      <c r="R36" s="29">
        <f t="shared" si="1"/>
        <v>1</v>
      </c>
      <c r="S36" s="34">
        <f t="shared" si="2"/>
        <v>1</v>
      </c>
      <c r="T36" s="140"/>
      <c r="U36" s="40">
        <f t="shared" si="3"/>
        <v>8.5496348084412407E-2</v>
      </c>
      <c r="V36" s="34">
        <f t="shared" si="4"/>
        <v>8.8666666747105521E-2</v>
      </c>
      <c r="W36" s="140"/>
      <c r="X36" s="73">
        <f t="shared" si="5"/>
        <v>4000</v>
      </c>
      <c r="Y36" s="42">
        <f t="shared" si="6"/>
        <v>14276216.65567193</v>
      </c>
      <c r="Z36" s="42">
        <f t="shared" si="7"/>
        <v>283968.45271214796</v>
      </c>
      <c r="AA36" s="42">
        <f t="shared" si="8"/>
        <v>10436.517514036268</v>
      </c>
      <c r="AB36" s="43">
        <f t="shared" si="9"/>
        <v>9148.0747560908603</v>
      </c>
      <c r="AD36" s="41">
        <f t="shared" si="10"/>
        <v>14583769.700654207</v>
      </c>
      <c r="AE36" s="119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0"/>
      <c r="I37" s="81">
        <f>'[2]Szenario 1'!$F37</f>
        <v>7</v>
      </c>
      <c r="J37" s="82">
        <f>'[2]Szenario 2'!$F37</f>
        <v>16</v>
      </c>
      <c r="K37" s="83">
        <f>'[2]Szenario 3'!$F37</f>
        <v>25</v>
      </c>
      <c r="L37" s="140"/>
      <c r="M37" s="24">
        <f>'[3]E-Auto'!$E35*(1/100)</f>
        <v>0.69817645161290343</v>
      </c>
      <c r="O37" s="32">
        <f t="shared" si="12"/>
        <v>13646.105</v>
      </c>
      <c r="P37" s="36">
        <f t="shared" si="0"/>
        <v>1437.9177116999999</v>
      </c>
      <c r="Q37" s="140"/>
      <c r="R37" s="29">
        <f t="shared" si="1"/>
        <v>1</v>
      </c>
      <c r="S37" s="34">
        <f t="shared" si="2"/>
        <v>1</v>
      </c>
      <c r="T37" s="140"/>
      <c r="U37" s="40">
        <f t="shared" si="3"/>
        <v>8.5496363274932832E-2</v>
      </c>
      <c r="V37" s="34">
        <f t="shared" si="4"/>
        <v>8.8666666748513506E-2</v>
      </c>
      <c r="W37" s="140"/>
      <c r="X37" s="73">
        <f t="shared" si="5"/>
        <v>4000</v>
      </c>
      <c r="Y37" s="42">
        <f t="shared" si="6"/>
        <v>14339317.614488721</v>
      </c>
      <c r="Z37" s="42">
        <f t="shared" si="7"/>
        <v>285224.46577724599</v>
      </c>
      <c r="AA37" s="42">
        <f t="shared" si="8"/>
        <v>10086.341693325347</v>
      </c>
      <c r="AB37" s="43">
        <f t="shared" si="9"/>
        <v>9188.2517379972887</v>
      </c>
      <c r="AD37" s="41">
        <f t="shared" si="10"/>
        <v>14647816.673697289</v>
      </c>
      <c r="AE37" s="119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0"/>
      <c r="I38" s="81">
        <f>'[2]Szenario 1'!$F38</f>
        <v>7</v>
      </c>
      <c r="J38" s="82">
        <f>'[2]Szenario 2'!$F38</f>
        <v>16</v>
      </c>
      <c r="K38" s="83">
        <f>'[2]Szenario 3'!$F38</f>
        <v>25</v>
      </c>
      <c r="L38" s="140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1444.1420188</v>
      </c>
      <c r="Q38" s="140"/>
      <c r="R38" s="29">
        <f t="shared" si="1"/>
        <v>1</v>
      </c>
      <c r="S38" s="34">
        <f t="shared" si="2"/>
        <v>1</v>
      </c>
      <c r="T38" s="140"/>
      <c r="U38" s="40">
        <f t="shared" si="3"/>
        <v>8.5496378667541145E-2</v>
      </c>
      <c r="V38" s="34">
        <f t="shared" si="4"/>
        <v>8.8666666749939893E-2</v>
      </c>
      <c r="W38" s="140"/>
      <c r="X38" s="73">
        <f t="shared" si="5"/>
        <v>4000</v>
      </c>
      <c r="Y38" s="42">
        <f t="shared" si="6"/>
        <v>14402418.626184391</v>
      </c>
      <c r="Z38" s="42">
        <f t="shared" si="7"/>
        <v>286480.47884234408</v>
      </c>
      <c r="AA38" s="42">
        <f t="shared" si="8"/>
        <v>9732.6737571805388</v>
      </c>
      <c r="AB38" s="43">
        <f t="shared" si="9"/>
        <v>9228.4287199037171</v>
      </c>
      <c r="AD38" s="41">
        <f t="shared" si="10"/>
        <v>14711860.20750382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0"/>
      <c r="I39" s="81">
        <f>'[2]Szenario 1'!$F39</f>
        <v>7</v>
      </c>
      <c r="J39" s="82">
        <f>'[2]Szenario 2'!$F39</f>
        <v>16</v>
      </c>
      <c r="K39" s="83">
        <f>'[2]Szenario 3'!$F39</f>
        <v>25</v>
      </c>
      <c r="L39" s="140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1450.3663258999998</v>
      </c>
      <c r="Q39" s="140"/>
      <c r="R39" s="29">
        <f t="shared" si="1"/>
        <v>1</v>
      </c>
      <c r="S39" s="34">
        <f t="shared" si="2"/>
        <v>1</v>
      </c>
      <c r="T39" s="140"/>
      <c r="U39" s="40">
        <f t="shared" si="3"/>
        <v>8.549639426402178E-2</v>
      </c>
      <c r="V39" s="34">
        <f t="shared" si="4"/>
        <v>8.8666666751384848E-2</v>
      </c>
      <c r="W39" s="140"/>
      <c r="X39" s="73">
        <f t="shared" si="5"/>
        <v>4000</v>
      </c>
      <c r="Y39" s="42">
        <f t="shared" si="6"/>
        <v>14465519.691460855</v>
      </c>
      <c r="Z39" s="42">
        <f t="shared" si="7"/>
        <v>287736.49190744199</v>
      </c>
      <c r="AA39" s="42">
        <f t="shared" si="8"/>
        <v>9375.5137056018375</v>
      </c>
      <c r="AB39" s="43">
        <f t="shared" si="9"/>
        <v>9268.6057018101419</v>
      </c>
      <c r="AD39" s="41">
        <f t="shared" si="10"/>
        <v>14775900.302775709</v>
      </c>
      <c r="AE39" s="119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0"/>
      <c r="I40" s="81">
        <f>'[2]Szenario 1'!$F40</f>
        <v>7</v>
      </c>
      <c r="J40" s="82">
        <f>'[2]Szenario 2'!$F40</f>
        <v>16</v>
      </c>
      <c r="K40" s="83">
        <f>'[2]Szenario 3'!$F40</f>
        <v>25</v>
      </c>
      <c r="L40" s="140"/>
      <c r="M40" s="24">
        <f>'[3]E-Auto'!$E38*(1/100)</f>
        <v>0.78467225806451635</v>
      </c>
      <c r="O40" s="32">
        <f t="shared" si="12"/>
        <v>13826.45</v>
      </c>
      <c r="P40" s="36">
        <f t="shared" si="0"/>
        <v>1456.590633</v>
      </c>
      <c r="Q40" s="140"/>
      <c r="R40" s="29">
        <f t="shared" si="1"/>
        <v>1</v>
      </c>
      <c r="S40" s="34">
        <f t="shared" si="2"/>
        <v>1</v>
      </c>
      <c r="T40" s="140"/>
      <c r="U40" s="40">
        <f t="shared" si="3"/>
        <v>8.5496410066166997E-2</v>
      </c>
      <c r="V40" s="34">
        <f t="shared" si="4"/>
        <v>8.8666666752848511E-2</v>
      </c>
      <c r="W40" s="140"/>
      <c r="X40" s="73">
        <f t="shared" si="5"/>
        <v>4000</v>
      </c>
      <c r="Y40" s="42">
        <f t="shared" si="6"/>
        <v>14528620.811026225</v>
      </c>
      <c r="Z40" s="42">
        <f t="shared" si="7"/>
        <v>288992.50497253996</v>
      </c>
      <c r="AA40" s="42">
        <f t="shared" si="8"/>
        <v>9014.8615385892481</v>
      </c>
      <c r="AB40" s="43">
        <f t="shared" si="9"/>
        <v>9308.7826837165721</v>
      </c>
      <c r="AD40" s="41">
        <f t="shared" si="10"/>
        <v>14839936.960221071</v>
      </c>
      <c r="AE40" s="119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0"/>
      <c r="I41" s="81">
        <f>'[2]Szenario 1'!$F41</f>
        <v>7</v>
      </c>
      <c r="J41" s="82">
        <f>'[2]Szenario 2'!$F41</f>
        <v>16</v>
      </c>
      <c r="K41" s="83">
        <f>'[2]Szenario 3'!$F41</f>
        <v>25</v>
      </c>
      <c r="L41" s="140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1462.8149401000001</v>
      </c>
      <c r="Q41" s="140"/>
      <c r="R41" s="29">
        <f t="shared" si="1"/>
        <v>1</v>
      </c>
      <c r="S41" s="34">
        <f t="shared" si="2"/>
        <v>1</v>
      </c>
      <c r="T41" s="140"/>
      <c r="U41" s="40">
        <f t="shared" si="3"/>
        <v>8.5496426075776913E-2</v>
      </c>
      <c r="V41" s="34">
        <f t="shared" si="4"/>
        <v>8.8666666754331075E-2</v>
      </c>
      <c r="W41" s="140"/>
      <c r="X41" s="73">
        <f t="shared" si="5"/>
        <v>4000</v>
      </c>
      <c r="Y41" s="42">
        <f t="shared" si="6"/>
        <v>14591721.985594802</v>
      </c>
      <c r="Z41" s="42">
        <f t="shared" si="7"/>
        <v>290248.51803763804</v>
      </c>
      <c r="AA41" s="42">
        <f t="shared" si="8"/>
        <v>8650.7172561427706</v>
      </c>
      <c r="AB41" s="43">
        <f t="shared" si="9"/>
        <v>9348.9596656230024</v>
      </c>
      <c r="AD41" s="41">
        <f t="shared" si="10"/>
        <v>14903970.180554206</v>
      </c>
      <c r="AE41" s="119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0"/>
      <c r="I42" s="81">
        <f>'[2]Szenario 1'!$F42</f>
        <v>7</v>
      </c>
      <c r="J42" s="82">
        <f>'[2]Szenario 2'!$F42</f>
        <v>16</v>
      </c>
      <c r="K42" s="83">
        <f>'[2]Szenario 3'!$F42</f>
        <v>25</v>
      </c>
      <c r="L42" s="140"/>
      <c r="M42" s="24">
        <f>'[3]E-Auto'!$E40*(1/100)</f>
        <v>0.8423361290322583</v>
      </c>
      <c r="O42" s="32">
        <f t="shared" si="12"/>
        <v>13946.68</v>
      </c>
      <c r="P42" s="36">
        <f t="shared" si="0"/>
        <v>1469.0392471999999</v>
      </c>
      <c r="Q42" s="140"/>
      <c r="R42" s="29">
        <f t="shared" si="1"/>
        <v>1</v>
      </c>
      <c r="S42" s="34">
        <f t="shared" si="2"/>
        <v>1</v>
      </c>
      <c r="T42" s="140"/>
      <c r="U42" s="40">
        <f t="shared" si="3"/>
        <v>8.5496442294659483E-2</v>
      </c>
      <c r="V42" s="34">
        <f t="shared" si="4"/>
        <v>8.8666666755832679E-2</v>
      </c>
      <c r="W42" s="140"/>
      <c r="X42" s="73">
        <f t="shared" si="5"/>
        <v>4000</v>
      </c>
      <c r="Y42" s="42">
        <f t="shared" si="6"/>
        <v>14654823.215887144</v>
      </c>
      <c r="Z42" s="42">
        <f t="shared" si="7"/>
        <v>291504.53110273601</v>
      </c>
      <c r="AA42" s="42">
        <f t="shared" si="8"/>
        <v>8283.0808582624013</v>
      </c>
      <c r="AB42" s="43">
        <f t="shared" si="9"/>
        <v>9389.1366475294271</v>
      </c>
      <c r="AD42" s="41">
        <f t="shared" si="10"/>
        <v>14967999.964495672</v>
      </c>
      <c r="AE42" s="119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0"/>
      <c r="I43" s="81">
        <f>'[2]Szenario 1'!$F43</f>
        <v>7</v>
      </c>
      <c r="J43" s="82">
        <f>'[2]Szenario 2'!$F43</f>
        <v>16</v>
      </c>
      <c r="K43" s="83">
        <f>'[2]Szenario 3'!$F43</f>
        <v>25</v>
      </c>
      <c r="L43" s="140"/>
      <c r="M43" s="24">
        <f>'[3]E-Auto'!$E41*(1/100)</f>
        <v>0.87116806451612927</v>
      </c>
      <c r="O43" s="32">
        <f t="shared" si="12"/>
        <v>14006.795</v>
      </c>
      <c r="P43" s="36">
        <f t="shared" si="0"/>
        <v>1475.2635542999999</v>
      </c>
      <c r="Q43" s="140"/>
      <c r="R43" s="29">
        <f t="shared" si="1"/>
        <v>1</v>
      </c>
      <c r="S43" s="34">
        <f t="shared" si="2"/>
        <v>1</v>
      </c>
      <c r="T43" s="140"/>
      <c r="U43" s="40">
        <f t="shared" si="3"/>
        <v>8.549645872463052E-2</v>
      </c>
      <c r="V43" s="34">
        <f t="shared" si="4"/>
        <v>8.8666666757353491E-2</v>
      </c>
      <c r="W43" s="140"/>
      <c r="X43" s="73">
        <f t="shared" si="5"/>
        <v>4000</v>
      </c>
      <c r="Y43" s="42">
        <f t="shared" si="6"/>
        <v>14717924.502630072</v>
      </c>
      <c r="Z43" s="42">
        <f t="shared" si="7"/>
        <v>292760.54416783398</v>
      </c>
      <c r="AA43" s="42">
        <f t="shared" si="8"/>
        <v>7911.9523449481449</v>
      </c>
      <c r="AB43" s="43">
        <f t="shared" si="9"/>
        <v>9429.3136294358574</v>
      </c>
      <c r="AD43" s="41">
        <f t="shared" si="10"/>
        <v>15032026.312772289</v>
      </c>
      <c r="AE43" s="119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0"/>
      <c r="I44" s="81">
        <f>'[2]Szenario 1'!$F44</f>
        <v>7</v>
      </c>
      <c r="J44" s="82">
        <f>'[2]Szenario 2'!$F44</f>
        <v>16</v>
      </c>
      <c r="K44" s="83">
        <f>'[2]Szenario 3'!$F44</f>
        <v>25</v>
      </c>
      <c r="L44" s="140"/>
      <c r="M44" s="24">
        <f>'[3]E-Auto'!$E42*(1/100)</f>
        <v>0.9</v>
      </c>
      <c r="O44" s="32">
        <f t="shared" si="12"/>
        <v>14066.91</v>
      </c>
      <c r="P44" s="36">
        <f t="shared" si="0"/>
        <v>1481.4878613999999</v>
      </c>
      <c r="Q44" s="140"/>
      <c r="R44" s="29">
        <f t="shared" si="1"/>
        <v>1</v>
      </c>
      <c r="S44" s="34">
        <f t="shared" si="2"/>
        <v>1</v>
      </c>
      <c r="T44" s="140"/>
      <c r="U44" s="40">
        <f t="shared" si="3"/>
        <v>8.5496475367513661E-2</v>
      </c>
      <c r="V44" s="34">
        <f t="shared" si="4"/>
        <v>8.8666666758893689E-2</v>
      </c>
      <c r="W44" s="140"/>
      <c r="X44" s="73">
        <f t="shared" si="5"/>
        <v>4000</v>
      </c>
      <c r="Y44" s="42">
        <f t="shared" si="6"/>
        <v>14781025.846556695</v>
      </c>
      <c r="Z44" s="42">
        <f t="shared" si="7"/>
        <v>294016.55723293201</v>
      </c>
      <c r="AA44" s="42">
        <f t="shared" si="8"/>
        <v>7537.3317161999994</v>
      </c>
      <c r="AB44" s="43">
        <f t="shared" si="9"/>
        <v>9469.4906113422858</v>
      </c>
      <c r="AD44" s="41">
        <f t="shared" si="10"/>
        <v>15096049.226117169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0"/>
      <c r="I45" s="81">
        <f>'[2]Szenario 1'!$F45</f>
        <v>7</v>
      </c>
      <c r="J45" s="82">
        <f>'[2]Szenario 2'!$F45</f>
        <v>16</v>
      </c>
      <c r="K45" s="83">
        <f>'[2]Szenario 3'!$F45</f>
        <v>25</v>
      </c>
      <c r="L45" s="140"/>
      <c r="M45" s="24">
        <f>'[3]E-Auto'!$E43*(1/100)</f>
        <v>0.928831935483871</v>
      </c>
      <c r="O45" s="32">
        <f t="shared" si="12"/>
        <v>14127.025</v>
      </c>
      <c r="P45" s="36">
        <f t="shared" si="0"/>
        <v>1487.7121685</v>
      </c>
      <c r="Q45" s="140"/>
      <c r="R45" s="29">
        <f t="shared" si="1"/>
        <v>1</v>
      </c>
      <c r="S45" s="34">
        <f t="shared" si="2"/>
        <v>1</v>
      </c>
      <c r="T45" s="140"/>
      <c r="U45" s="40">
        <f t="shared" si="3"/>
        <v>8.5496492225140386E-2</v>
      </c>
      <c r="V45" s="34">
        <f t="shared" si="4"/>
        <v>8.86666667604534E-2</v>
      </c>
      <c r="W45" s="140"/>
      <c r="X45" s="73">
        <f t="shared" si="5"/>
        <v>4000</v>
      </c>
      <c r="Y45" s="42">
        <f t="shared" si="6"/>
        <v>14844127.248406442</v>
      </c>
      <c r="Z45" s="42">
        <f t="shared" si="7"/>
        <v>295272.57029802998</v>
      </c>
      <c r="AA45" s="42">
        <f t="shared" si="8"/>
        <v>7159.2189720179631</v>
      </c>
      <c r="AB45" s="43">
        <f t="shared" si="9"/>
        <v>9509.6675932487142</v>
      </c>
      <c r="AD45" s="41">
        <f t="shared" si="10"/>
        <v>15160068.705269737</v>
      </c>
      <c r="AE45" s="119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0"/>
      <c r="I46" s="81">
        <f>'[2]Szenario 1'!$F46</f>
        <v>7</v>
      </c>
      <c r="J46" s="82">
        <f>'[2]Szenario 2'!$F46</f>
        <v>16</v>
      </c>
      <c r="K46" s="83">
        <f>'[2]Szenario 3'!$F46</f>
        <v>25</v>
      </c>
      <c r="L46" s="140"/>
      <c r="M46" s="24">
        <f>'[3]E-Auto'!$E44*(1/100)</f>
        <v>0.95766387096774197</v>
      </c>
      <c r="O46" s="32">
        <f t="shared" si="12"/>
        <v>14187.14</v>
      </c>
      <c r="P46" s="36">
        <f t="shared" si="0"/>
        <v>1493.9364755999998</v>
      </c>
      <c r="Q46" s="140"/>
      <c r="R46" s="29">
        <f t="shared" si="1"/>
        <v>1</v>
      </c>
      <c r="S46" s="34">
        <f t="shared" si="2"/>
        <v>1</v>
      </c>
      <c r="T46" s="140"/>
      <c r="U46" s="40">
        <f t="shared" si="3"/>
        <v>8.5496509299350029E-2</v>
      </c>
      <c r="V46" s="34">
        <f t="shared" si="4"/>
        <v>8.8666666762032831E-2</v>
      </c>
      <c r="W46" s="140"/>
      <c r="X46" s="73">
        <f t="shared" si="5"/>
        <v>4000</v>
      </c>
      <c r="Y46" s="42">
        <f t="shared" si="6"/>
        <v>14907228.708925093</v>
      </c>
      <c r="Z46" s="42">
        <f t="shared" si="7"/>
        <v>296528.58336312801</v>
      </c>
      <c r="AA46" s="42">
        <f t="shared" si="8"/>
        <v>6777.614112402036</v>
      </c>
      <c r="AB46" s="43">
        <f t="shared" si="9"/>
        <v>9549.8445751551408</v>
      </c>
      <c r="AD46" s="41">
        <f t="shared" si="10"/>
        <v>15224084.750975778</v>
      </c>
      <c r="AE46" s="119"/>
      <c r="AF46" s="50"/>
      <c r="AG46" s="51">
        <f>'[4]Risikoschätzung '!$S$22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0"/>
      <c r="I47" s="81">
        <f>'[2]Szenario 1'!$F47</f>
        <v>7</v>
      </c>
      <c r="J47" s="82">
        <f>'[2]Szenario 2'!$F47</f>
        <v>16</v>
      </c>
      <c r="K47" s="83">
        <f>'[2]Szenario 3'!$F47</f>
        <v>25</v>
      </c>
      <c r="L47" s="140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1500.1607827</v>
      </c>
      <c r="Q47" s="140"/>
      <c r="R47" s="29">
        <f t="shared" si="1"/>
        <v>1</v>
      </c>
      <c r="S47" s="34">
        <f t="shared" si="2"/>
        <v>1</v>
      </c>
      <c r="T47" s="140"/>
      <c r="U47" s="40">
        <f t="shared" si="3"/>
        <v>8.5496526591989766E-2</v>
      </c>
      <c r="V47" s="34">
        <f t="shared" si="4"/>
        <v>8.8666666763632107E-2</v>
      </c>
      <c r="W47" s="140"/>
      <c r="X47" s="73">
        <f t="shared" si="5"/>
        <v>4000</v>
      </c>
      <c r="Y47" s="42">
        <f t="shared" si="6"/>
        <v>14970330.228864796</v>
      </c>
      <c r="Z47" s="42">
        <f t="shared" si="7"/>
        <v>297784.59642822598</v>
      </c>
      <c r="AA47" s="42">
        <f t="shared" si="8"/>
        <v>6392.5171373522198</v>
      </c>
      <c r="AB47" s="43">
        <f t="shared" si="9"/>
        <v>9590.021557061571</v>
      </c>
      <c r="AD47" s="41">
        <f t="shared" ref="AD47:AD54" si="13">SUM(X47:AB47)</f>
        <v>15288097.363987437</v>
      </c>
      <c r="AE47" s="119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0"/>
      <c r="I48" s="81">
        <f>'[2]Szenario 1'!$F48</f>
        <v>7</v>
      </c>
      <c r="J48" s="82">
        <f>'[2]Szenario 2'!$F48</f>
        <v>16</v>
      </c>
      <c r="K48" s="83">
        <f>'[2]Szenario 3'!$F48</f>
        <v>25</v>
      </c>
      <c r="L48" s="140"/>
      <c r="M48" s="24">
        <f>'[3]E-Auto'!$E46*(1/100)</f>
        <v>1</v>
      </c>
      <c r="O48" s="32">
        <f t="shared" si="12"/>
        <v>14307.369999999999</v>
      </c>
      <c r="P48" s="36">
        <f t="shared" si="0"/>
        <v>1506.3850897999998</v>
      </c>
      <c r="Q48" s="140"/>
      <c r="R48" s="29">
        <f t="shared" si="1"/>
        <v>1</v>
      </c>
      <c r="S48" s="34">
        <f t="shared" si="2"/>
        <v>1</v>
      </c>
      <c r="T48" s="140"/>
      <c r="U48" s="40">
        <f t="shared" si="3"/>
        <v>8.5496544104914626E-2</v>
      </c>
      <c r="V48" s="34">
        <f t="shared" si="4"/>
        <v>8.8666666765251437E-2</v>
      </c>
      <c r="W48" s="140"/>
      <c r="X48" s="73">
        <f t="shared" si="5"/>
        <v>4000</v>
      </c>
      <c r="Y48" s="42">
        <f t="shared" si="6"/>
        <v>15033431.808984108</v>
      </c>
      <c r="Z48" s="42">
        <f t="shared" si="7"/>
        <v>299040.60949332395</v>
      </c>
      <c r="AA48" s="42">
        <f t="shared" si="8"/>
        <v>6224.8505396</v>
      </c>
      <c r="AB48" s="43">
        <f t="shared" si="9"/>
        <v>9630.1985389679976</v>
      </c>
      <c r="AD48" s="41">
        <f t="shared" si="13"/>
        <v>15352327.467556002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0"/>
      <c r="I49" s="81">
        <f>'[2]Szenario 1'!$F49</f>
        <v>7</v>
      </c>
      <c r="J49" s="82">
        <f>'[2]Szenario 2'!$F49</f>
        <v>16</v>
      </c>
      <c r="K49" s="83">
        <f>'[2]Szenario 3'!$F49</f>
        <v>25</v>
      </c>
      <c r="L49" s="140"/>
      <c r="M49" s="24">
        <f>'[3]E-Auto'!$E47*(1/100)</f>
        <v>1</v>
      </c>
      <c r="O49" s="32">
        <f t="shared" si="12"/>
        <v>14367.485000000001</v>
      </c>
      <c r="P49" s="36">
        <f t="shared" si="0"/>
        <v>1512.6093968999999</v>
      </c>
      <c r="Q49" s="140"/>
      <c r="R49" s="29">
        <f t="shared" si="1"/>
        <v>1</v>
      </c>
      <c r="S49" s="34">
        <f t="shared" si="2"/>
        <v>1</v>
      </c>
      <c r="T49" s="140"/>
      <c r="U49" s="40">
        <f t="shared" si="3"/>
        <v>8.5496561839987467E-2</v>
      </c>
      <c r="V49" s="34">
        <f t="shared" si="4"/>
        <v>8.8666666766890945E-2</v>
      </c>
      <c r="W49" s="140"/>
      <c r="X49" s="73">
        <f t="shared" si="5"/>
        <v>4000</v>
      </c>
      <c r="Y49" s="42">
        <f t="shared" si="6"/>
        <v>15096533.450048011</v>
      </c>
      <c r="Z49" s="42">
        <f t="shared" si="7"/>
        <v>300296.62255842204</v>
      </c>
      <c r="AA49" s="42">
        <f t="shared" si="8"/>
        <v>6251.0053738000006</v>
      </c>
      <c r="AB49" s="43">
        <f t="shared" si="9"/>
        <v>9670.375520874426</v>
      </c>
      <c r="AD49" s="41">
        <f t="shared" si="13"/>
        <v>15416751.453501107</v>
      </c>
      <c r="AE49" s="119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0"/>
      <c r="I50" s="81">
        <f>'[2]Szenario 1'!$F50</f>
        <v>7</v>
      </c>
      <c r="J50" s="82">
        <f>'[2]Szenario 2'!$F50</f>
        <v>16</v>
      </c>
      <c r="K50" s="83">
        <f>'[2]Szenario 3'!$F50</f>
        <v>25</v>
      </c>
      <c r="L50" s="140"/>
      <c r="M50" s="24">
        <f>'[3]E-Auto'!$E48*(1/100)</f>
        <v>1</v>
      </c>
      <c r="O50" s="32">
        <f t="shared" si="12"/>
        <v>14427.6</v>
      </c>
      <c r="P50" s="36">
        <f t="shared" si="0"/>
        <v>1518.8337039999999</v>
      </c>
      <c r="Q50" s="140"/>
      <c r="R50" s="29">
        <f t="shared" si="1"/>
        <v>1</v>
      </c>
      <c r="S50" s="34">
        <f t="shared" si="2"/>
        <v>1</v>
      </c>
      <c r="T50" s="140"/>
      <c r="U50" s="40">
        <f t="shared" si="3"/>
        <v>8.5496579799078987E-2</v>
      </c>
      <c r="V50" s="34">
        <f t="shared" si="4"/>
        <v>8.8666666768550825E-2</v>
      </c>
      <c r="W50" s="140"/>
      <c r="X50" s="73">
        <f t="shared" si="5"/>
        <v>4000</v>
      </c>
      <c r="Y50" s="42">
        <f t="shared" si="6"/>
        <v>15159635.152827939</v>
      </c>
      <c r="Z50" s="42">
        <f t="shared" si="7"/>
        <v>301552.63562352001</v>
      </c>
      <c r="AA50" s="42">
        <f t="shared" si="8"/>
        <v>6277.1602080000011</v>
      </c>
      <c r="AB50" s="43">
        <f t="shared" si="9"/>
        <v>9710.5525027808544</v>
      </c>
      <c r="AD50" s="41">
        <f t="shared" si="13"/>
        <v>15481175.50116224</v>
      </c>
      <c r="AE50" s="119"/>
      <c r="AF50" s="50"/>
      <c r="AG50" s="51">
        <f>'[4]Risikoschätzung '!$S$21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0"/>
      <c r="I51" s="81">
        <f>'[2]Szenario 1'!$F51</f>
        <v>7</v>
      </c>
      <c r="J51" s="82">
        <f>'[2]Szenario 2'!$F51</f>
        <v>16</v>
      </c>
      <c r="K51" s="83">
        <f>'[2]Szenario 3'!$F51</f>
        <v>25</v>
      </c>
      <c r="L51" s="140"/>
      <c r="M51" s="24">
        <f>'[3]E-Auto'!$E49*(1/100)</f>
        <v>1</v>
      </c>
      <c r="O51" s="32">
        <f t="shared" si="12"/>
        <v>14487.715</v>
      </c>
      <c r="P51" s="36">
        <f t="shared" si="0"/>
        <v>1525.0580110999999</v>
      </c>
      <c r="Q51" s="140"/>
      <c r="R51" s="29">
        <f t="shared" si="1"/>
        <v>1</v>
      </c>
      <c r="S51" s="34">
        <f t="shared" si="2"/>
        <v>1</v>
      </c>
      <c r="T51" s="140"/>
      <c r="U51" s="40">
        <f t="shared" si="3"/>
        <v>8.5496597984067738E-2</v>
      </c>
      <c r="V51" s="34">
        <f t="shared" si="4"/>
        <v>8.8666666770231245E-2</v>
      </c>
      <c r="W51" s="140"/>
      <c r="X51" s="73">
        <f t="shared" si="5"/>
        <v>4000</v>
      </c>
      <c r="Y51" s="42">
        <f t="shared" si="6"/>
        <v>15222736.918101804</v>
      </c>
      <c r="Z51" s="42">
        <f t="shared" si="7"/>
        <v>302808.64868861798</v>
      </c>
      <c r="AA51" s="42">
        <f t="shared" si="8"/>
        <v>6303.3150421999999</v>
      </c>
      <c r="AB51" s="43">
        <f t="shared" si="9"/>
        <v>9750.7294846872828</v>
      </c>
      <c r="AD51" s="41">
        <f t="shared" si="13"/>
        <v>15545599.611317309</v>
      </c>
      <c r="AE51" s="119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0"/>
      <c r="I52" s="81">
        <f>'[2]Szenario 1'!$F52</f>
        <v>7</v>
      </c>
      <c r="J52" s="82">
        <f>'[2]Szenario 2'!$F52</f>
        <v>16</v>
      </c>
      <c r="K52" s="83">
        <f>'[2]Szenario 3'!$F52</f>
        <v>25</v>
      </c>
      <c r="L52" s="140"/>
      <c r="M52" s="24">
        <f>'[3]E-Auto'!$E50*(1/100)</f>
        <v>1</v>
      </c>
      <c r="O52" s="32">
        <f t="shared" si="12"/>
        <v>14547.83</v>
      </c>
      <c r="P52" s="36">
        <f t="shared" si="0"/>
        <v>1531.2823182</v>
      </c>
      <c r="Q52" s="140"/>
      <c r="R52" s="29">
        <f t="shared" si="1"/>
        <v>1</v>
      </c>
      <c r="S52" s="34">
        <f t="shared" si="2"/>
        <v>1</v>
      </c>
      <c r="T52" s="140"/>
      <c r="U52" s="40">
        <f t="shared" si="3"/>
        <v>8.5496616396840128E-2</v>
      </c>
      <c r="V52" s="34">
        <f t="shared" si="4"/>
        <v>8.8666666771932356E-2</v>
      </c>
      <c r="W52" s="140"/>
      <c r="X52" s="73">
        <f t="shared" si="5"/>
        <v>4000</v>
      </c>
      <c r="Y52" s="42">
        <f t="shared" si="6"/>
        <v>15285838.74665405</v>
      </c>
      <c r="Z52" s="42">
        <f t="shared" si="7"/>
        <v>304064.66175371595</v>
      </c>
      <c r="AA52" s="42">
        <f t="shared" si="8"/>
        <v>6329.4698763999995</v>
      </c>
      <c r="AB52" s="43">
        <f t="shared" si="9"/>
        <v>9790.9064665937094</v>
      </c>
      <c r="AD52" s="41">
        <f t="shared" si="13"/>
        <v>15610023.78475076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0"/>
      <c r="I53" s="81">
        <f>'[2]Szenario 1'!$F53</f>
        <v>7</v>
      </c>
      <c r="J53" s="82">
        <f>'[2]Szenario 2'!$F53</f>
        <v>16</v>
      </c>
      <c r="K53" s="83">
        <f>'[2]Szenario 3'!$F53</f>
        <v>25</v>
      </c>
      <c r="L53" s="140"/>
      <c r="M53" s="24">
        <f>'[3]E-Auto'!$E51*(1/100)</f>
        <v>1</v>
      </c>
      <c r="O53" s="32">
        <f t="shared" si="12"/>
        <v>14607.945</v>
      </c>
      <c r="P53" s="36">
        <f t="shared" si="0"/>
        <v>1537.5066252999998</v>
      </c>
      <c r="Q53" s="140"/>
      <c r="R53" s="29">
        <f t="shared" si="1"/>
        <v>1</v>
      </c>
      <c r="S53" s="34">
        <f t="shared" si="2"/>
        <v>1</v>
      </c>
      <c r="T53" s="140"/>
      <c r="U53" s="40">
        <f t="shared" si="3"/>
        <v>8.5496635039290364E-2</v>
      </c>
      <c r="V53" s="34">
        <f t="shared" si="4"/>
        <v>8.866666677365434E-2</v>
      </c>
      <c r="W53" s="140"/>
      <c r="X53" s="73">
        <f t="shared" si="5"/>
        <v>4000</v>
      </c>
      <c r="Y53" s="42">
        <f t="shared" si="6"/>
        <v>15348940.639275633</v>
      </c>
      <c r="Z53" s="42">
        <f t="shared" si="7"/>
        <v>305320.67481881403</v>
      </c>
      <c r="AA53" s="42">
        <f t="shared" si="8"/>
        <v>6355.6247106000001</v>
      </c>
      <c r="AB53" s="43">
        <f t="shared" si="9"/>
        <v>9831.0834485001378</v>
      </c>
      <c r="AD53" s="41">
        <f t="shared" si="13"/>
        <v>15674448.022253547</v>
      </c>
      <c r="AE53" s="119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0"/>
      <c r="I54" s="81">
        <f>'[2]Szenario 1'!$F54</f>
        <v>7</v>
      </c>
      <c r="J54" s="82">
        <f>'[2]Szenario 2'!$F54</f>
        <v>16</v>
      </c>
      <c r="K54" s="83">
        <f>'[2]Szenario 3'!$F54</f>
        <v>25</v>
      </c>
      <c r="L54" s="140"/>
      <c r="M54" s="24">
        <f>'[3]E-Auto'!$E52*(1/100)</f>
        <v>1</v>
      </c>
      <c r="O54" s="32">
        <f t="shared" si="12"/>
        <v>14668.06</v>
      </c>
      <c r="P54" s="36">
        <f t="shared" si="0"/>
        <v>1543.7309323999998</v>
      </c>
      <c r="Q54" s="141"/>
      <c r="R54" s="29">
        <f t="shared" si="1"/>
        <v>1</v>
      </c>
      <c r="S54" s="34">
        <f t="shared" si="2"/>
        <v>1</v>
      </c>
      <c r="T54" s="141"/>
      <c r="U54" s="40">
        <f t="shared" si="3"/>
        <v>8.549665391332055E-2</v>
      </c>
      <c r="V54" s="34">
        <f t="shared" si="4"/>
        <v>8.8666666775397376E-2</v>
      </c>
      <c r="W54" s="141"/>
      <c r="X54" s="73">
        <f t="shared" si="5"/>
        <v>4000</v>
      </c>
      <c r="Y54" s="42">
        <f t="shared" si="6"/>
        <v>15412042.59676409</v>
      </c>
      <c r="Z54" s="42">
        <f t="shared" si="7"/>
        <v>306576.68788391195</v>
      </c>
      <c r="AA54" s="42">
        <f t="shared" si="8"/>
        <v>6381.7795448000006</v>
      </c>
      <c r="AB54" s="43">
        <f t="shared" si="9"/>
        <v>9871.2604304065662</v>
      </c>
      <c r="AD54" s="41">
        <f t="shared" si="13"/>
        <v>15738872.324623208</v>
      </c>
      <c r="AE54" s="119"/>
      <c r="AF54" s="50"/>
      <c r="AG54" s="51">
        <f>'[4]Risikoschätzung '!$S$20</f>
        <v>1.0317460317460317E-8</v>
      </c>
      <c r="AH54" s="49" t="s">
        <v>54</v>
      </c>
    </row>
    <row r="55" spans="1:34" ht="15" thickBot="1" x14ac:dyDescent="0.35">
      <c r="AD55" s="41">
        <f>SUM(AD9:AD54)</f>
        <v>657654890.14648998</v>
      </c>
      <c r="AE55" s="119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66">
        <f>SUM(Y9:Y54)</f>
        <v>643644296.72829139</v>
      </c>
      <c r="Z56" s="67">
        <f>SUM(Z9:Z54)</f>
        <v>12802554.12028352</v>
      </c>
      <c r="AA56" s="67">
        <f>SUM(AA9:AA54)</f>
        <v>543544.49438964319</v>
      </c>
      <c r="AB56" s="72">
        <f>SUM(AB9:AB54)</f>
        <v>412494.80352554889</v>
      </c>
      <c r="AD56" s="68">
        <f>X56+Y56+Z56+AA56+AB56</f>
        <v>657654890.1464901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6"/>
      <c r="AF58" s="89"/>
      <c r="AG58" s="90"/>
      <c r="AH58" s="44"/>
    </row>
    <row r="59" spans="1:34" ht="15" thickBot="1" x14ac:dyDescent="0.35">
      <c r="AF59" s="91"/>
      <c r="AG59" s="92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D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3"/>
      <c r="S2" s="73"/>
      <c r="T2" s="140"/>
      <c r="U2" s="73"/>
      <c r="V2" s="73"/>
      <c r="W2" s="140"/>
      <c r="Y2" s="143" t="s">
        <v>70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69</v>
      </c>
      <c r="P3" s="153"/>
      <c r="Q3" s="140"/>
      <c r="R3" s="73"/>
      <c r="S3" s="73"/>
      <c r="T3" s="140"/>
      <c r="U3" s="73"/>
      <c r="V3" s="73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3"/>
      <c r="S4" s="73"/>
      <c r="T4" s="140"/>
      <c r="U4" s="73"/>
      <c r="V4" s="73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0" t="s">
        <v>60</v>
      </c>
      <c r="J7" s="15" t="s">
        <v>61</v>
      </c>
      <c r="K7" s="21" t="s">
        <v>62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0"/>
      <c r="I8" s="71"/>
      <c r="J8" s="8"/>
      <c r="K8" s="19"/>
      <c r="L8" s="140"/>
      <c r="M8" s="22"/>
      <c r="O8" s="31"/>
      <c r="P8" s="35"/>
      <c r="Q8" s="140"/>
      <c r="R8" s="75"/>
      <c r="S8" s="74"/>
      <c r="T8" s="140"/>
      <c r="U8" s="75"/>
      <c r="V8" s="74"/>
      <c r="W8" s="140"/>
      <c r="X8" s="38"/>
      <c r="Y8" s="11"/>
      <c r="Z8" s="37"/>
      <c r="AA8" s="37"/>
      <c r="AB8" s="37"/>
      <c r="AD8" s="118"/>
      <c r="AE8" s="119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0"/>
      <c r="I9" s="78">
        <f>'[2]Szenario 1'!$F9</f>
        <v>7</v>
      </c>
      <c r="J9" s="79">
        <f>'[2]Szenario 2'!$F9</f>
        <v>16</v>
      </c>
      <c r="K9" s="80">
        <f>'[2]Szenario 3'!$F9</f>
        <v>25</v>
      </c>
      <c r="L9" s="140"/>
      <c r="M9" s="23">
        <f>'[3]E-Auto'!$E7*(1/100)</f>
        <v>1.6900000000000001E-3</v>
      </c>
      <c r="O9" s="32">
        <f>D9</f>
        <v>11902.77</v>
      </c>
      <c r="P9" s="36">
        <f>E9+(I9)</f>
        <v>1239.4128057999999</v>
      </c>
      <c r="Q9" s="140"/>
      <c r="R9" s="29">
        <f>IF(O9&lt;$AG$18,1,2)</f>
        <v>1</v>
      </c>
      <c r="S9" s="34">
        <f>IF(P9&lt;$AG$10,1,2)</f>
        <v>1</v>
      </c>
      <c r="T9" s="140"/>
      <c r="U9" s="40">
        <f>($AI$15/$AG$20)*(1+0.15*(O9/$AG$18)^4)+$AH$33</f>
        <v>8.5495997799554108E-2</v>
      </c>
      <c r="V9" s="34">
        <f>($AI$7/$AG$12)*(1+0.15*(P9/$AG$10)^4)+$AH$32</f>
        <v>8.8666666711844949E-2</v>
      </c>
      <c r="W9" s="140"/>
      <c r="X9" s="73">
        <f>($AG$7*$AG$8*S9+$AG$15*$AG$16*R9)*$AG$24</f>
        <v>4000</v>
      </c>
      <c r="Y9" s="42">
        <f>(O9*U9*$AG$30+P9*V9*$AG$29)*365</f>
        <v>12497932.578933246</v>
      </c>
      <c r="Z9" s="42">
        <f>(O9*$AI$15*$AG$37+P9*$AI$7*$AG$36)*365</f>
        <v>248721.24688940399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7974.1039341394426</v>
      </c>
      <c r="AD9" s="41">
        <f>SUM(X9:AB9)</f>
        <v>12775777.172889046</v>
      </c>
      <c r="AE9" s="119"/>
      <c r="AF9" s="93" t="s">
        <v>16</v>
      </c>
      <c r="AG9" s="16"/>
      <c r="AH9" s="96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0"/>
      <c r="I10" s="81">
        <f>'[2]Szenario 1'!$F10</f>
        <v>7</v>
      </c>
      <c r="J10" s="82">
        <f>'[2]Szenario 2'!$F10</f>
        <v>16</v>
      </c>
      <c r="K10" s="83">
        <f>'[2]Szenario 3'!$F10</f>
        <v>25</v>
      </c>
      <c r="L10" s="140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E10+(I10)</f>
        <v>1251.86142</v>
      </c>
      <c r="Q10" s="140"/>
      <c r="R10" s="29">
        <f t="shared" ref="R10:R54" si="2">IF(O10&lt;$AG$18,1,2)</f>
        <v>1</v>
      </c>
      <c r="S10" s="34">
        <f t="shared" ref="S10:S54" si="3">IF(P10&lt;$AG$10,1,2)</f>
        <v>1</v>
      </c>
      <c r="T10" s="14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140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19"/>
      <c r="AF10" s="94"/>
      <c r="AG10" s="17">
        <v>80400</v>
      </c>
      <c r="AH10" s="96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0"/>
      <c r="I11" s="81">
        <f>'[2]Szenario 1'!$F11</f>
        <v>7</v>
      </c>
      <c r="J11" s="82">
        <f>'[2]Szenario 2'!$F11</f>
        <v>16</v>
      </c>
      <c r="K11" s="83">
        <f>'[2]Szenario 3'!$F11</f>
        <v>25</v>
      </c>
      <c r="L11" s="140"/>
      <c r="M11" s="24">
        <f>'[3]E-Auto'!$E9*(1/100)</f>
        <v>3.1800000000000001E-3</v>
      </c>
      <c r="O11" s="32">
        <f t="shared" si="0"/>
        <v>12143.23</v>
      </c>
      <c r="P11" s="36">
        <f t="shared" si="1"/>
        <v>1264.3100341999998</v>
      </c>
      <c r="Q11" s="140"/>
      <c r="R11" s="29">
        <f t="shared" si="2"/>
        <v>1</v>
      </c>
      <c r="S11" s="34">
        <f t="shared" si="3"/>
        <v>1</v>
      </c>
      <c r="T11" s="140"/>
      <c r="U11" s="40">
        <f t="shared" si="4"/>
        <v>8.5496039636437357E-2</v>
      </c>
      <c r="V11" s="34">
        <f t="shared" si="5"/>
        <v>8.8666666715585957E-2</v>
      </c>
      <c r="W11" s="140"/>
      <c r="X11" s="73">
        <f t="shared" si="6"/>
        <v>4000</v>
      </c>
      <c r="Y11" s="42">
        <f t="shared" si="7"/>
        <v>12750331.750580139</v>
      </c>
      <c r="Z11" s="42">
        <f t="shared" si="8"/>
        <v>253745.29914979596</v>
      </c>
      <c r="AA11" s="42">
        <f t="shared" si="9"/>
        <v>17477.465184511639</v>
      </c>
      <c r="AB11" s="43">
        <f t="shared" si="10"/>
        <v>8134.8118617651553</v>
      </c>
      <c r="AD11" s="41">
        <f t="shared" si="11"/>
        <v>13033689.326776212</v>
      </c>
      <c r="AE11" s="119"/>
      <c r="AF11" s="95"/>
      <c r="AG11" s="16"/>
      <c r="AH11" s="96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0"/>
      <c r="I12" s="81">
        <f>'[2]Szenario 1'!$F12</f>
        <v>7</v>
      </c>
      <c r="J12" s="82">
        <f>'[2]Szenario 2'!$F12</f>
        <v>16</v>
      </c>
      <c r="K12" s="83">
        <f>'[2]Szenario 3'!$F12</f>
        <v>25</v>
      </c>
      <c r="L12" s="140"/>
      <c r="M12" s="24">
        <f>'[3]E-Auto'!$E10*(1/100)</f>
        <v>4.1700000000000001E-3</v>
      </c>
      <c r="O12" s="32">
        <f t="shared" si="0"/>
        <v>12263.46</v>
      </c>
      <c r="P12" s="36">
        <f t="shared" si="1"/>
        <v>1276.7586483999999</v>
      </c>
      <c r="Q12" s="140"/>
      <c r="R12" s="29">
        <f t="shared" si="2"/>
        <v>1</v>
      </c>
      <c r="S12" s="34">
        <f t="shared" si="3"/>
        <v>1</v>
      </c>
      <c r="T12" s="140"/>
      <c r="U12" s="40">
        <f t="shared" si="4"/>
        <v>8.5496061508742976E-2</v>
      </c>
      <c r="V12" s="34">
        <f t="shared" si="5"/>
        <v>8.8666666717541268E-2</v>
      </c>
      <c r="W12" s="140"/>
      <c r="X12" s="73">
        <f t="shared" si="6"/>
        <v>4000</v>
      </c>
      <c r="Y12" s="42">
        <f t="shared" si="7"/>
        <v>12876531.557788806</v>
      </c>
      <c r="Z12" s="42">
        <f t="shared" si="8"/>
        <v>256257.32527999196</v>
      </c>
      <c r="AA12" s="42">
        <f t="shared" si="9"/>
        <v>17638.278726751319</v>
      </c>
      <c r="AB12" s="43">
        <f t="shared" si="10"/>
        <v>8215.1658255780112</v>
      </c>
      <c r="AD12" s="41">
        <f t="shared" si="11"/>
        <v>13162642.327621127</v>
      </c>
      <c r="AE12" s="119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0"/>
      <c r="I13" s="81">
        <f>'[2]Szenario 1'!$F13</f>
        <v>7</v>
      </c>
      <c r="J13" s="82">
        <f>'[2]Szenario 2'!$F13</f>
        <v>16</v>
      </c>
      <c r="K13" s="83">
        <f>'[2]Szenario 3'!$F13</f>
        <v>25</v>
      </c>
      <c r="L13" s="140"/>
      <c r="M13" s="24">
        <f>'[3]E-Auto'!$E11*(1/100)</f>
        <v>6.2100000000000002E-3</v>
      </c>
      <c r="O13" s="32">
        <f t="shared" si="0"/>
        <v>12383.69</v>
      </c>
      <c r="P13" s="36">
        <f t="shared" si="1"/>
        <v>1289.2072625999999</v>
      </c>
      <c r="Q13" s="140"/>
      <c r="R13" s="29">
        <f t="shared" si="2"/>
        <v>1</v>
      </c>
      <c r="S13" s="34">
        <f t="shared" si="3"/>
        <v>1</v>
      </c>
      <c r="T13" s="140"/>
      <c r="U13" s="40">
        <f t="shared" si="4"/>
        <v>8.5496084033900174E-2</v>
      </c>
      <c r="V13" s="34">
        <f t="shared" si="5"/>
        <v>8.8666666719554615E-2</v>
      </c>
      <c r="W13" s="140"/>
      <c r="X13" s="73">
        <f t="shared" si="6"/>
        <v>4000</v>
      </c>
      <c r="Y13" s="42">
        <f t="shared" si="7"/>
        <v>13002731.518519865</v>
      </c>
      <c r="Z13" s="42">
        <f t="shared" si="8"/>
        <v>258769.35141018804</v>
      </c>
      <c r="AA13" s="42">
        <f t="shared" si="9"/>
        <v>17785.753356209741</v>
      </c>
      <c r="AB13" s="43">
        <f t="shared" si="10"/>
        <v>8295.519789390868</v>
      </c>
      <c r="AD13" s="41">
        <f t="shared" si="11"/>
        <v>13291582.143075652</v>
      </c>
      <c r="AE13" s="119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0"/>
      <c r="I14" s="81">
        <f>'[2]Szenario 1'!$F14</f>
        <v>7</v>
      </c>
      <c r="J14" s="82">
        <f>'[2]Szenario 2'!$F14</f>
        <v>16</v>
      </c>
      <c r="K14" s="83">
        <f>'[2]Szenario 3'!$F14</f>
        <v>25</v>
      </c>
      <c r="L14" s="140"/>
      <c r="M14" s="24">
        <f>'[3]E-Auto'!$E12*(1/100)</f>
        <v>3.5041935483870967E-2</v>
      </c>
      <c r="O14" s="32">
        <f t="shared" si="0"/>
        <v>12503.92</v>
      </c>
      <c r="P14" s="36">
        <f t="shared" si="1"/>
        <v>1301.6558768</v>
      </c>
      <c r="Q14" s="140"/>
      <c r="R14" s="29">
        <f t="shared" si="2"/>
        <v>1</v>
      </c>
      <c r="S14" s="34">
        <f t="shared" si="3"/>
        <v>1</v>
      </c>
      <c r="T14" s="140"/>
      <c r="U14" s="40">
        <f t="shared" si="4"/>
        <v>8.5496107224772494E-2</v>
      </c>
      <c r="V14" s="34">
        <f t="shared" si="5"/>
        <v>8.8666666721627138E-2</v>
      </c>
      <c r="W14" s="140"/>
      <c r="X14" s="73">
        <f>($AG$7*$AG$8*S14+$AG$15*$AG$16*R14)*$AG$24+(AG26*AG7)</f>
        <v>72000</v>
      </c>
      <c r="Y14" s="42">
        <f t="shared" si="7"/>
        <v>13128931.637332946</v>
      </c>
      <c r="Z14" s="42">
        <f t="shared" si="8"/>
        <v>261281.37754038398</v>
      </c>
      <c r="AA14" s="42">
        <f t="shared" si="9"/>
        <v>17595.250568135794</v>
      </c>
      <c r="AB14" s="43">
        <f t="shared" si="10"/>
        <v>8375.8737532037248</v>
      </c>
      <c r="AD14" s="41">
        <f t="shared" si="11"/>
        <v>13488184.139194669</v>
      </c>
      <c r="AE14" s="119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0"/>
      <c r="I15" s="81">
        <f>'[2]Szenario 1'!$F15</f>
        <v>7</v>
      </c>
      <c r="J15" s="82">
        <f>'[2]Szenario 2'!$F15</f>
        <v>16</v>
      </c>
      <c r="K15" s="83">
        <f>'[2]Szenario 3'!$F15</f>
        <v>25</v>
      </c>
      <c r="L15" s="140"/>
      <c r="M15" s="24">
        <f>'[3]E-Auto'!$E13*(1/100)</f>
        <v>6.3873870967741941E-2</v>
      </c>
      <c r="O15" s="32">
        <f t="shared" si="0"/>
        <v>12624.15</v>
      </c>
      <c r="P15" s="36">
        <f t="shared" si="1"/>
        <v>1314.1044909999998</v>
      </c>
      <c r="Q15" s="140"/>
      <c r="R15" s="29">
        <f t="shared" si="2"/>
        <v>1</v>
      </c>
      <c r="S15" s="34">
        <f t="shared" si="3"/>
        <v>1</v>
      </c>
      <c r="T15" s="140"/>
      <c r="U15" s="40">
        <f t="shared" si="4"/>
        <v>8.5496131094349004E-2</v>
      </c>
      <c r="V15" s="34">
        <f t="shared" si="5"/>
        <v>8.8666666723759988E-2</v>
      </c>
      <c r="W15" s="140"/>
      <c r="X15" s="73">
        <f t="shared" si="6"/>
        <v>4000</v>
      </c>
      <c r="Y15" s="42">
        <f t="shared" si="7"/>
        <v>13255131.918877076</v>
      </c>
      <c r="Z15" s="42">
        <f t="shared" si="8"/>
        <v>263793.40367058001</v>
      </c>
      <c r="AA15" s="42">
        <f t="shared" si="9"/>
        <v>17397.763549194067</v>
      </c>
      <c r="AB15" s="43">
        <f t="shared" si="10"/>
        <v>8456.2277170165798</v>
      </c>
      <c r="AD15" s="41">
        <f t="shared" si="11"/>
        <v>13548779.313813865</v>
      </c>
      <c r="AE15" s="119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0"/>
      <c r="I16" s="81">
        <f>'[2]Szenario 1'!$F16</f>
        <v>7</v>
      </c>
      <c r="J16" s="82">
        <f>'[2]Szenario 2'!$F16</f>
        <v>16</v>
      </c>
      <c r="K16" s="83">
        <f>'[2]Szenario 3'!$F16</f>
        <v>25</v>
      </c>
      <c r="L16" s="140"/>
      <c r="M16" s="24">
        <f>'[3]E-Auto'!$E14*(1/100)</f>
        <v>9.2705806451612929E-2</v>
      </c>
      <c r="O16" s="32">
        <f t="shared" si="0"/>
        <v>12744.38</v>
      </c>
      <c r="P16" s="36">
        <f t="shared" si="1"/>
        <v>1326.5531051999999</v>
      </c>
      <c r="Q16" s="140"/>
      <c r="R16" s="29">
        <f t="shared" si="2"/>
        <v>1</v>
      </c>
      <c r="S16" s="34">
        <f t="shared" si="3"/>
        <v>1</v>
      </c>
      <c r="T16" s="140"/>
      <c r="U16" s="40">
        <f t="shared" si="4"/>
        <v>8.5496155655744241E-2</v>
      </c>
      <c r="V16" s="34">
        <f t="shared" si="5"/>
        <v>8.866666672595433E-2</v>
      </c>
      <c r="W16" s="140"/>
      <c r="X16" s="73">
        <f t="shared" si="6"/>
        <v>4000</v>
      </c>
      <c r="Y16" s="42">
        <f t="shared" si="7"/>
        <v>13381332.367891559</v>
      </c>
      <c r="Z16" s="42">
        <f t="shared" si="8"/>
        <v>266305.42980077595</v>
      </c>
      <c r="AA16" s="42">
        <f t="shared" si="9"/>
        <v>17193.29229938456</v>
      </c>
      <c r="AB16" s="43">
        <f t="shared" si="10"/>
        <v>8536.5816808294367</v>
      </c>
      <c r="AD16" s="41">
        <f t="shared" si="11"/>
        <v>13677367.671672549</v>
      </c>
      <c r="AE16" s="119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0"/>
      <c r="I17" s="81">
        <f>'[2]Szenario 1'!$F17</f>
        <v>7</v>
      </c>
      <c r="J17" s="82">
        <f>'[2]Szenario 2'!$F17</f>
        <v>16</v>
      </c>
      <c r="K17" s="83">
        <f>'[2]Szenario 3'!$F17</f>
        <v>25</v>
      </c>
      <c r="L17" s="140"/>
      <c r="M17" s="24">
        <f>'[3]E-Auto'!$E15*(1/100)</f>
        <v>0.1215377419354839</v>
      </c>
      <c r="O17" s="32">
        <f t="shared" si="0"/>
        <v>12864.61</v>
      </c>
      <c r="P17" s="36">
        <f t="shared" si="1"/>
        <v>1339.0017194</v>
      </c>
      <c r="Q17" s="140"/>
      <c r="R17" s="29">
        <f t="shared" si="2"/>
        <v>1</v>
      </c>
      <c r="S17" s="34">
        <f t="shared" si="3"/>
        <v>1</v>
      </c>
      <c r="T17" s="140"/>
      <c r="U17" s="40">
        <f t="shared" si="4"/>
        <v>8.5496180922198267E-2</v>
      </c>
      <c r="V17" s="34">
        <f t="shared" si="5"/>
        <v>8.8666666728211316E-2</v>
      </c>
      <c r="W17" s="140"/>
      <c r="X17" s="73">
        <f t="shared" si="6"/>
        <v>4000</v>
      </c>
      <c r="Y17" s="42">
        <f t="shared" si="7"/>
        <v>13507532.989206828</v>
      </c>
      <c r="Z17" s="42">
        <f t="shared" si="8"/>
        <v>268817.45593097201</v>
      </c>
      <c r="AA17" s="42">
        <f t="shared" si="9"/>
        <v>16981.836818707285</v>
      </c>
      <c r="AB17" s="43">
        <f t="shared" si="10"/>
        <v>8616.9356446422953</v>
      </c>
      <c r="AD17" s="41">
        <f t="shared" si="11"/>
        <v>13805949.21760115</v>
      </c>
      <c r="AE17" s="119"/>
      <c r="AF17" s="93" t="s">
        <v>17</v>
      </c>
      <c r="AG17" s="16"/>
      <c r="AH17" s="96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0"/>
      <c r="I18" s="81">
        <f>'[2]Szenario 1'!$F18</f>
        <v>7</v>
      </c>
      <c r="J18" s="82">
        <f>'[2]Szenario 2'!$F18</f>
        <v>16</v>
      </c>
      <c r="K18" s="83">
        <f>'[2]Szenario 3'!$F18</f>
        <v>25</v>
      </c>
      <c r="L18" s="140"/>
      <c r="M18" s="24">
        <f>'[3]E-Auto'!$E16*(1/100)</f>
        <v>0.15036967741935489</v>
      </c>
      <c r="O18" s="32">
        <f t="shared" si="0"/>
        <v>12984.84</v>
      </c>
      <c r="P18" s="36">
        <f t="shared" si="1"/>
        <v>1351.4503336</v>
      </c>
      <c r="Q18" s="140"/>
      <c r="R18" s="29">
        <f t="shared" si="2"/>
        <v>1</v>
      </c>
      <c r="S18" s="34">
        <f t="shared" si="3"/>
        <v>1</v>
      </c>
      <c r="T18" s="140"/>
      <c r="U18" s="40">
        <f t="shared" si="4"/>
        <v>8.5496206907076627E-2</v>
      </c>
      <c r="V18" s="34">
        <f t="shared" si="5"/>
        <v>8.866666673053214E-2</v>
      </c>
      <c r="W18" s="140"/>
      <c r="X18" s="73">
        <f t="shared" si="6"/>
        <v>4000</v>
      </c>
      <c r="Y18" s="42">
        <f t="shared" si="7"/>
        <v>13633733.787745316</v>
      </c>
      <c r="Z18" s="42">
        <f t="shared" si="8"/>
        <v>271329.482061168</v>
      </c>
      <c r="AA18" s="42">
        <f t="shared" si="9"/>
        <v>16763.397107162211</v>
      </c>
      <c r="AB18" s="43">
        <f t="shared" si="10"/>
        <v>8697.2896084551503</v>
      </c>
      <c r="AD18" s="41">
        <f t="shared" si="11"/>
        <v>13934523.9565221</v>
      </c>
      <c r="AE18" s="119"/>
      <c r="AF18" s="94"/>
      <c r="AG18" s="17">
        <v>60000</v>
      </c>
      <c r="AH18" s="96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0"/>
      <c r="I19" s="81">
        <f>'[2]Szenario 1'!$F19</f>
        <v>7</v>
      </c>
      <c r="J19" s="82">
        <f>'[2]Szenario 2'!$F19</f>
        <v>16</v>
      </c>
      <c r="K19" s="83">
        <f>'[2]Szenario 3'!$F19</f>
        <v>25</v>
      </c>
      <c r="L19" s="140"/>
      <c r="M19" s="24">
        <f>'[3]E-Auto'!$E17*(1/100)</f>
        <v>0.17920161290322587</v>
      </c>
      <c r="O19" s="32">
        <f t="shared" si="0"/>
        <v>13105.07</v>
      </c>
      <c r="P19" s="36">
        <f t="shared" si="1"/>
        <v>1363.8989477999999</v>
      </c>
      <c r="Q19" s="140"/>
      <c r="R19" s="29">
        <f t="shared" si="2"/>
        <v>1</v>
      </c>
      <c r="S19" s="34">
        <f t="shared" si="3"/>
        <v>1</v>
      </c>
      <c r="T19" s="140"/>
      <c r="U19" s="40">
        <f t="shared" si="4"/>
        <v>8.5496233623870363E-2</v>
      </c>
      <c r="V19" s="34">
        <f t="shared" si="5"/>
        <v>8.8666666732917981E-2</v>
      </c>
      <c r="W19" s="140"/>
      <c r="X19" s="73">
        <f t="shared" si="6"/>
        <v>4000</v>
      </c>
      <c r="Y19" s="42">
        <f t="shared" si="7"/>
        <v>13759934.768522345</v>
      </c>
      <c r="Z19" s="42">
        <f t="shared" si="8"/>
        <v>273841.508191364</v>
      </c>
      <c r="AA19" s="42">
        <f t="shared" si="9"/>
        <v>16537.973164749372</v>
      </c>
      <c r="AB19" s="43">
        <f t="shared" si="10"/>
        <v>8777.6435722680053</v>
      </c>
      <c r="AD19" s="41">
        <f t="shared" si="11"/>
        <v>14063091.893450726</v>
      </c>
      <c r="AE19" s="119"/>
      <c r="AF19" s="95"/>
      <c r="AG19" s="16"/>
      <c r="AH19" s="96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0"/>
      <c r="I20" s="81">
        <f>'[2]Szenario 1'!$F20</f>
        <v>7</v>
      </c>
      <c r="J20" s="82">
        <f>'[2]Szenario 2'!$F20</f>
        <v>16</v>
      </c>
      <c r="K20" s="83">
        <f>'[2]Szenario 3'!$F20</f>
        <v>25</v>
      </c>
      <c r="L20" s="140"/>
      <c r="M20" s="24">
        <f>'[3]E-Auto'!$E18*(1/100)</f>
        <v>0.20803354838709684</v>
      </c>
      <c r="O20" s="32">
        <f t="shared" si="0"/>
        <v>13225.3</v>
      </c>
      <c r="P20" s="36">
        <f t="shared" si="1"/>
        <v>1376.3475619999999</v>
      </c>
      <c r="Q20" s="140"/>
      <c r="R20" s="29">
        <f t="shared" si="2"/>
        <v>1</v>
      </c>
      <c r="S20" s="34">
        <f t="shared" si="3"/>
        <v>1</v>
      </c>
      <c r="T20" s="140"/>
      <c r="U20" s="40">
        <f t="shared" si="4"/>
        <v>8.5496261086196013E-2</v>
      </c>
      <c r="V20" s="34">
        <f t="shared" si="5"/>
        <v>8.8666666735370062E-2</v>
      </c>
      <c r="W20" s="140"/>
      <c r="X20" s="73">
        <f t="shared" si="6"/>
        <v>4000</v>
      </c>
      <c r="Y20" s="42">
        <f t="shared" si="7"/>
        <v>13886135.936646957</v>
      </c>
      <c r="Z20" s="42">
        <f t="shared" si="8"/>
        <v>276353.53432155994</v>
      </c>
      <c r="AA20" s="42">
        <f t="shared" si="9"/>
        <v>16305.564991468746</v>
      </c>
      <c r="AB20" s="43">
        <f t="shared" si="10"/>
        <v>8857.9975360808621</v>
      </c>
      <c r="AD20" s="41">
        <f t="shared" si="11"/>
        <v>14191653.033496065</v>
      </c>
      <c r="AE20" s="119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0"/>
      <c r="I21" s="81">
        <f>'[2]Szenario 1'!$F21</f>
        <v>7</v>
      </c>
      <c r="J21" s="82">
        <f>'[2]Szenario 2'!$F21</f>
        <v>16</v>
      </c>
      <c r="K21" s="83">
        <f>'[2]Szenario 3'!$F21</f>
        <v>25</v>
      </c>
      <c r="L21" s="140"/>
      <c r="M21" s="24">
        <f>'[3]E-Auto'!$E19*(1/100)</f>
        <v>0.23686548387096781</v>
      </c>
      <c r="O21" s="32">
        <f t="shared" si="0"/>
        <v>13345.53</v>
      </c>
      <c r="P21" s="36">
        <f t="shared" si="1"/>
        <v>1388.7961762</v>
      </c>
      <c r="Q21" s="140"/>
      <c r="R21" s="29">
        <f t="shared" si="2"/>
        <v>1</v>
      </c>
      <c r="S21" s="34">
        <f t="shared" si="3"/>
        <v>1</v>
      </c>
      <c r="T21" s="140"/>
      <c r="U21" s="40">
        <f t="shared" si="4"/>
        <v>8.5496289307795625E-2</v>
      </c>
      <c r="V21" s="34">
        <f t="shared" si="5"/>
        <v>8.8666666737889588E-2</v>
      </c>
      <c r="W21" s="140"/>
      <c r="X21" s="73">
        <f t="shared" si="6"/>
        <v>4000</v>
      </c>
      <c r="Y21" s="42">
        <f t="shared" si="7"/>
        <v>14012337.297322819</v>
      </c>
      <c r="Z21" s="42">
        <f t="shared" si="8"/>
        <v>278865.560451756</v>
      </c>
      <c r="AA21" s="42">
        <f t="shared" si="9"/>
        <v>16066.172587320349</v>
      </c>
      <c r="AB21" s="43">
        <f t="shared" si="10"/>
        <v>8938.3514998937208</v>
      </c>
      <c r="AD21" s="41">
        <f t="shared" si="11"/>
        <v>14320207.381861789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0"/>
      <c r="I22" s="81">
        <f>'[2]Szenario 1'!$F22</f>
        <v>7</v>
      </c>
      <c r="J22" s="82">
        <f>'[2]Szenario 2'!$F22</f>
        <v>16</v>
      </c>
      <c r="K22" s="83">
        <f>'[2]Szenario 3'!$F22</f>
        <v>25</v>
      </c>
      <c r="L22" s="140"/>
      <c r="M22" s="24">
        <f>'[3]E-Auto'!$E20*(1/100)</f>
        <v>0.26569741935483882</v>
      </c>
      <c r="O22" s="32">
        <f t="shared" si="0"/>
        <v>13465.76</v>
      </c>
      <c r="P22" s="36">
        <f t="shared" si="1"/>
        <v>1401.2447903999998</v>
      </c>
      <c r="Q22" s="140"/>
      <c r="R22" s="29">
        <f t="shared" si="2"/>
        <v>1</v>
      </c>
      <c r="S22" s="34">
        <f t="shared" si="3"/>
        <v>1</v>
      </c>
      <c r="T22" s="140"/>
      <c r="U22" s="40">
        <f t="shared" si="4"/>
        <v>8.5496318302536747E-2</v>
      </c>
      <c r="V22" s="34">
        <f t="shared" si="5"/>
        <v>8.8666666740477795E-2</v>
      </c>
      <c r="W22" s="140"/>
      <c r="X22" s="73">
        <f t="shared" si="6"/>
        <v>4000</v>
      </c>
      <c r="Y22" s="42">
        <f t="shared" si="7"/>
        <v>14138538.855849065</v>
      </c>
      <c r="Z22" s="42">
        <f t="shared" si="8"/>
        <v>281377.586581952</v>
      </c>
      <c r="AA22" s="42">
        <f t="shared" si="9"/>
        <v>15819.795952304166</v>
      </c>
      <c r="AB22" s="43">
        <f t="shared" si="10"/>
        <v>9018.7054637065739</v>
      </c>
      <c r="AD22" s="41">
        <f t="shared" si="11"/>
        <v>14448754.943847029</v>
      </c>
      <c r="AE22" s="119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0"/>
      <c r="I23" s="81">
        <f>'[2]Szenario 1'!$F23</f>
        <v>7</v>
      </c>
      <c r="J23" s="82">
        <f>'[2]Szenario 2'!$F23</f>
        <v>16</v>
      </c>
      <c r="K23" s="83">
        <f>'[2]Szenario 3'!$F23</f>
        <v>25</v>
      </c>
      <c r="L23" s="140"/>
      <c r="M23" s="24">
        <f>'[3]E-Auto'!$E21*(1/100)</f>
        <v>0.29452935483870979</v>
      </c>
      <c r="O23" s="32">
        <f t="shared" si="0"/>
        <v>13585.99</v>
      </c>
      <c r="P23" s="36">
        <f t="shared" si="1"/>
        <v>1413.6934045999999</v>
      </c>
      <c r="Q23" s="140"/>
      <c r="R23" s="29">
        <f t="shared" si="2"/>
        <v>1</v>
      </c>
      <c r="S23" s="34">
        <f t="shared" si="3"/>
        <v>1</v>
      </c>
      <c r="T23" s="140"/>
      <c r="U23" s="40">
        <f t="shared" si="4"/>
        <v>8.5496348084412407E-2</v>
      </c>
      <c r="V23" s="34">
        <f t="shared" si="5"/>
        <v>8.8666666743135891E-2</v>
      </c>
      <c r="W23" s="140"/>
      <c r="X23" s="73">
        <f t="shared" si="6"/>
        <v>4000</v>
      </c>
      <c r="Y23" s="42">
        <f t="shared" si="7"/>
        <v>14264740.617621168</v>
      </c>
      <c r="Z23" s="42">
        <f t="shared" si="8"/>
        <v>283889.61271214799</v>
      </c>
      <c r="AA23" s="42">
        <f t="shared" si="9"/>
        <v>15566.435086420204</v>
      </c>
      <c r="AB23" s="43">
        <f t="shared" si="10"/>
        <v>9099.0594275194326</v>
      </c>
      <c r="AD23" s="41">
        <f t="shared" si="11"/>
        <v>14577295.724847257</v>
      </c>
      <c r="AE23" s="119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0"/>
      <c r="I24" s="81">
        <f>'[2]Szenario 1'!$F24</f>
        <v>7</v>
      </c>
      <c r="J24" s="82">
        <f>'[2]Szenario 2'!$F24</f>
        <v>16</v>
      </c>
      <c r="K24" s="83">
        <f>'[2]Szenario 3'!$F24</f>
        <v>25</v>
      </c>
      <c r="L24" s="140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1426.1420188</v>
      </c>
      <c r="Q24" s="140"/>
      <c r="R24" s="29">
        <f t="shared" si="2"/>
        <v>1</v>
      </c>
      <c r="S24" s="34">
        <f t="shared" si="3"/>
        <v>1</v>
      </c>
      <c r="T24" s="140"/>
      <c r="U24" s="40">
        <f t="shared" si="4"/>
        <v>8.5496378667541145E-2</v>
      </c>
      <c r="V24" s="34">
        <f t="shared" si="5"/>
        <v>8.8666666745865153E-2</v>
      </c>
      <c r="W24" s="140"/>
      <c r="X24" s="73">
        <f t="shared" si="6"/>
        <v>4000</v>
      </c>
      <c r="Y24" s="42">
        <f t="shared" si="7"/>
        <v>14390942.58813183</v>
      </c>
      <c r="Z24" s="42">
        <f t="shared" si="8"/>
        <v>286401.63884234405</v>
      </c>
      <c r="AA24" s="42">
        <f t="shared" si="9"/>
        <v>15306.089989668466</v>
      </c>
      <c r="AB24" s="43">
        <f t="shared" si="10"/>
        <v>9179.4133913322894</v>
      </c>
      <c r="AD24" s="41">
        <f t="shared" si="11"/>
        <v>14705829.730355175</v>
      </c>
      <c r="AE24" s="119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0"/>
      <c r="I25" s="81">
        <f>'[2]Szenario 1'!$F25</f>
        <v>7</v>
      </c>
      <c r="J25" s="82">
        <f>'[2]Szenario 2'!$F25</f>
        <v>16</v>
      </c>
      <c r="K25" s="83">
        <f>'[2]Szenario 3'!$F25</f>
        <v>25</v>
      </c>
      <c r="L25" s="140"/>
      <c r="M25" s="24">
        <f>'[3]E-Auto'!$E23*(1/100)</f>
        <v>0.35219322580645168</v>
      </c>
      <c r="O25" s="32">
        <f t="shared" si="0"/>
        <v>13826.45</v>
      </c>
      <c r="P25" s="36">
        <f t="shared" si="1"/>
        <v>1438.590633</v>
      </c>
      <c r="Q25" s="140"/>
      <c r="R25" s="29">
        <f t="shared" si="2"/>
        <v>1</v>
      </c>
      <c r="S25" s="34">
        <f t="shared" si="3"/>
        <v>1</v>
      </c>
      <c r="T25" s="140"/>
      <c r="U25" s="40">
        <f t="shared" si="4"/>
        <v>8.5496410066166997E-2</v>
      </c>
      <c r="V25" s="34">
        <f t="shared" si="5"/>
        <v>8.8666666748666828E-2</v>
      </c>
      <c r="W25" s="140"/>
      <c r="X25" s="73">
        <f t="shared" si="6"/>
        <v>4000</v>
      </c>
      <c r="Y25" s="42">
        <f t="shared" si="7"/>
        <v>14517144.772971814</v>
      </c>
      <c r="Z25" s="42">
        <f t="shared" si="8"/>
        <v>288913.66497253993</v>
      </c>
      <c r="AA25" s="42">
        <f t="shared" si="9"/>
        <v>15038.760662048942</v>
      </c>
      <c r="AB25" s="43">
        <f t="shared" si="10"/>
        <v>9259.7673551451444</v>
      </c>
      <c r="AD25" s="41">
        <f t="shared" si="11"/>
        <v>14834356.965961549</v>
      </c>
      <c r="AE25" s="119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0"/>
      <c r="I26" s="81">
        <f>'[2]Szenario 1'!$F26</f>
        <v>7</v>
      </c>
      <c r="J26" s="82">
        <f>'[2]Szenario 2'!$F26</f>
        <v>16</v>
      </c>
      <c r="K26" s="83">
        <f>'[2]Szenario 3'!$F26</f>
        <v>25</v>
      </c>
      <c r="L26" s="140"/>
      <c r="M26" s="24">
        <f>'[3]E-Auto'!$E24*(1/100)</f>
        <v>0.38102516129032266</v>
      </c>
      <c r="O26" s="32">
        <f t="shared" si="0"/>
        <v>13946.68</v>
      </c>
      <c r="P26" s="36">
        <f t="shared" si="1"/>
        <v>1451.0392471999999</v>
      </c>
      <c r="Q26" s="140"/>
      <c r="R26" s="29">
        <f t="shared" si="2"/>
        <v>1</v>
      </c>
      <c r="S26" s="34">
        <f t="shared" si="3"/>
        <v>1</v>
      </c>
      <c r="T26" s="140"/>
      <c r="U26" s="40">
        <f t="shared" si="4"/>
        <v>8.5496442294659483E-2</v>
      </c>
      <c r="V26" s="34">
        <f t="shared" si="5"/>
        <v>8.8666666751542181E-2</v>
      </c>
      <c r="W26" s="140"/>
      <c r="X26" s="73">
        <f t="shared" si="6"/>
        <v>4000</v>
      </c>
      <c r="Y26" s="42">
        <f t="shared" si="7"/>
        <v>14643347.177830838</v>
      </c>
      <c r="Z26" s="42">
        <f t="shared" si="8"/>
        <v>291425.69110273599</v>
      </c>
      <c r="AA26" s="42">
        <f t="shared" si="9"/>
        <v>14764.447103561646</v>
      </c>
      <c r="AB26" s="43">
        <f t="shared" si="10"/>
        <v>9340.1213189579994</v>
      </c>
      <c r="AD26" s="41">
        <f t="shared" si="11"/>
        <v>14962877.437356094</v>
      </c>
      <c r="AE26" s="119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0"/>
      <c r="I27" s="81">
        <f>'[2]Szenario 1'!$F27</f>
        <v>7</v>
      </c>
      <c r="J27" s="82">
        <f>'[2]Szenario 2'!$F27</f>
        <v>16</v>
      </c>
      <c r="K27" s="83">
        <f>'[2]Szenario 3'!$F27</f>
        <v>25</v>
      </c>
      <c r="L27" s="140"/>
      <c r="M27" s="24">
        <f>'[3]E-Auto'!$E25*(1/100)</f>
        <v>0.40985709677419369</v>
      </c>
      <c r="O27" s="32">
        <f t="shared" si="0"/>
        <v>14066.91</v>
      </c>
      <c r="P27" s="36">
        <f t="shared" si="1"/>
        <v>1463.4878613999999</v>
      </c>
      <c r="Q27" s="140"/>
      <c r="R27" s="29">
        <f t="shared" si="2"/>
        <v>1</v>
      </c>
      <c r="S27" s="34">
        <f t="shared" si="3"/>
        <v>1</v>
      </c>
      <c r="T27" s="140"/>
      <c r="U27" s="40">
        <f t="shared" si="4"/>
        <v>8.5496475367513661E-2</v>
      </c>
      <c r="V27" s="34">
        <f t="shared" si="5"/>
        <v>8.8666666754492501E-2</v>
      </c>
      <c r="W27" s="140"/>
      <c r="X27" s="73">
        <f t="shared" si="6"/>
        <v>4000</v>
      </c>
      <c r="Y27" s="42">
        <f t="shared" si="7"/>
        <v>14769549.808498444</v>
      </c>
      <c r="Z27" s="42">
        <f t="shared" si="8"/>
        <v>293937.71723293205</v>
      </c>
      <c r="AA27" s="42">
        <f t="shared" si="9"/>
        <v>14483.14931420657</v>
      </c>
      <c r="AB27" s="43">
        <f t="shared" si="10"/>
        <v>9420.475282770858</v>
      </c>
      <c r="AD27" s="41">
        <f t="shared" si="11"/>
        <v>15091391.150328353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0"/>
      <c r="I28" s="81">
        <f>'[2]Szenario 1'!$F28</f>
        <v>7</v>
      </c>
      <c r="J28" s="82">
        <f>'[2]Szenario 2'!$F28</f>
        <v>16</v>
      </c>
      <c r="K28" s="83">
        <f>'[2]Szenario 3'!$F28</f>
        <v>25</v>
      </c>
      <c r="L28" s="140"/>
      <c r="M28" s="24">
        <f>'[3]E-Auto'!$E26*(1/100)</f>
        <v>0.43868903225806466</v>
      </c>
      <c r="O28" s="32">
        <f t="shared" si="0"/>
        <v>14187.14</v>
      </c>
      <c r="P28" s="36">
        <f t="shared" si="1"/>
        <v>1475.9364755999998</v>
      </c>
      <c r="Q28" s="140"/>
      <c r="R28" s="29">
        <f t="shared" si="2"/>
        <v>1</v>
      </c>
      <c r="S28" s="34">
        <f t="shared" si="3"/>
        <v>1</v>
      </c>
      <c r="T28" s="140"/>
      <c r="U28" s="40">
        <f t="shared" si="4"/>
        <v>8.5496509299350029E-2</v>
      </c>
      <c r="V28" s="34">
        <f t="shared" si="5"/>
        <v>8.866666675751908E-2</v>
      </c>
      <c r="W28" s="140"/>
      <c r="X28" s="73">
        <f t="shared" si="6"/>
        <v>4000</v>
      </c>
      <c r="Y28" s="42">
        <f t="shared" si="7"/>
        <v>14895752.670864848</v>
      </c>
      <c r="Z28" s="42">
        <f t="shared" si="8"/>
        <v>296449.74336312799</v>
      </c>
      <c r="AA28" s="42">
        <f t="shared" si="9"/>
        <v>14194.867293983709</v>
      </c>
      <c r="AB28" s="43">
        <f t="shared" si="10"/>
        <v>9500.829246583713</v>
      </c>
      <c r="AD28" s="41">
        <f t="shared" si="11"/>
        <v>15219898.110768544</v>
      </c>
      <c r="AE28" s="119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0"/>
      <c r="I29" s="81">
        <f>'[2]Szenario 1'!$F29</f>
        <v>7</v>
      </c>
      <c r="J29" s="82">
        <f>'[2]Szenario 2'!$F29</f>
        <v>16</v>
      </c>
      <c r="K29" s="83">
        <f>'[2]Szenario 3'!$F29</f>
        <v>25</v>
      </c>
      <c r="L29" s="140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1488.3850897999998</v>
      </c>
      <c r="Q29" s="140"/>
      <c r="R29" s="29">
        <f t="shared" si="2"/>
        <v>1</v>
      </c>
      <c r="S29" s="34">
        <f t="shared" si="3"/>
        <v>1</v>
      </c>
      <c r="T29" s="140"/>
      <c r="U29" s="40">
        <f t="shared" si="4"/>
        <v>8.5496544104914626E-2</v>
      </c>
      <c r="V29" s="34">
        <f t="shared" si="5"/>
        <v>8.8666666760623208E-2</v>
      </c>
      <c r="W29" s="140"/>
      <c r="X29" s="73">
        <f t="shared" si="6"/>
        <v>4000</v>
      </c>
      <c r="Y29" s="42">
        <f t="shared" si="7"/>
        <v>15021955.770921817</v>
      </c>
      <c r="Z29" s="42">
        <f t="shared" si="8"/>
        <v>298961.76949332398</v>
      </c>
      <c r="AA29" s="42">
        <f t="shared" si="9"/>
        <v>13899.601042893073</v>
      </c>
      <c r="AB29" s="43">
        <f t="shared" si="10"/>
        <v>9581.1832103965698</v>
      </c>
      <c r="AD29" s="41">
        <f t="shared" si="11"/>
        <v>15348398.324668432</v>
      </c>
      <c r="AE29" s="119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0"/>
      <c r="I30" s="81">
        <f>'[2]Szenario 1'!$F30</f>
        <v>7</v>
      </c>
      <c r="J30" s="82">
        <f>'[2]Szenario 2'!$F30</f>
        <v>16</v>
      </c>
      <c r="K30" s="83">
        <f>'[2]Szenario 3'!$F30</f>
        <v>25</v>
      </c>
      <c r="L30" s="140"/>
      <c r="M30" s="24">
        <f>'[3]E-Auto'!$E28*(1/100)</f>
        <v>0.49635290322580661</v>
      </c>
      <c r="O30" s="32">
        <f t="shared" si="0"/>
        <v>14427.6</v>
      </c>
      <c r="P30" s="36">
        <f t="shared" si="1"/>
        <v>1500.8337039999999</v>
      </c>
      <c r="Q30" s="140"/>
      <c r="R30" s="29">
        <f t="shared" si="2"/>
        <v>1</v>
      </c>
      <c r="S30" s="34">
        <f t="shared" si="3"/>
        <v>1</v>
      </c>
      <c r="T30" s="140"/>
      <c r="U30" s="40">
        <f t="shared" si="4"/>
        <v>8.5496579799078987E-2</v>
      </c>
      <c r="V30" s="34">
        <f t="shared" si="5"/>
        <v>8.8666666763806218E-2</v>
      </c>
      <c r="W30" s="140"/>
      <c r="X30" s="73">
        <f t="shared" si="6"/>
        <v>4000</v>
      </c>
      <c r="Y30" s="42">
        <f t="shared" si="7"/>
        <v>15148159.114763549</v>
      </c>
      <c r="Z30" s="42">
        <f t="shared" si="8"/>
        <v>301473.79562352004</v>
      </c>
      <c r="AA30" s="42">
        <f t="shared" si="9"/>
        <v>13597.350560934658</v>
      </c>
      <c r="AB30" s="43">
        <f t="shared" si="10"/>
        <v>9661.5371742094248</v>
      </c>
      <c r="AD30" s="41">
        <f t="shared" si="11"/>
        <v>15476891.798122214</v>
      </c>
      <c r="AE30" s="119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0"/>
      <c r="I31" s="81">
        <f>'[2]Szenario 1'!$F31</f>
        <v>7</v>
      </c>
      <c r="J31" s="82">
        <f>'[2]Szenario 2'!$F31</f>
        <v>16</v>
      </c>
      <c r="K31" s="83">
        <f>'[2]Szenario 3'!$F31</f>
        <v>25</v>
      </c>
      <c r="L31" s="140"/>
      <c r="M31" s="24">
        <f>'[3]E-Auto'!$E29*(1/100)</f>
        <v>0.52518483870967758</v>
      </c>
      <c r="O31" s="32">
        <f t="shared" si="0"/>
        <v>14547.83</v>
      </c>
      <c r="P31" s="36">
        <f t="shared" si="1"/>
        <v>1513.2823182</v>
      </c>
      <c r="Q31" s="140"/>
      <c r="R31" s="29">
        <f t="shared" si="2"/>
        <v>1</v>
      </c>
      <c r="S31" s="34">
        <f t="shared" si="3"/>
        <v>1</v>
      </c>
      <c r="T31" s="140"/>
      <c r="U31" s="40">
        <f t="shared" si="4"/>
        <v>8.5496616396840128E-2</v>
      </c>
      <c r="V31" s="34">
        <f t="shared" si="5"/>
        <v>8.8666666767069413E-2</v>
      </c>
      <c r="W31" s="140"/>
      <c r="X31" s="73">
        <f t="shared" si="6"/>
        <v>4000</v>
      </c>
      <c r="Y31" s="42">
        <f t="shared" si="7"/>
        <v>15274362.708587512</v>
      </c>
      <c r="Z31" s="42">
        <f t="shared" si="8"/>
        <v>303985.82175371598</v>
      </c>
      <c r="AA31" s="42">
        <f t="shared" si="9"/>
        <v>13288.11584810846</v>
      </c>
      <c r="AB31" s="43">
        <f t="shared" si="10"/>
        <v>9741.8911380222817</v>
      </c>
      <c r="AD31" s="41">
        <f t="shared" si="11"/>
        <v>15605378.53732736</v>
      </c>
      <c r="AE31" s="119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0"/>
      <c r="I32" s="81">
        <f>'[2]Szenario 1'!$F32</f>
        <v>7</v>
      </c>
      <c r="J32" s="82">
        <f>'[2]Szenario 2'!$F32</f>
        <v>16</v>
      </c>
      <c r="K32" s="83">
        <f>'[2]Szenario 3'!$F32</f>
        <v>25</v>
      </c>
      <c r="L32" s="140"/>
      <c r="M32" s="24">
        <f>'[3]E-Auto'!$E30*(1/100)</f>
        <v>0.55401677419354856</v>
      </c>
      <c r="O32" s="32">
        <f t="shared" si="0"/>
        <v>14668.06</v>
      </c>
      <c r="P32" s="36">
        <f t="shared" si="1"/>
        <v>1525.7309323999998</v>
      </c>
      <c r="Q32" s="140"/>
      <c r="R32" s="29">
        <f t="shared" si="2"/>
        <v>1</v>
      </c>
      <c r="S32" s="34">
        <f t="shared" si="3"/>
        <v>1</v>
      </c>
      <c r="T32" s="140"/>
      <c r="U32" s="40">
        <f t="shared" si="4"/>
        <v>8.549665391332055E-2</v>
      </c>
      <c r="V32" s="34">
        <f t="shared" si="5"/>
        <v>8.8666666770414154E-2</v>
      </c>
      <c r="W32" s="140"/>
      <c r="X32" s="73">
        <f t="shared" si="6"/>
        <v>4000</v>
      </c>
      <c r="Y32" s="42">
        <f t="shared" si="7"/>
        <v>15400566.558695346</v>
      </c>
      <c r="Z32" s="42">
        <f t="shared" si="8"/>
        <v>306497.84788391198</v>
      </c>
      <c r="AA32" s="42">
        <f t="shared" si="9"/>
        <v>12971.896904414485</v>
      </c>
      <c r="AB32" s="43">
        <f t="shared" si="10"/>
        <v>9822.2451018351367</v>
      </c>
      <c r="AD32" s="41">
        <f t="shared" si="11"/>
        <v>15733858.548585508</v>
      </c>
      <c r="AE32" s="119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0"/>
      <c r="I33" s="81">
        <f>'[2]Szenario 1'!$F33</f>
        <v>7</v>
      </c>
      <c r="J33" s="82">
        <f>'[2]Szenario 2'!$F33</f>
        <v>16</v>
      </c>
      <c r="K33" s="83">
        <f>'[2]Szenario 3'!$F33</f>
        <v>25</v>
      </c>
      <c r="L33" s="140"/>
      <c r="M33" s="24">
        <f>'[3]E-Auto'!$E31*(1/100)</f>
        <v>0.58284870967741953</v>
      </c>
      <c r="O33" s="32">
        <f t="shared" si="0"/>
        <v>14788.29</v>
      </c>
      <c r="P33" s="36">
        <f t="shared" si="1"/>
        <v>1538.1795466000001</v>
      </c>
      <c r="Q33" s="140"/>
      <c r="R33" s="29">
        <f t="shared" si="2"/>
        <v>1</v>
      </c>
      <c r="S33" s="34">
        <f t="shared" si="3"/>
        <v>1</v>
      </c>
      <c r="T33" s="140"/>
      <c r="U33" s="40">
        <f t="shared" si="4"/>
        <v>8.5496692363768306E-2</v>
      </c>
      <c r="V33" s="34">
        <f t="shared" si="5"/>
        <v>8.8666666773841774E-2</v>
      </c>
      <c r="W33" s="140"/>
      <c r="X33" s="73">
        <f t="shared" si="6"/>
        <v>4000</v>
      </c>
      <c r="Y33" s="42">
        <f t="shared" si="7"/>
        <v>15526770.671493713</v>
      </c>
      <c r="Z33" s="42">
        <f t="shared" si="8"/>
        <v>309009.87401410798</v>
      </c>
      <c r="AA33" s="42">
        <f t="shared" si="9"/>
        <v>12648.693729852734</v>
      </c>
      <c r="AB33" s="43">
        <f t="shared" si="10"/>
        <v>9902.5990656479953</v>
      </c>
      <c r="AD33" s="41">
        <f t="shared" si="11"/>
        <v>15862331.838303322</v>
      </c>
      <c r="AE33" s="119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0"/>
      <c r="I34" s="81">
        <f>'[2]Szenario 1'!$F34</f>
        <v>7</v>
      </c>
      <c r="J34" s="82">
        <f>'[2]Szenario 2'!$F34</f>
        <v>16</v>
      </c>
      <c r="K34" s="83">
        <f>'[2]Szenario 3'!$F34</f>
        <v>25</v>
      </c>
      <c r="L34" s="140"/>
      <c r="M34" s="24">
        <f>'[3]E-Auto'!$E32*(1/100)</f>
        <v>0.6116806451612905</v>
      </c>
      <c r="O34" s="32">
        <f t="shared" si="0"/>
        <v>14908.52</v>
      </c>
      <c r="P34" s="36">
        <f t="shared" si="1"/>
        <v>1550.6281607999999</v>
      </c>
      <c r="Q34" s="140"/>
      <c r="R34" s="29">
        <f t="shared" si="2"/>
        <v>1</v>
      </c>
      <c r="S34" s="34">
        <f t="shared" si="3"/>
        <v>1</v>
      </c>
      <c r="T34" s="140"/>
      <c r="U34" s="40">
        <f t="shared" si="4"/>
        <v>8.5496731763556891E-2</v>
      </c>
      <c r="V34" s="34">
        <f t="shared" si="5"/>
        <v>8.8666666777353617E-2</v>
      </c>
      <c r="W34" s="140"/>
      <c r="X34" s="73">
        <f t="shared" si="6"/>
        <v>4000</v>
      </c>
      <c r="Y34" s="42">
        <f t="shared" si="7"/>
        <v>15652975.053495146</v>
      </c>
      <c r="Z34" s="42">
        <f t="shared" si="8"/>
        <v>311521.90014430397</v>
      </c>
      <c r="AA34" s="42">
        <f t="shared" si="9"/>
        <v>12318.506324423201</v>
      </c>
      <c r="AB34" s="43">
        <f t="shared" si="10"/>
        <v>9982.9530294608503</v>
      </c>
      <c r="AD34" s="41">
        <f t="shared" si="11"/>
        <v>15990798.412993334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0"/>
      <c r="I35" s="81">
        <f>'[2]Szenario 1'!$F35</f>
        <v>7</v>
      </c>
      <c r="J35" s="82">
        <f>'[2]Szenario 2'!$F35</f>
        <v>16</v>
      </c>
      <c r="K35" s="83">
        <f>'[2]Szenario 3'!$F35</f>
        <v>25</v>
      </c>
      <c r="L35" s="140"/>
      <c r="M35" s="24">
        <f>'[3]E-Auto'!$E33*(1/100)</f>
        <v>0.64051258064516148</v>
      </c>
      <c r="O35" s="32">
        <f t="shared" si="0"/>
        <v>15028.75</v>
      </c>
      <c r="P35" s="36">
        <f t="shared" si="1"/>
        <v>1563.076775</v>
      </c>
      <c r="Q35" s="140"/>
      <c r="R35" s="29">
        <f t="shared" si="2"/>
        <v>1</v>
      </c>
      <c r="S35" s="34">
        <f t="shared" si="3"/>
        <v>1</v>
      </c>
      <c r="T35" s="140"/>
      <c r="U35" s="40">
        <f t="shared" si="4"/>
        <v>8.5496772128185322E-2</v>
      </c>
      <c r="V35" s="34">
        <f t="shared" si="5"/>
        <v>8.8666666780951087E-2</v>
      </c>
      <c r="W35" s="140"/>
      <c r="X35" s="73">
        <f t="shared" si="6"/>
        <v>4000</v>
      </c>
      <c r="Y35" s="42">
        <f t="shared" si="7"/>
        <v>15779179.711318966</v>
      </c>
      <c r="Z35" s="42">
        <f t="shared" si="8"/>
        <v>314033.92627449997</v>
      </c>
      <c r="AA35" s="42">
        <f t="shared" si="9"/>
        <v>11981.334688125886</v>
      </c>
      <c r="AB35" s="43">
        <f t="shared" si="10"/>
        <v>10063.306993273707</v>
      </c>
      <c r="AD35" s="41">
        <f t="shared" si="11"/>
        <v>16119258.279274866</v>
      </c>
      <c r="AE35" s="119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0"/>
      <c r="I36" s="81">
        <f>'[2]Szenario 1'!$F36</f>
        <v>7</v>
      </c>
      <c r="J36" s="82">
        <f>'[2]Szenario 2'!$F36</f>
        <v>16</v>
      </c>
      <c r="K36" s="83">
        <f>'[2]Szenario 3'!$F36</f>
        <v>25</v>
      </c>
      <c r="L36" s="140"/>
      <c r="M36" s="24">
        <f>'[3]E-Auto'!$E34*(1/100)</f>
        <v>0.66934451612903245</v>
      </c>
      <c r="O36" s="32">
        <f t="shared" si="0"/>
        <v>15148.98</v>
      </c>
      <c r="P36" s="36">
        <f t="shared" si="1"/>
        <v>1575.5253891999998</v>
      </c>
      <c r="Q36" s="140"/>
      <c r="R36" s="29">
        <f t="shared" si="2"/>
        <v>1</v>
      </c>
      <c r="S36" s="34">
        <f t="shared" si="3"/>
        <v>1</v>
      </c>
      <c r="T36" s="140"/>
      <c r="U36" s="40">
        <f t="shared" si="4"/>
        <v>8.549681347327813E-2</v>
      </c>
      <c r="V36" s="34">
        <f t="shared" si="5"/>
        <v>8.8666666784635528E-2</v>
      </c>
      <c r="W36" s="140"/>
      <c r="X36" s="73">
        <f t="shared" si="6"/>
        <v>4000</v>
      </c>
      <c r="Y36" s="42">
        <f t="shared" si="7"/>
        <v>15905384.651692109</v>
      </c>
      <c r="Z36" s="42">
        <f t="shared" si="8"/>
        <v>316545.95240469597</v>
      </c>
      <c r="AA36" s="42">
        <f t="shared" si="9"/>
        <v>11637.178820960793</v>
      </c>
      <c r="AB36" s="43">
        <f t="shared" si="10"/>
        <v>10143.660957086564</v>
      </c>
      <c r="AD36" s="41">
        <f t="shared" si="11"/>
        <v>16247711.443874853</v>
      </c>
      <c r="AE36" s="119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0"/>
      <c r="I37" s="81">
        <f>'[2]Szenario 1'!$F37</f>
        <v>7</v>
      </c>
      <c r="J37" s="82">
        <f>'[2]Szenario 2'!$F37</f>
        <v>16</v>
      </c>
      <c r="K37" s="83">
        <f>'[2]Szenario 3'!$F37</f>
        <v>25</v>
      </c>
      <c r="L37" s="140"/>
      <c r="M37" s="24">
        <f>'[3]E-Auto'!$E35*(1/100)</f>
        <v>0.69817645161290343</v>
      </c>
      <c r="O37" s="32">
        <f t="shared" si="0"/>
        <v>15269.21</v>
      </c>
      <c r="P37" s="36">
        <f t="shared" si="1"/>
        <v>1587.9740033999999</v>
      </c>
      <c r="Q37" s="140"/>
      <c r="R37" s="29">
        <f t="shared" si="2"/>
        <v>1</v>
      </c>
      <c r="S37" s="34">
        <f t="shared" si="3"/>
        <v>1</v>
      </c>
      <c r="T37" s="140"/>
      <c r="U37" s="40">
        <f t="shared" si="4"/>
        <v>8.5496855814585299E-2</v>
      </c>
      <c r="V37" s="34">
        <f t="shared" si="5"/>
        <v>8.8666666788408358E-2</v>
      </c>
      <c r="W37" s="140"/>
      <c r="X37" s="73">
        <f t="shared" si="6"/>
        <v>4000</v>
      </c>
      <c r="Y37" s="42">
        <f t="shared" si="7"/>
        <v>16031589.881449999</v>
      </c>
      <c r="Z37" s="42">
        <f t="shared" si="8"/>
        <v>319057.97853489191</v>
      </c>
      <c r="AA37" s="42">
        <f t="shared" si="9"/>
        <v>11286.038722927919</v>
      </c>
      <c r="AB37" s="43">
        <f t="shared" si="10"/>
        <v>10224.014920899419</v>
      </c>
      <c r="AD37" s="41">
        <f t="shared" si="11"/>
        <v>16376157.91362872</v>
      </c>
      <c r="AE37" s="119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0"/>
      <c r="I38" s="81">
        <f>'[2]Szenario 1'!$F38</f>
        <v>7</v>
      </c>
      <c r="J38" s="82">
        <f>'[2]Szenario 2'!$F38</f>
        <v>16</v>
      </c>
      <c r="K38" s="83">
        <f>'[2]Szenario 3'!$F38</f>
        <v>25</v>
      </c>
      <c r="L38" s="140"/>
      <c r="M38" s="24">
        <f>'[3]E-Auto'!$E36*(1/100)</f>
        <v>0.7270083870967744</v>
      </c>
      <c r="O38" s="32">
        <f t="shared" si="0"/>
        <v>15389.44</v>
      </c>
      <c r="P38" s="36">
        <f t="shared" si="1"/>
        <v>1600.4226176</v>
      </c>
      <c r="Q38" s="140"/>
      <c r="R38" s="29">
        <f t="shared" si="2"/>
        <v>1</v>
      </c>
      <c r="S38" s="34">
        <f t="shared" si="3"/>
        <v>1</v>
      </c>
      <c r="T38" s="140"/>
      <c r="U38" s="40">
        <f t="shared" si="4"/>
        <v>8.5496899167982365E-2</v>
      </c>
      <c r="V38" s="34">
        <f t="shared" si="5"/>
        <v>8.8666666792270962E-2</v>
      </c>
      <c r="W38" s="140"/>
      <c r="X38" s="73">
        <f t="shared" si="6"/>
        <v>4000</v>
      </c>
      <c r="Y38" s="42">
        <f t="shared" si="7"/>
        <v>16157795.40753744</v>
      </c>
      <c r="Z38" s="42">
        <f t="shared" si="8"/>
        <v>321570.00466508802</v>
      </c>
      <c r="AA38" s="42">
        <f t="shared" si="9"/>
        <v>10927.914394027272</v>
      </c>
      <c r="AB38" s="43">
        <f t="shared" si="10"/>
        <v>10304.368884712278</v>
      </c>
      <c r="AD38" s="41">
        <f t="shared" si="11"/>
        <v>16504597.695481267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0"/>
      <c r="I39" s="81">
        <f>'[2]Szenario 1'!$F39</f>
        <v>7</v>
      </c>
      <c r="J39" s="82">
        <f>'[2]Szenario 2'!$F39</f>
        <v>16</v>
      </c>
      <c r="K39" s="83">
        <f>'[2]Szenario 3'!$F39</f>
        <v>25</v>
      </c>
      <c r="L39" s="140"/>
      <c r="M39" s="24">
        <f>'[3]E-Auto'!$E37*(1/100)</f>
        <v>0.75584032258064537</v>
      </c>
      <c r="O39" s="32">
        <f t="shared" si="0"/>
        <v>15509.67</v>
      </c>
      <c r="P39" s="36">
        <f t="shared" si="1"/>
        <v>1612.8712317999998</v>
      </c>
      <c r="Q39" s="140"/>
      <c r="R39" s="29">
        <f t="shared" si="2"/>
        <v>1</v>
      </c>
      <c r="S39" s="34">
        <f t="shared" si="3"/>
        <v>1</v>
      </c>
      <c r="T39" s="140"/>
      <c r="U39" s="40">
        <f t="shared" si="4"/>
        <v>8.5496943549470322E-2</v>
      </c>
      <c r="V39" s="34">
        <f t="shared" si="5"/>
        <v>8.8666666796224758E-2</v>
      </c>
      <c r="W39" s="140"/>
      <c r="X39" s="73">
        <f t="shared" si="6"/>
        <v>4000</v>
      </c>
      <c r="Y39" s="42">
        <f t="shared" si="7"/>
        <v>16284001.237009447</v>
      </c>
      <c r="Z39" s="42">
        <f t="shared" si="8"/>
        <v>324082.03079528402</v>
      </c>
      <c r="AA39" s="42">
        <f t="shared" si="9"/>
        <v>10562.805834258839</v>
      </c>
      <c r="AB39" s="43">
        <f t="shared" si="10"/>
        <v>10384.722848525133</v>
      </c>
      <c r="AD39" s="41">
        <f t="shared" si="11"/>
        <v>16633030.796487514</v>
      </c>
      <c r="AE39" s="119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0"/>
      <c r="I40" s="81">
        <f>'[2]Szenario 1'!$F40</f>
        <v>7</v>
      </c>
      <c r="J40" s="82">
        <f>'[2]Szenario 2'!$F40</f>
        <v>16</v>
      </c>
      <c r="K40" s="83">
        <f>'[2]Szenario 3'!$F40</f>
        <v>25</v>
      </c>
      <c r="L40" s="140"/>
      <c r="M40" s="24">
        <f>'[3]E-Auto'!$E38*(1/100)</f>
        <v>0.78467225806451635</v>
      </c>
      <c r="O40" s="32">
        <f t="shared" si="0"/>
        <v>15629.9</v>
      </c>
      <c r="P40" s="36">
        <f t="shared" si="1"/>
        <v>1625.3198459999999</v>
      </c>
      <c r="Q40" s="140"/>
      <c r="R40" s="29">
        <f t="shared" si="2"/>
        <v>1</v>
      </c>
      <c r="S40" s="34">
        <f t="shared" si="3"/>
        <v>1</v>
      </c>
      <c r="T40" s="140"/>
      <c r="U40" s="40">
        <f t="shared" si="4"/>
        <v>8.5496988975175672E-2</v>
      </c>
      <c r="V40" s="34">
        <f t="shared" si="5"/>
        <v>8.8666666800271174E-2</v>
      </c>
      <c r="W40" s="140"/>
      <c r="X40" s="73">
        <f t="shared" si="6"/>
        <v>4000</v>
      </c>
      <c r="Y40" s="42">
        <f t="shared" si="7"/>
        <v>16410207.377032151</v>
      </c>
      <c r="Z40" s="42">
        <f t="shared" si="8"/>
        <v>326594.05692547996</v>
      </c>
      <c r="AA40" s="42">
        <f t="shared" si="9"/>
        <v>10190.713043622629</v>
      </c>
      <c r="AB40" s="43">
        <f t="shared" si="10"/>
        <v>10465.076812337988</v>
      </c>
      <c r="AD40" s="41">
        <f t="shared" si="11"/>
        <v>16761457.223813592</v>
      </c>
      <c r="AE40" s="119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0"/>
      <c r="I41" s="81">
        <f>'[2]Szenario 1'!$F41</f>
        <v>7</v>
      </c>
      <c r="J41" s="82">
        <f>'[2]Szenario 2'!$F41</f>
        <v>16</v>
      </c>
      <c r="K41" s="83">
        <f>'[2]Szenario 3'!$F41</f>
        <v>25</v>
      </c>
      <c r="L41" s="140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1637.7684601999999</v>
      </c>
      <c r="Q41" s="140"/>
      <c r="R41" s="29">
        <f t="shared" si="2"/>
        <v>1</v>
      </c>
      <c r="S41" s="34">
        <f t="shared" si="3"/>
        <v>1</v>
      </c>
      <c r="T41" s="140"/>
      <c r="U41" s="40">
        <f t="shared" si="4"/>
        <v>8.5497035461350429E-2</v>
      </c>
      <c r="V41" s="34">
        <f t="shared" si="5"/>
        <v>8.8666666804411653E-2</v>
      </c>
      <c r="W41" s="140"/>
      <c r="X41" s="73">
        <f t="shared" si="6"/>
        <v>4000</v>
      </c>
      <c r="Y41" s="42">
        <f t="shared" si="7"/>
        <v>16536413.834883649</v>
      </c>
      <c r="Z41" s="42">
        <f t="shared" si="8"/>
        <v>329106.08305567602</v>
      </c>
      <c r="AA41" s="42">
        <f t="shared" si="9"/>
        <v>9811.6360221186405</v>
      </c>
      <c r="AB41" s="43">
        <f t="shared" si="10"/>
        <v>10545.430776150846</v>
      </c>
      <c r="AD41" s="41">
        <f t="shared" si="11"/>
        <v>16889876.98473759</v>
      </c>
      <c r="AE41" s="119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0"/>
      <c r="I42" s="81">
        <f>'[2]Szenario 1'!$F42</f>
        <v>7</v>
      </c>
      <c r="J42" s="82">
        <f>'[2]Szenario 2'!$F42</f>
        <v>16</v>
      </c>
      <c r="K42" s="83">
        <f>'[2]Szenario 3'!$F42</f>
        <v>25</v>
      </c>
      <c r="L42" s="140"/>
      <c r="M42" s="24">
        <f>'[3]E-Auto'!$E40*(1/100)</f>
        <v>0.8423361290322583</v>
      </c>
      <c r="O42" s="32">
        <f t="shared" si="0"/>
        <v>15870.36</v>
      </c>
      <c r="P42" s="36">
        <f t="shared" si="1"/>
        <v>1650.2170744</v>
      </c>
      <c r="Q42" s="140"/>
      <c r="R42" s="29">
        <f t="shared" si="2"/>
        <v>1</v>
      </c>
      <c r="S42" s="34">
        <f t="shared" si="3"/>
        <v>1</v>
      </c>
      <c r="T42" s="140"/>
      <c r="U42" s="40">
        <f t="shared" si="4"/>
        <v>8.5497083024372089E-2</v>
      </c>
      <c r="V42" s="34">
        <f t="shared" si="5"/>
        <v>8.8666666808647612E-2</v>
      </c>
      <c r="W42" s="140"/>
      <c r="X42" s="73">
        <f t="shared" si="6"/>
        <v>4000</v>
      </c>
      <c r="Y42" s="42">
        <f t="shared" si="7"/>
        <v>16662620.61795486</v>
      </c>
      <c r="Z42" s="42">
        <f t="shared" si="8"/>
        <v>331618.10918587202</v>
      </c>
      <c r="AA42" s="42">
        <f t="shared" si="9"/>
        <v>9425.5747697468723</v>
      </c>
      <c r="AB42" s="43">
        <f t="shared" si="10"/>
        <v>10625.784739963703</v>
      </c>
      <c r="AD42" s="41">
        <f t="shared" si="11"/>
        <v>17018290.086650442</v>
      </c>
      <c r="AE42" s="119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0"/>
      <c r="I43" s="81">
        <f>'[2]Szenario 1'!$F43</f>
        <v>7</v>
      </c>
      <c r="J43" s="82">
        <f>'[2]Szenario 2'!$F43</f>
        <v>16</v>
      </c>
      <c r="K43" s="83">
        <f>'[2]Szenario 3'!$F43</f>
        <v>25</v>
      </c>
      <c r="L43" s="140"/>
      <c r="M43" s="24">
        <f>'[3]E-Auto'!$E41*(1/100)</f>
        <v>0.87116806451612927</v>
      </c>
      <c r="O43" s="32">
        <f t="shared" si="0"/>
        <v>15990.59</v>
      </c>
      <c r="P43" s="36">
        <f t="shared" si="1"/>
        <v>1662.6656885999998</v>
      </c>
      <c r="Q43" s="140"/>
      <c r="R43" s="29">
        <f t="shared" si="2"/>
        <v>1</v>
      </c>
      <c r="S43" s="34">
        <f t="shared" si="3"/>
        <v>1</v>
      </c>
      <c r="T43" s="140"/>
      <c r="U43" s="40">
        <f t="shared" si="4"/>
        <v>8.549713168074366E-2</v>
      </c>
      <c r="V43" s="34">
        <f t="shared" si="5"/>
        <v>8.8666666812980549E-2</v>
      </c>
      <c r="W43" s="140"/>
      <c r="X43" s="73">
        <f t="shared" si="6"/>
        <v>4000</v>
      </c>
      <c r="Y43" s="42">
        <f t="shared" si="7"/>
        <v>16788827.733750425</v>
      </c>
      <c r="Z43" s="42">
        <f t="shared" si="8"/>
        <v>334130.13531606796</v>
      </c>
      <c r="AA43" s="42">
        <f t="shared" si="9"/>
        <v>9032.5292865073243</v>
      </c>
      <c r="AB43" s="43">
        <f t="shared" si="10"/>
        <v>10706.13870377656</v>
      </c>
      <c r="AD43" s="41">
        <f t="shared" si="11"/>
        <v>17146696.537056778</v>
      </c>
      <c r="AE43" s="119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0"/>
      <c r="I44" s="81">
        <f>'[2]Szenario 1'!$F44</f>
        <v>7</v>
      </c>
      <c r="J44" s="82">
        <f>'[2]Szenario 2'!$F44</f>
        <v>16</v>
      </c>
      <c r="K44" s="83">
        <f>'[2]Szenario 3'!$F44</f>
        <v>25</v>
      </c>
      <c r="L44" s="140"/>
      <c r="M44" s="24">
        <f>'[3]E-Auto'!$E42*(1/100)</f>
        <v>0.9</v>
      </c>
      <c r="O44" s="32">
        <f t="shared" si="0"/>
        <v>16110.82</v>
      </c>
      <c r="P44" s="36">
        <f t="shared" si="1"/>
        <v>1675.1143027999999</v>
      </c>
      <c r="Q44" s="140"/>
      <c r="R44" s="29">
        <f t="shared" si="2"/>
        <v>1</v>
      </c>
      <c r="S44" s="34">
        <f t="shared" si="3"/>
        <v>1</v>
      </c>
      <c r="T44" s="140"/>
      <c r="U44" s="40">
        <f t="shared" si="4"/>
        <v>8.5497181447093618E-2</v>
      </c>
      <c r="V44" s="34">
        <f t="shared" si="5"/>
        <v>8.8666666817411893E-2</v>
      </c>
      <c r="W44" s="140"/>
      <c r="X44" s="73">
        <f t="shared" si="6"/>
        <v>4000</v>
      </c>
      <c r="Y44" s="42">
        <f t="shared" si="7"/>
        <v>16915035.189889532</v>
      </c>
      <c r="Z44" s="42">
        <f t="shared" si="8"/>
        <v>336642.16144626401</v>
      </c>
      <c r="AA44" s="42">
        <f t="shared" si="9"/>
        <v>8632.4995724</v>
      </c>
      <c r="AB44" s="43">
        <f t="shared" si="10"/>
        <v>10786.492667589415</v>
      </c>
      <c r="AD44" s="41">
        <f t="shared" si="11"/>
        <v>17275096.343575783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0"/>
      <c r="I45" s="81">
        <f>'[2]Szenario 1'!$F45</f>
        <v>7</v>
      </c>
      <c r="J45" s="82">
        <f>'[2]Szenario 2'!$F45</f>
        <v>16</v>
      </c>
      <c r="K45" s="83">
        <f>'[2]Szenario 3'!$F45</f>
        <v>25</v>
      </c>
      <c r="L45" s="140"/>
      <c r="M45" s="24">
        <f>'[3]E-Auto'!$E43*(1/100)</f>
        <v>0.928831935483871</v>
      </c>
      <c r="O45" s="32">
        <f t="shared" si="0"/>
        <v>16231.05</v>
      </c>
      <c r="P45" s="36">
        <f t="shared" si="1"/>
        <v>1687.5629169999997</v>
      </c>
      <c r="Q45" s="140"/>
      <c r="R45" s="29">
        <f t="shared" si="2"/>
        <v>1</v>
      </c>
      <c r="S45" s="34">
        <f t="shared" si="3"/>
        <v>1</v>
      </c>
      <c r="T45" s="140"/>
      <c r="U45" s="40">
        <f t="shared" si="4"/>
        <v>8.5497232340175991E-2</v>
      </c>
      <c r="V45" s="34">
        <f t="shared" si="5"/>
        <v>8.8666666821943144E-2</v>
      </c>
      <c r="W45" s="140"/>
      <c r="X45" s="73">
        <f t="shared" si="6"/>
        <v>4000</v>
      </c>
      <c r="Y45" s="42">
        <f t="shared" si="7"/>
        <v>17041242.99410684</v>
      </c>
      <c r="Z45" s="42">
        <f t="shared" si="8"/>
        <v>339154.18757645995</v>
      </c>
      <c r="AA45" s="42">
        <f t="shared" si="9"/>
        <v>8225.4856274248923</v>
      </c>
      <c r="AB45" s="43">
        <f t="shared" si="10"/>
        <v>10866.84663140227</v>
      </c>
      <c r="AD45" s="41">
        <f t="shared" si="11"/>
        <v>17403489.51394213</v>
      </c>
      <c r="AE45" s="119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0"/>
      <c r="I46" s="81">
        <f>'[2]Szenario 1'!$F46</f>
        <v>7</v>
      </c>
      <c r="J46" s="82">
        <f>'[2]Szenario 2'!$F46</f>
        <v>16</v>
      </c>
      <c r="K46" s="83">
        <f>'[2]Szenario 3'!$F46</f>
        <v>25</v>
      </c>
      <c r="L46" s="140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1700.0115311999998</v>
      </c>
      <c r="Q46" s="140"/>
      <c r="R46" s="29">
        <f t="shared" si="2"/>
        <v>1</v>
      </c>
      <c r="S46" s="34">
        <f t="shared" si="3"/>
        <v>1</v>
      </c>
      <c r="T46" s="140"/>
      <c r="U46" s="40">
        <f t="shared" si="4"/>
        <v>8.549728437687025E-2</v>
      </c>
      <c r="V46" s="34">
        <f t="shared" si="5"/>
        <v>8.8666666826575785E-2</v>
      </c>
      <c r="W46" s="140"/>
      <c r="X46" s="73">
        <f t="shared" si="6"/>
        <v>4000</v>
      </c>
      <c r="Y46" s="42">
        <f t="shared" si="7"/>
        <v>17167451.154253285</v>
      </c>
      <c r="Z46" s="42">
        <f t="shared" si="8"/>
        <v>341666.21370665595</v>
      </c>
      <c r="AA46" s="42">
        <f t="shared" si="9"/>
        <v>7811.4874515820065</v>
      </c>
      <c r="AB46" s="43">
        <f t="shared" si="10"/>
        <v>10947.200595215127</v>
      </c>
      <c r="AD46" s="41">
        <f t="shared" si="11"/>
        <v>17531876.056006741</v>
      </c>
      <c r="AE46" s="119"/>
      <c r="AF46" s="50"/>
      <c r="AG46" s="51">
        <f>'[4]Risikoschätzung '!$S$22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0"/>
      <c r="I47" s="81">
        <f>'[2]Szenario 1'!$F47</f>
        <v>7</v>
      </c>
      <c r="J47" s="82">
        <f>'[2]Szenario 2'!$F47</f>
        <v>16</v>
      </c>
      <c r="K47" s="83">
        <f>'[2]Szenario 3'!$F47</f>
        <v>25</v>
      </c>
      <c r="L47" s="140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1712.4601454000001</v>
      </c>
      <c r="Q47" s="140"/>
      <c r="R47" s="29">
        <f t="shared" si="2"/>
        <v>1</v>
      </c>
      <c r="S47" s="34">
        <f t="shared" si="3"/>
        <v>1</v>
      </c>
      <c r="T47" s="140"/>
      <c r="U47" s="40">
        <f t="shared" si="4"/>
        <v>8.5497337574181403E-2</v>
      </c>
      <c r="V47" s="34">
        <f t="shared" si="5"/>
        <v>8.866666683131133E-2</v>
      </c>
      <c r="W47" s="140"/>
      <c r="X47" s="73">
        <f t="shared" si="6"/>
        <v>4000</v>
      </c>
      <c r="Y47" s="42">
        <f t="shared" si="7"/>
        <v>17293659.678297002</v>
      </c>
      <c r="Z47" s="42">
        <f t="shared" si="8"/>
        <v>344178.23983685207</v>
      </c>
      <c r="AA47" s="42">
        <f t="shared" si="9"/>
        <v>7390.5050448713428</v>
      </c>
      <c r="AB47" s="43">
        <f t="shared" si="10"/>
        <v>11027.554559027985</v>
      </c>
      <c r="AD47" s="41">
        <f t="shared" ref="AD47:AD54" si="13">SUM(X47:AB47)</f>
        <v>17660255.977737755</v>
      </c>
      <c r="AE47" s="119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0"/>
      <c r="I48" s="81">
        <f>'[2]Szenario 1'!$F48</f>
        <v>7</v>
      </c>
      <c r="J48" s="82">
        <f>'[2]Szenario 2'!$F48</f>
        <v>16</v>
      </c>
      <c r="K48" s="83">
        <f>'[2]Szenario 3'!$F48</f>
        <v>25</v>
      </c>
      <c r="L48" s="140"/>
      <c r="M48" s="24">
        <f>'[3]E-Auto'!$E46*(1/100)</f>
        <v>1</v>
      </c>
      <c r="O48" s="32">
        <f t="shared" si="0"/>
        <v>16591.739999999998</v>
      </c>
      <c r="P48" s="36">
        <f t="shared" si="1"/>
        <v>1724.9087595999997</v>
      </c>
      <c r="Q48" s="140"/>
      <c r="R48" s="29">
        <f t="shared" si="2"/>
        <v>1</v>
      </c>
      <c r="S48" s="34">
        <f t="shared" si="3"/>
        <v>1</v>
      </c>
      <c r="T48" s="140"/>
      <c r="U48" s="40">
        <f t="shared" si="4"/>
        <v>8.5497391949239929E-2</v>
      </c>
      <c r="V48" s="34">
        <f t="shared" si="5"/>
        <v>8.8666666836151292E-2</v>
      </c>
      <c r="W48" s="140"/>
      <c r="X48" s="73">
        <f t="shared" si="6"/>
        <v>4000</v>
      </c>
      <c r="Y48" s="42">
        <f t="shared" si="7"/>
        <v>17419868.574324146</v>
      </c>
      <c r="Z48" s="42">
        <f t="shared" si="8"/>
        <v>346690.26596704795</v>
      </c>
      <c r="AA48" s="42">
        <f t="shared" si="9"/>
        <v>7218.7342391999991</v>
      </c>
      <c r="AB48" s="43">
        <f t="shared" si="10"/>
        <v>11107.90852284084</v>
      </c>
      <c r="AD48" s="41">
        <f t="shared" si="13"/>
        <v>17788885.483053233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0"/>
      <c r="I49" s="81">
        <f>'[2]Szenario 1'!$F49</f>
        <v>7</v>
      </c>
      <c r="J49" s="82">
        <f>'[2]Szenario 2'!$F49</f>
        <v>16</v>
      </c>
      <c r="K49" s="83">
        <f>'[2]Szenario 3'!$F49</f>
        <v>25</v>
      </c>
      <c r="L49" s="140"/>
      <c r="M49" s="24">
        <f>'[3]E-Auto'!$E47*(1/100)</f>
        <v>1</v>
      </c>
      <c r="O49" s="32">
        <f t="shared" si="0"/>
        <v>16711.97</v>
      </c>
      <c r="P49" s="36">
        <f t="shared" si="1"/>
        <v>1737.3573738</v>
      </c>
      <c r="Q49" s="140"/>
      <c r="R49" s="29">
        <f t="shared" si="2"/>
        <v>1</v>
      </c>
      <c r="S49" s="34">
        <f t="shared" si="3"/>
        <v>1</v>
      </c>
      <c r="T49" s="140"/>
      <c r="U49" s="40">
        <f t="shared" si="4"/>
        <v>8.5497447519301814E-2</v>
      </c>
      <c r="V49" s="34">
        <f t="shared" si="5"/>
        <v>8.8666666841097169E-2</v>
      </c>
      <c r="W49" s="140"/>
      <c r="X49" s="73">
        <f t="shared" si="6"/>
        <v>4000</v>
      </c>
      <c r="Y49" s="42">
        <f t="shared" si="7"/>
        <v>17546077.8505398</v>
      </c>
      <c r="Z49" s="42">
        <f t="shared" si="8"/>
        <v>349202.29209724406</v>
      </c>
      <c r="AA49" s="42">
        <f t="shared" si="9"/>
        <v>7271.0439076000002</v>
      </c>
      <c r="AB49" s="43">
        <f t="shared" si="10"/>
        <v>11188.262486653695</v>
      </c>
      <c r="AD49" s="41">
        <f t="shared" si="13"/>
        <v>17917739.449031301</v>
      </c>
      <c r="AE49" s="119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0"/>
      <c r="I50" s="81">
        <f>'[2]Szenario 1'!$F50</f>
        <v>7</v>
      </c>
      <c r="J50" s="82">
        <f>'[2]Szenario 2'!$F50</f>
        <v>16</v>
      </c>
      <c r="K50" s="83">
        <f>'[2]Szenario 3'!$F50</f>
        <v>25</v>
      </c>
      <c r="L50" s="140"/>
      <c r="M50" s="24">
        <f>'[3]E-Auto'!$E48*(1/100)</f>
        <v>1</v>
      </c>
      <c r="O50" s="32">
        <f t="shared" si="0"/>
        <v>16832.2</v>
      </c>
      <c r="P50" s="36">
        <f t="shared" si="1"/>
        <v>1749.8059880000001</v>
      </c>
      <c r="Q50" s="140"/>
      <c r="R50" s="29">
        <f t="shared" si="2"/>
        <v>1</v>
      </c>
      <c r="S50" s="34">
        <f t="shared" si="3"/>
        <v>1</v>
      </c>
      <c r="T50" s="140"/>
      <c r="U50" s="40">
        <f t="shared" si="4"/>
        <v>8.5497504301748559E-2</v>
      </c>
      <c r="V50" s="34">
        <f t="shared" si="5"/>
        <v>8.8666666846150516E-2</v>
      </c>
      <c r="W50" s="140"/>
      <c r="X50" s="73">
        <f t="shared" si="6"/>
        <v>4000</v>
      </c>
      <c r="Y50" s="42">
        <f t="shared" si="7"/>
        <v>17672287.515268821</v>
      </c>
      <c r="Z50" s="42">
        <f t="shared" si="8"/>
        <v>351714.31822743994</v>
      </c>
      <c r="AA50" s="42">
        <f t="shared" si="9"/>
        <v>7323.3535760000004</v>
      </c>
      <c r="AB50" s="43">
        <f t="shared" si="10"/>
        <v>11268.616450466554</v>
      </c>
      <c r="AD50" s="41">
        <f t="shared" si="13"/>
        <v>18046593.803522728</v>
      </c>
      <c r="AE50" s="119"/>
      <c r="AF50" s="50"/>
      <c r="AG50" s="51">
        <f>'[4]Risikoschätzung '!$S$21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0"/>
      <c r="I51" s="81">
        <f>'[2]Szenario 1'!$F51</f>
        <v>7</v>
      </c>
      <c r="J51" s="82">
        <f>'[2]Szenario 2'!$F51</f>
        <v>16</v>
      </c>
      <c r="K51" s="83">
        <f>'[2]Szenario 3'!$F51</f>
        <v>25</v>
      </c>
      <c r="L51" s="140"/>
      <c r="M51" s="24">
        <f>'[3]E-Auto'!$E49*(1/100)</f>
        <v>1</v>
      </c>
      <c r="O51" s="32">
        <f t="shared" si="0"/>
        <v>16952.43</v>
      </c>
      <c r="P51" s="36">
        <f t="shared" si="1"/>
        <v>1762.2546021999999</v>
      </c>
      <c r="Q51" s="140"/>
      <c r="R51" s="29">
        <f t="shared" si="2"/>
        <v>1</v>
      </c>
      <c r="S51" s="34">
        <f t="shared" si="3"/>
        <v>1</v>
      </c>
      <c r="T51" s="140"/>
      <c r="U51" s="40">
        <f t="shared" si="4"/>
        <v>8.5497562314087144E-2</v>
      </c>
      <c r="V51" s="34">
        <f t="shared" si="5"/>
        <v>8.8666666851312873E-2</v>
      </c>
      <c r="W51" s="140"/>
      <c r="X51" s="73">
        <f t="shared" si="6"/>
        <v>4000</v>
      </c>
      <c r="Y51" s="42">
        <f t="shared" si="7"/>
        <v>17798497.576956715</v>
      </c>
      <c r="Z51" s="42">
        <f t="shared" si="8"/>
        <v>354226.344357636</v>
      </c>
      <c r="AA51" s="42">
        <f t="shared" si="9"/>
        <v>7375.6632443999997</v>
      </c>
      <c r="AB51" s="43">
        <f t="shared" si="10"/>
        <v>11348.970414279409</v>
      </c>
      <c r="AD51" s="41">
        <f t="shared" si="13"/>
        <v>18175448.554973032</v>
      </c>
      <c r="AE51" s="119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0"/>
      <c r="I52" s="81">
        <f>'[2]Szenario 1'!$F52</f>
        <v>7</v>
      </c>
      <c r="J52" s="82">
        <f>'[2]Szenario 2'!$F52</f>
        <v>16</v>
      </c>
      <c r="K52" s="83">
        <f>'[2]Szenario 3'!$F52</f>
        <v>25</v>
      </c>
      <c r="L52" s="140"/>
      <c r="M52" s="24">
        <f>'[3]E-Auto'!$E50*(1/100)</f>
        <v>1</v>
      </c>
      <c r="O52" s="32">
        <f t="shared" si="0"/>
        <v>17072.66</v>
      </c>
      <c r="P52" s="36">
        <f t="shared" si="1"/>
        <v>1774.7032164</v>
      </c>
      <c r="Q52" s="140"/>
      <c r="R52" s="29">
        <f t="shared" si="2"/>
        <v>1</v>
      </c>
      <c r="S52" s="34">
        <f t="shared" si="3"/>
        <v>1</v>
      </c>
      <c r="T52" s="140"/>
      <c r="U52" s="40">
        <f t="shared" si="4"/>
        <v>8.5497621573950036E-2</v>
      </c>
      <c r="V52" s="34">
        <f t="shared" si="5"/>
        <v>8.8666666856585807E-2</v>
      </c>
      <c r="W52" s="140"/>
      <c r="X52" s="73">
        <f t="shared" si="6"/>
        <v>4000</v>
      </c>
      <c r="Y52" s="42">
        <f t="shared" si="7"/>
        <v>17924708.044170499</v>
      </c>
      <c r="Z52" s="42">
        <f t="shared" si="8"/>
        <v>356738.37048783194</v>
      </c>
      <c r="AA52" s="42">
        <f t="shared" si="9"/>
        <v>7427.9729127999999</v>
      </c>
      <c r="AB52" s="43">
        <f t="shared" si="10"/>
        <v>11429.324378092264</v>
      </c>
      <c r="AD52" s="41">
        <f t="shared" si="13"/>
        <v>18304303.711949222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0"/>
      <c r="I53" s="81">
        <f>'[2]Szenario 1'!$F53</f>
        <v>7</v>
      </c>
      <c r="J53" s="82">
        <f>'[2]Szenario 2'!$F53</f>
        <v>16</v>
      </c>
      <c r="K53" s="83">
        <f>'[2]Szenario 3'!$F53</f>
        <v>25</v>
      </c>
      <c r="L53" s="140"/>
      <c r="M53" s="24">
        <f>'[3]E-Auto'!$E51*(1/100)</f>
        <v>1</v>
      </c>
      <c r="O53" s="32">
        <f t="shared" si="0"/>
        <v>17192.89</v>
      </c>
      <c r="P53" s="36">
        <f t="shared" si="1"/>
        <v>1787.1518305999998</v>
      </c>
      <c r="Q53" s="140"/>
      <c r="R53" s="29">
        <f t="shared" si="2"/>
        <v>1</v>
      </c>
      <c r="S53" s="34">
        <f t="shared" si="3"/>
        <v>1</v>
      </c>
      <c r="T53" s="140"/>
      <c r="U53" s="40">
        <f t="shared" si="4"/>
        <v>8.5497682099095251E-2</v>
      </c>
      <c r="V53" s="34">
        <f t="shared" si="5"/>
        <v>8.8666666861970861E-2</v>
      </c>
      <c r="W53" s="140"/>
      <c r="X53" s="73">
        <f t="shared" si="6"/>
        <v>4000</v>
      </c>
      <c r="Y53" s="42">
        <f t="shared" si="7"/>
        <v>18050918.925599568</v>
      </c>
      <c r="Z53" s="42">
        <f t="shared" si="8"/>
        <v>359250.396618028</v>
      </c>
      <c r="AA53" s="42">
        <f t="shared" si="9"/>
        <v>7480.282581200001</v>
      </c>
      <c r="AB53" s="43">
        <f t="shared" si="10"/>
        <v>11509.678341905121</v>
      </c>
      <c r="AD53" s="41">
        <f t="shared" si="13"/>
        <v>18433159.2831407</v>
      </c>
      <c r="AE53" s="119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0"/>
      <c r="I54" s="81">
        <f>'[2]Szenario 1'!$F54</f>
        <v>7</v>
      </c>
      <c r="J54" s="82">
        <f>'[2]Szenario 2'!$F54</f>
        <v>16</v>
      </c>
      <c r="K54" s="83">
        <f>'[2]Szenario 3'!$F54</f>
        <v>25</v>
      </c>
      <c r="L54" s="140"/>
      <c r="M54" s="24">
        <f>'[3]E-Auto'!$E52*(1/100)</f>
        <v>1</v>
      </c>
      <c r="O54" s="32">
        <f t="shared" si="0"/>
        <v>17313.12</v>
      </c>
      <c r="P54" s="36">
        <f t="shared" si="1"/>
        <v>1799.6004447999999</v>
      </c>
      <c r="Q54" s="141"/>
      <c r="R54" s="29">
        <f t="shared" si="2"/>
        <v>1</v>
      </c>
      <c r="S54" s="34">
        <f t="shared" si="3"/>
        <v>1</v>
      </c>
      <c r="T54" s="141"/>
      <c r="U54" s="40">
        <f t="shared" si="4"/>
        <v>8.5497743907406235E-2</v>
      </c>
      <c r="V54" s="34">
        <f t="shared" si="5"/>
        <v>8.8666666867469643E-2</v>
      </c>
      <c r="W54" s="141"/>
      <c r="X54" s="73">
        <f t="shared" si="6"/>
        <v>4000</v>
      </c>
      <c r="Y54" s="42">
        <f t="shared" si="7"/>
        <v>18177130.230056588</v>
      </c>
      <c r="Z54" s="42">
        <f t="shared" si="8"/>
        <v>361762.42274822399</v>
      </c>
      <c r="AA54" s="42">
        <f t="shared" si="9"/>
        <v>7532.5922496000003</v>
      </c>
      <c r="AB54" s="43">
        <f t="shared" si="10"/>
        <v>11590.032305717978</v>
      </c>
      <c r="AD54" s="41">
        <f t="shared" si="13"/>
        <v>18562015.277360126</v>
      </c>
      <c r="AE54" s="119"/>
      <c r="AF54" s="50"/>
      <c r="AG54" s="51">
        <f>'[4]Risikoschätzung '!$S$20</f>
        <v>1.0317460317460317E-8</v>
      </c>
      <c r="AH54" s="49" t="s">
        <v>54</v>
      </c>
    </row>
    <row r="55" spans="1:34" ht="15" thickBot="1" x14ac:dyDescent="0.35">
      <c r="AD55" s="41">
        <f>SUM(AD9:AD54)</f>
        <v>720852183.57174838</v>
      </c>
      <c r="AE55" s="119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66">
        <f>SUM(Y9:Y54)</f>
        <v>705524434.75760782</v>
      </c>
      <c r="Z56" s="67">
        <f>SUM(Z9:Z54)</f>
        <v>14041124.401665444</v>
      </c>
      <c r="AA56" s="67">
        <f>SUM(AA9:AA54)</f>
        <v>584649.27895867429</v>
      </c>
      <c r="AB56" s="72">
        <f>SUM(AB9:AB54)</f>
        <v>449975.13351672073</v>
      </c>
      <c r="AD56" s="68">
        <f>X56+Y56+Z56+AA56+AB56</f>
        <v>720852183.57174861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6"/>
      <c r="AF58" s="89"/>
      <c r="AG58" s="90"/>
      <c r="AH58" s="44"/>
    </row>
    <row r="59" spans="1:34" ht="15" thickBot="1" x14ac:dyDescent="0.35">
      <c r="AF59" s="91"/>
      <c r="AG59" s="92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E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3"/>
      <c r="S2" s="73"/>
      <c r="T2" s="140"/>
      <c r="U2" s="73"/>
      <c r="V2" s="73"/>
      <c r="W2" s="140"/>
      <c r="Y2" s="143" t="s">
        <v>72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71</v>
      </c>
      <c r="P3" s="153"/>
      <c r="Q3" s="140"/>
      <c r="R3" s="73"/>
      <c r="S3" s="73"/>
      <c r="T3" s="140"/>
      <c r="U3" s="73"/>
      <c r="V3" s="73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3"/>
      <c r="S4" s="73"/>
      <c r="T4" s="140"/>
      <c r="U4" s="73"/>
      <c r="V4" s="73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0" t="s">
        <v>60</v>
      </c>
      <c r="J7" s="15" t="s">
        <v>61</v>
      </c>
      <c r="K7" s="21" t="s">
        <v>62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0"/>
      <c r="I8" s="71"/>
      <c r="J8" s="8"/>
      <c r="K8" s="19"/>
      <c r="L8" s="140"/>
      <c r="M8" s="22"/>
      <c r="O8" s="31"/>
      <c r="P8" s="35"/>
      <c r="Q8" s="140"/>
      <c r="R8" s="75"/>
      <c r="S8" s="74"/>
      <c r="T8" s="140"/>
      <c r="U8" s="75"/>
      <c r="V8" s="74"/>
      <c r="W8" s="140"/>
      <c r="X8" s="38"/>
      <c r="Y8" s="11"/>
      <c r="Z8" s="37"/>
      <c r="AA8" s="37"/>
      <c r="AB8" s="37"/>
      <c r="AD8" s="118"/>
      <c r="AE8" s="119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0"/>
      <c r="I9" s="78">
        <f>'[2]Szenario 1'!$F9</f>
        <v>7</v>
      </c>
      <c r="J9" s="79">
        <f>'[2]Szenario 2'!$F9</f>
        <v>16</v>
      </c>
      <c r="K9" s="80">
        <f>'[2]Szenario 3'!$F9</f>
        <v>25</v>
      </c>
      <c r="L9" s="140"/>
      <c r="M9" s="23">
        <f>'[3]E-Auto'!$E7*(1/100)</f>
        <v>1.6900000000000001E-3</v>
      </c>
      <c r="O9" s="32">
        <f>D9</f>
        <v>11902.77</v>
      </c>
      <c r="P9" s="36">
        <f>E9+(J9)</f>
        <v>1248.4128057999999</v>
      </c>
      <c r="Q9" s="140"/>
      <c r="R9" s="29">
        <f>IF(O9&lt;$AG$18,1,2)</f>
        <v>1</v>
      </c>
      <c r="S9" s="34">
        <f>IF(P9&lt;$AG$10,1,2)</f>
        <v>1</v>
      </c>
      <c r="T9" s="140"/>
      <c r="U9" s="40">
        <f>($AI$15/$AG$20)*(1+0.15*(O9/$AG$18)^4)+$AH$33</f>
        <v>8.5495997799554108E-2</v>
      </c>
      <c r="V9" s="34">
        <f>($AI$7/$AG$12)*(1+0.15*(P9/$AG$10)^4)+$AH$32</f>
        <v>8.8666666713171555E-2</v>
      </c>
      <c r="W9" s="140"/>
      <c r="X9" s="73">
        <f>($AG$7*$AG$8*S9+$AG$15*$AG$16*R9)*$AG$24</f>
        <v>4000</v>
      </c>
      <c r="Y9" s="42">
        <f>(O9*U9*$AG$30+P9*V9*$AG$29)*365</f>
        <v>12503670.597948078</v>
      </c>
      <c r="Z9" s="42">
        <f>(O9*$AI$15*$AG$37+P9*$AI$7*$AG$36)*365</f>
        <v>248760.666889404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7998.6115984251564</v>
      </c>
      <c r="AD9" s="41">
        <f>SUM(X9:AB9)</f>
        <v>12781579.119568165</v>
      </c>
      <c r="AE9" s="119"/>
      <c r="AF9" s="93" t="s">
        <v>16</v>
      </c>
      <c r="AG9" s="16"/>
      <c r="AH9" s="96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0"/>
      <c r="I10" s="81">
        <f>'[2]Szenario 1'!$F10</f>
        <v>7</v>
      </c>
      <c r="J10" s="82">
        <f>'[2]Szenario 2'!$F10</f>
        <v>16</v>
      </c>
      <c r="K10" s="83">
        <f>'[2]Szenario 3'!$F10</f>
        <v>25</v>
      </c>
      <c r="L10" s="140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E10+(J10)</f>
        <v>1260.86142</v>
      </c>
      <c r="Q10" s="140"/>
      <c r="R10" s="29">
        <f t="shared" ref="R10:R54" si="2">IF(O10&lt;$AG$18,1,2)</f>
        <v>1</v>
      </c>
      <c r="S10" s="34">
        <f t="shared" ref="S10:S54" si="3">IF(P10&lt;$AG$10,1,2)</f>
        <v>1</v>
      </c>
      <c r="T10" s="14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140"/>
      <c r="X10" s="73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19"/>
      <c r="AF10" s="94"/>
      <c r="AG10" s="17">
        <v>80400</v>
      </c>
      <c r="AH10" s="96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0"/>
      <c r="I11" s="81">
        <f>'[2]Szenario 1'!$F11</f>
        <v>7</v>
      </c>
      <c r="J11" s="82">
        <f>'[2]Szenario 2'!$F11</f>
        <v>16</v>
      </c>
      <c r="K11" s="83">
        <f>'[2]Szenario 3'!$F11</f>
        <v>25</v>
      </c>
      <c r="L11" s="140"/>
      <c r="M11" s="24">
        <f>'[3]E-Auto'!$E9*(1/100)</f>
        <v>3.1800000000000001E-3</v>
      </c>
      <c r="O11" s="32">
        <f t="shared" si="0"/>
        <v>12143.23</v>
      </c>
      <c r="P11" s="36">
        <f t="shared" si="1"/>
        <v>1273.3100341999998</v>
      </c>
      <c r="Q11" s="140"/>
      <c r="R11" s="29">
        <f t="shared" si="2"/>
        <v>1</v>
      </c>
      <c r="S11" s="34">
        <f t="shared" si="3"/>
        <v>1</v>
      </c>
      <c r="T11" s="140"/>
      <c r="U11" s="40">
        <f t="shared" si="4"/>
        <v>8.5496039636437357E-2</v>
      </c>
      <c r="V11" s="34">
        <f t="shared" si="5"/>
        <v>8.8666666716993831E-2</v>
      </c>
      <c r="W11" s="140"/>
      <c r="X11" s="73">
        <f t="shared" si="6"/>
        <v>4000</v>
      </c>
      <c r="Y11" s="42">
        <f t="shared" si="7"/>
        <v>12756069.769596193</v>
      </c>
      <c r="Z11" s="42">
        <f t="shared" si="8"/>
        <v>253784.719149796</v>
      </c>
      <c r="AA11" s="42">
        <f t="shared" si="9"/>
        <v>17477.465184511639</v>
      </c>
      <c r="AB11" s="43">
        <f t="shared" si="10"/>
        <v>8159.3195260508692</v>
      </c>
      <c r="AD11" s="41">
        <f t="shared" si="11"/>
        <v>13039491.273456551</v>
      </c>
      <c r="AE11" s="119"/>
      <c r="AF11" s="95"/>
      <c r="AG11" s="16"/>
      <c r="AH11" s="96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0"/>
      <c r="I12" s="81">
        <f>'[2]Szenario 1'!$F12</f>
        <v>7</v>
      </c>
      <c r="J12" s="82">
        <f>'[2]Szenario 2'!$F12</f>
        <v>16</v>
      </c>
      <c r="K12" s="83">
        <f>'[2]Szenario 3'!$F12</f>
        <v>25</v>
      </c>
      <c r="L12" s="140"/>
      <c r="M12" s="24">
        <f>'[3]E-Auto'!$E10*(1/100)</f>
        <v>4.1700000000000001E-3</v>
      </c>
      <c r="O12" s="32">
        <f t="shared" si="0"/>
        <v>12263.46</v>
      </c>
      <c r="P12" s="36">
        <f t="shared" si="1"/>
        <v>1285.7586483999999</v>
      </c>
      <c r="Q12" s="140"/>
      <c r="R12" s="29">
        <f t="shared" si="2"/>
        <v>1</v>
      </c>
      <c r="S12" s="34">
        <f t="shared" si="3"/>
        <v>1</v>
      </c>
      <c r="T12" s="140"/>
      <c r="U12" s="40">
        <f t="shared" si="4"/>
        <v>8.5496061508742976E-2</v>
      </c>
      <c r="V12" s="34">
        <f t="shared" si="5"/>
        <v>8.8666666718990983E-2</v>
      </c>
      <c r="W12" s="140"/>
      <c r="X12" s="73">
        <f t="shared" si="6"/>
        <v>4000</v>
      </c>
      <c r="Y12" s="42">
        <f t="shared" si="7"/>
        <v>12882269.576805504</v>
      </c>
      <c r="Z12" s="42">
        <f t="shared" si="8"/>
        <v>256296.74527999197</v>
      </c>
      <c r="AA12" s="42">
        <f t="shared" si="9"/>
        <v>17638.278726751319</v>
      </c>
      <c r="AB12" s="43">
        <f t="shared" si="10"/>
        <v>8239.673489863726</v>
      </c>
      <c r="AD12" s="41">
        <f t="shared" si="11"/>
        <v>13168444.27430211</v>
      </c>
      <c r="AE12" s="119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0"/>
      <c r="I13" s="81">
        <f>'[2]Szenario 1'!$F13</f>
        <v>7</v>
      </c>
      <c r="J13" s="82">
        <f>'[2]Szenario 2'!$F13</f>
        <v>16</v>
      </c>
      <c r="K13" s="83">
        <f>'[2]Szenario 3'!$F13</f>
        <v>25</v>
      </c>
      <c r="L13" s="140"/>
      <c r="M13" s="24">
        <f>'[3]E-Auto'!$E11*(1/100)</f>
        <v>6.2100000000000002E-3</v>
      </c>
      <c r="O13" s="32">
        <f t="shared" si="0"/>
        <v>12383.69</v>
      </c>
      <c r="P13" s="36">
        <f t="shared" si="1"/>
        <v>1298.2072625999999</v>
      </c>
      <c r="Q13" s="140"/>
      <c r="R13" s="29">
        <f t="shared" si="2"/>
        <v>1</v>
      </c>
      <c r="S13" s="34">
        <f t="shared" si="3"/>
        <v>1</v>
      </c>
      <c r="T13" s="140"/>
      <c r="U13" s="40">
        <f t="shared" si="4"/>
        <v>8.5496084033900174E-2</v>
      </c>
      <c r="V13" s="34">
        <f t="shared" si="5"/>
        <v>8.8666666721047005E-2</v>
      </c>
      <c r="W13" s="140"/>
      <c r="X13" s="73">
        <f t="shared" si="6"/>
        <v>4000</v>
      </c>
      <c r="Y13" s="42">
        <f t="shared" si="7"/>
        <v>13008469.537537221</v>
      </c>
      <c r="Z13" s="42">
        <f t="shared" si="8"/>
        <v>258808.77141018803</v>
      </c>
      <c r="AA13" s="42">
        <f t="shared" si="9"/>
        <v>17785.753356209741</v>
      </c>
      <c r="AB13" s="43">
        <f t="shared" si="10"/>
        <v>8320.0274536765828</v>
      </c>
      <c r="AD13" s="41">
        <f t="shared" si="11"/>
        <v>13297384.089757293</v>
      </c>
      <c r="AE13" s="119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0"/>
      <c r="I14" s="81">
        <f>'[2]Szenario 1'!$F14</f>
        <v>7</v>
      </c>
      <c r="J14" s="82">
        <f>'[2]Szenario 2'!$F14</f>
        <v>16</v>
      </c>
      <c r="K14" s="83">
        <f>'[2]Szenario 3'!$F14</f>
        <v>25</v>
      </c>
      <c r="L14" s="140"/>
      <c r="M14" s="24">
        <f>'[3]E-Auto'!$E12*(1/100)</f>
        <v>3.5041935483870967E-2</v>
      </c>
      <c r="O14" s="32">
        <f t="shared" si="0"/>
        <v>12503.92</v>
      </c>
      <c r="P14" s="36">
        <f t="shared" si="1"/>
        <v>1310.6558768</v>
      </c>
      <c r="Q14" s="140"/>
      <c r="R14" s="29">
        <f t="shared" si="2"/>
        <v>1</v>
      </c>
      <c r="S14" s="34">
        <f t="shared" si="3"/>
        <v>1</v>
      </c>
      <c r="T14" s="140"/>
      <c r="U14" s="40">
        <f t="shared" si="4"/>
        <v>8.5496107224772494E-2</v>
      </c>
      <c r="V14" s="34">
        <f t="shared" si="5"/>
        <v>8.8666666723163021E-2</v>
      </c>
      <c r="W14" s="140"/>
      <c r="X14" s="73">
        <f>($AG$7*$AG$8*S14+$AG$15*$AG$16*R14)*$AG$24+(AG26*AG7)</f>
        <v>72000</v>
      </c>
      <c r="Y14" s="42">
        <f t="shared" si="7"/>
        <v>13134669.656350978</v>
      </c>
      <c r="Z14" s="42">
        <f t="shared" si="8"/>
        <v>261320.797540384</v>
      </c>
      <c r="AA14" s="42">
        <f t="shared" si="9"/>
        <v>17595.250568135794</v>
      </c>
      <c r="AB14" s="43">
        <f t="shared" si="10"/>
        <v>8400.3814174894396</v>
      </c>
      <c r="AD14" s="41">
        <f t="shared" si="11"/>
        <v>13493986.085876986</v>
      </c>
      <c r="AE14" s="119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0"/>
      <c r="I15" s="81">
        <f>'[2]Szenario 1'!$F15</f>
        <v>7</v>
      </c>
      <c r="J15" s="82">
        <f>'[2]Szenario 2'!$F15</f>
        <v>16</v>
      </c>
      <c r="K15" s="83">
        <f>'[2]Szenario 3'!$F15</f>
        <v>25</v>
      </c>
      <c r="L15" s="140"/>
      <c r="M15" s="24">
        <f>'[3]E-Auto'!$E13*(1/100)</f>
        <v>6.3873870967741941E-2</v>
      </c>
      <c r="O15" s="32">
        <f t="shared" si="0"/>
        <v>12624.15</v>
      </c>
      <c r="P15" s="36">
        <f t="shared" si="1"/>
        <v>1323.1044909999998</v>
      </c>
      <c r="Q15" s="140"/>
      <c r="R15" s="29">
        <f t="shared" si="2"/>
        <v>1</v>
      </c>
      <c r="S15" s="34">
        <f t="shared" si="3"/>
        <v>1</v>
      </c>
      <c r="T15" s="140"/>
      <c r="U15" s="40">
        <f t="shared" si="4"/>
        <v>8.5496131094349004E-2</v>
      </c>
      <c r="V15" s="34">
        <f t="shared" si="5"/>
        <v>8.866666672534021E-2</v>
      </c>
      <c r="W15" s="140"/>
      <c r="X15" s="73">
        <f t="shared" si="6"/>
        <v>4000</v>
      </c>
      <c r="Y15" s="42">
        <f t="shared" si="7"/>
        <v>13260869.937895805</v>
      </c>
      <c r="Z15" s="42">
        <f t="shared" si="8"/>
        <v>263832.82367057999</v>
      </c>
      <c r="AA15" s="42">
        <f t="shared" si="9"/>
        <v>17397.763549194067</v>
      </c>
      <c r="AB15" s="43">
        <f t="shared" si="10"/>
        <v>8480.7353813022946</v>
      </c>
      <c r="AD15" s="41">
        <f t="shared" si="11"/>
        <v>13554581.260496879</v>
      </c>
      <c r="AE15" s="119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0"/>
      <c r="I16" s="81">
        <f>'[2]Szenario 1'!$F16</f>
        <v>7</v>
      </c>
      <c r="J16" s="82">
        <f>'[2]Szenario 2'!$F16</f>
        <v>16</v>
      </c>
      <c r="K16" s="83">
        <f>'[2]Szenario 3'!$F16</f>
        <v>25</v>
      </c>
      <c r="L16" s="140"/>
      <c r="M16" s="24">
        <f>'[3]E-Auto'!$E14*(1/100)</f>
        <v>9.2705806451612929E-2</v>
      </c>
      <c r="O16" s="32">
        <f t="shared" si="0"/>
        <v>12744.38</v>
      </c>
      <c r="P16" s="36">
        <f t="shared" si="1"/>
        <v>1335.5531051999999</v>
      </c>
      <c r="Q16" s="140"/>
      <c r="R16" s="29">
        <f t="shared" si="2"/>
        <v>1</v>
      </c>
      <c r="S16" s="34">
        <f t="shared" si="3"/>
        <v>1</v>
      </c>
      <c r="T16" s="140"/>
      <c r="U16" s="40">
        <f t="shared" si="4"/>
        <v>8.5496155655744241E-2</v>
      </c>
      <c r="V16" s="34">
        <f t="shared" si="5"/>
        <v>8.8666666727579724E-2</v>
      </c>
      <c r="W16" s="140"/>
      <c r="X16" s="73">
        <f t="shared" si="6"/>
        <v>4000</v>
      </c>
      <c r="Y16" s="42">
        <f t="shared" si="7"/>
        <v>13387070.386911005</v>
      </c>
      <c r="Z16" s="42">
        <f t="shared" si="8"/>
        <v>266344.84980077593</v>
      </c>
      <c r="AA16" s="42">
        <f t="shared" si="9"/>
        <v>17193.29229938456</v>
      </c>
      <c r="AB16" s="43">
        <f t="shared" si="10"/>
        <v>8561.0893451151514</v>
      </c>
      <c r="AD16" s="41">
        <f t="shared" si="11"/>
        <v>13683169.61835628</v>
      </c>
      <c r="AE16" s="119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0"/>
      <c r="I17" s="81">
        <f>'[2]Szenario 1'!$F17</f>
        <v>7</v>
      </c>
      <c r="J17" s="82">
        <f>'[2]Szenario 2'!$F17</f>
        <v>16</v>
      </c>
      <c r="K17" s="83">
        <f>'[2]Szenario 3'!$F17</f>
        <v>25</v>
      </c>
      <c r="L17" s="140"/>
      <c r="M17" s="24">
        <f>'[3]E-Auto'!$E15*(1/100)</f>
        <v>0.1215377419354839</v>
      </c>
      <c r="O17" s="32">
        <f t="shared" si="0"/>
        <v>12864.61</v>
      </c>
      <c r="P17" s="36">
        <f t="shared" si="1"/>
        <v>1348.0017194</v>
      </c>
      <c r="Q17" s="140"/>
      <c r="R17" s="29">
        <f t="shared" si="2"/>
        <v>1</v>
      </c>
      <c r="S17" s="34">
        <f t="shared" si="3"/>
        <v>1</v>
      </c>
      <c r="T17" s="140"/>
      <c r="U17" s="40">
        <f t="shared" si="4"/>
        <v>8.5496180922198267E-2</v>
      </c>
      <c r="V17" s="34">
        <f t="shared" si="5"/>
        <v>8.8666666729882743E-2</v>
      </c>
      <c r="W17" s="140"/>
      <c r="X17" s="73">
        <f t="shared" si="6"/>
        <v>4000</v>
      </c>
      <c r="Y17" s="42">
        <f t="shared" si="7"/>
        <v>13513271.008227011</v>
      </c>
      <c r="Z17" s="42">
        <f t="shared" si="8"/>
        <v>268856.87593097205</v>
      </c>
      <c r="AA17" s="42">
        <f t="shared" si="9"/>
        <v>16981.836818707285</v>
      </c>
      <c r="AB17" s="43">
        <f t="shared" si="10"/>
        <v>8641.4433089280083</v>
      </c>
      <c r="AD17" s="41">
        <f t="shared" si="11"/>
        <v>13811751.164285619</v>
      </c>
      <c r="AE17" s="119"/>
      <c r="AF17" s="93" t="s">
        <v>17</v>
      </c>
      <c r="AG17" s="16"/>
      <c r="AH17" s="96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0"/>
      <c r="I18" s="81">
        <f>'[2]Szenario 1'!$F18</f>
        <v>7</v>
      </c>
      <c r="J18" s="82">
        <f>'[2]Szenario 2'!$F18</f>
        <v>16</v>
      </c>
      <c r="K18" s="83">
        <f>'[2]Szenario 3'!$F18</f>
        <v>25</v>
      </c>
      <c r="L18" s="140"/>
      <c r="M18" s="24">
        <f>'[3]E-Auto'!$E16*(1/100)</f>
        <v>0.15036967741935489</v>
      </c>
      <c r="O18" s="32">
        <f t="shared" si="0"/>
        <v>12984.84</v>
      </c>
      <c r="P18" s="36">
        <f t="shared" si="1"/>
        <v>1360.4503336</v>
      </c>
      <c r="Q18" s="140"/>
      <c r="R18" s="29">
        <f t="shared" si="2"/>
        <v>1</v>
      </c>
      <c r="S18" s="34">
        <f t="shared" si="3"/>
        <v>1</v>
      </c>
      <c r="T18" s="140"/>
      <c r="U18" s="40">
        <f t="shared" si="4"/>
        <v>8.5496206907076627E-2</v>
      </c>
      <c r="V18" s="34">
        <f t="shared" si="5"/>
        <v>8.866666673225046E-2</v>
      </c>
      <c r="W18" s="140"/>
      <c r="X18" s="73">
        <f t="shared" si="6"/>
        <v>4000</v>
      </c>
      <c r="Y18" s="42">
        <f t="shared" si="7"/>
        <v>13639471.806766257</v>
      </c>
      <c r="Z18" s="42">
        <f t="shared" si="8"/>
        <v>271368.90206116799</v>
      </c>
      <c r="AA18" s="42">
        <f t="shared" si="9"/>
        <v>16763.397107162211</v>
      </c>
      <c r="AB18" s="43">
        <f t="shared" si="10"/>
        <v>8721.7972727408633</v>
      </c>
      <c r="AD18" s="41">
        <f t="shared" si="11"/>
        <v>13940325.903207328</v>
      </c>
      <c r="AE18" s="119"/>
      <c r="AF18" s="94"/>
      <c r="AG18" s="17">
        <v>60000</v>
      </c>
      <c r="AH18" s="96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0"/>
      <c r="I19" s="81">
        <f>'[2]Szenario 1'!$F19</f>
        <v>7</v>
      </c>
      <c r="J19" s="82">
        <f>'[2]Szenario 2'!$F19</f>
        <v>16</v>
      </c>
      <c r="K19" s="83">
        <f>'[2]Szenario 3'!$F19</f>
        <v>25</v>
      </c>
      <c r="L19" s="140"/>
      <c r="M19" s="24">
        <f>'[3]E-Auto'!$E17*(1/100)</f>
        <v>0.17920161290322587</v>
      </c>
      <c r="O19" s="32">
        <f t="shared" si="0"/>
        <v>13105.07</v>
      </c>
      <c r="P19" s="36">
        <f t="shared" si="1"/>
        <v>1372.8989477999999</v>
      </c>
      <c r="Q19" s="140"/>
      <c r="R19" s="29">
        <f t="shared" si="2"/>
        <v>1</v>
      </c>
      <c r="S19" s="34">
        <f t="shared" si="3"/>
        <v>1</v>
      </c>
      <c r="T19" s="140"/>
      <c r="U19" s="40">
        <f t="shared" si="4"/>
        <v>8.5496233623870363E-2</v>
      </c>
      <c r="V19" s="34">
        <f t="shared" si="5"/>
        <v>8.8666666734684069E-2</v>
      </c>
      <c r="W19" s="140"/>
      <c r="X19" s="73">
        <f t="shared" si="6"/>
        <v>4000</v>
      </c>
      <c r="Y19" s="42">
        <f t="shared" si="7"/>
        <v>13765672.787544066</v>
      </c>
      <c r="Z19" s="42">
        <f t="shared" si="8"/>
        <v>273880.92819136399</v>
      </c>
      <c r="AA19" s="42">
        <f t="shared" si="9"/>
        <v>16537.973164749372</v>
      </c>
      <c r="AB19" s="43">
        <f t="shared" si="10"/>
        <v>8802.1512365537201</v>
      </c>
      <c r="AD19" s="41">
        <f t="shared" si="11"/>
        <v>14068893.840136735</v>
      </c>
      <c r="AE19" s="119"/>
      <c r="AF19" s="95"/>
      <c r="AG19" s="16"/>
      <c r="AH19" s="96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0"/>
      <c r="I20" s="81">
        <f>'[2]Szenario 1'!$F20</f>
        <v>7</v>
      </c>
      <c r="J20" s="82">
        <f>'[2]Szenario 2'!$F20</f>
        <v>16</v>
      </c>
      <c r="K20" s="83">
        <f>'[2]Szenario 3'!$F20</f>
        <v>25</v>
      </c>
      <c r="L20" s="140"/>
      <c r="M20" s="24">
        <f>'[3]E-Auto'!$E18*(1/100)</f>
        <v>0.20803354838709684</v>
      </c>
      <c r="O20" s="32">
        <f t="shared" si="0"/>
        <v>13225.3</v>
      </c>
      <c r="P20" s="36">
        <f t="shared" si="1"/>
        <v>1385.3475619999999</v>
      </c>
      <c r="Q20" s="140"/>
      <c r="R20" s="29">
        <f t="shared" si="2"/>
        <v>1</v>
      </c>
      <c r="S20" s="34">
        <f t="shared" si="3"/>
        <v>1</v>
      </c>
      <c r="T20" s="140"/>
      <c r="U20" s="40">
        <f t="shared" si="4"/>
        <v>8.5496261086196013E-2</v>
      </c>
      <c r="V20" s="34">
        <f t="shared" si="5"/>
        <v>8.8666666737184791E-2</v>
      </c>
      <c r="W20" s="140"/>
      <c r="X20" s="73">
        <f t="shared" si="6"/>
        <v>4000</v>
      </c>
      <c r="Y20" s="42">
        <f t="shared" si="7"/>
        <v>13891873.955669481</v>
      </c>
      <c r="Z20" s="42">
        <f t="shared" si="8"/>
        <v>276392.95432155998</v>
      </c>
      <c r="AA20" s="42">
        <f t="shared" si="9"/>
        <v>16305.564991468746</v>
      </c>
      <c r="AB20" s="43">
        <f t="shared" si="10"/>
        <v>8882.5052003665769</v>
      </c>
      <c r="AD20" s="41">
        <f t="shared" si="11"/>
        <v>14197454.980182877</v>
      </c>
      <c r="AE20" s="119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0"/>
      <c r="I21" s="81">
        <f>'[2]Szenario 1'!$F21</f>
        <v>7</v>
      </c>
      <c r="J21" s="82">
        <f>'[2]Szenario 2'!$F21</f>
        <v>16</v>
      </c>
      <c r="K21" s="83">
        <f>'[2]Szenario 3'!$F21</f>
        <v>25</v>
      </c>
      <c r="L21" s="140"/>
      <c r="M21" s="24">
        <f>'[3]E-Auto'!$E19*(1/100)</f>
        <v>0.23686548387096781</v>
      </c>
      <c r="O21" s="32">
        <f t="shared" si="0"/>
        <v>13345.53</v>
      </c>
      <c r="P21" s="36">
        <f t="shared" si="1"/>
        <v>1397.7961762</v>
      </c>
      <c r="Q21" s="140"/>
      <c r="R21" s="29">
        <f t="shared" si="2"/>
        <v>1</v>
      </c>
      <c r="S21" s="34">
        <f t="shared" si="3"/>
        <v>1</v>
      </c>
      <c r="T21" s="140"/>
      <c r="U21" s="40">
        <f t="shared" si="4"/>
        <v>8.5496289307795625E-2</v>
      </c>
      <c r="V21" s="34">
        <f t="shared" si="5"/>
        <v>8.8666666739753833E-2</v>
      </c>
      <c r="W21" s="140"/>
      <c r="X21" s="73">
        <f t="shared" si="6"/>
        <v>4000</v>
      </c>
      <c r="Y21" s="42">
        <f t="shared" si="7"/>
        <v>14018075.316346165</v>
      </c>
      <c r="Z21" s="42">
        <f t="shared" si="8"/>
        <v>278904.98045175598</v>
      </c>
      <c r="AA21" s="42">
        <f t="shared" si="9"/>
        <v>16066.172587320349</v>
      </c>
      <c r="AB21" s="43">
        <f t="shared" si="10"/>
        <v>8962.8591641794337</v>
      </c>
      <c r="AD21" s="41">
        <f t="shared" si="11"/>
        <v>14326009.32854942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0"/>
      <c r="I22" s="81">
        <f>'[2]Szenario 1'!$F22</f>
        <v>7</v>
      </c>
      <c r="J22" s="82">
        <f>'[2]Szenario 2'!$F22</f>
        <v>16</v>
      </c>
      <c r="K22" s="83">
        <f>'[2]Szenario 3'!$F22</f>
        <v>25</v>
      </c>
      <c r="L22" s="140"/>
      <c r="M22" s="24">
        <f>'[3]E-Auto'!$E20*(1/100)</f>
        <v>0.26569741935483882</v>
      </c>
      <c r="O22" s="32">
        <f t="shared" si="0"/>
        <v>13465.76</v>
      </c>
      <c r="P22" s="36">
        <f t="shared" si="1"/>
        <v>1410.2447903999998</v>
      </c>
      <c r="Q22" s="140"/>
      <c r="R22" s="29">
        <f t="shared" si="2"/>
        <v>1</v>
      </c>
      <c r="S22" s="34">
        <f t="shared" si="3"/>
        <v>1</v>
      </c>
      <c r="T22" s="140"/>
      <c r="U22" s="40">
        <f t="shared" si="4"/>
        <v>8.5496318302536747E-2</v>
      </c>
      <c r="V22" s="34">
        <f t="shared" si="5"/>
        <v>8.8666666742392444E-2</v>
      </c>
      <c r="W22" s="140"/>
      <c r="X22" s="73">
        <f t="shared" si="6"/>
        <v>4000</v>
      </c>
      <c r="Y22" s="42">
        <f t="shared" si="7"/>
        <v>14144276.874873254</v>
      </c>
      <c r="Z22" s="42">
        <f t="shared" si="8"/>
        <v>281417.00658195198</v>
      </c>
      <c r="AA22" s="42">
        <f t="shared" si="9"/>
        <v>15819.795952304166</v>
      </c>
      <c r="AB22" s="43">
        <f t="shared" si="10"/>
        <v>9043.2131279922887</v>
      </c>
      <c r="AD22" s="41">
        <f t="shared" si="11"/>
        <v>14454556.890535504</v>
      </c>
      <c r="AE22" s="119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0"/>
      <c r="I23" s="81">
        <f>'[2]Szenario 1'!$F23</f>
        <v>7</v>
      </c>
      <c r="J23" s="82">
        <f>'[2]Szenario 2'!$F23</f>
        <v>16</v>
      </c>
      <c r="K23" s="83">
        <f>'[2]Szenario 3'!$F23</f>
        <v>25</v>
      </c>
      <c r="L23" s="140"/>
      <c r="M23" s="24">
        <f>'[3]E-Auto'!$E21*(1/100)</f>
        <v>0.29452935483870979</v>
      </c>
      <c r="O23" s="32">
        <f t="shared" si="0"/>
        <v>13585.99</v>
      </c>
      <c r="P23" s="36">
        <f t="shared" si="1"/>
        <v>1422.6934045999999</v>
      </c>
      <c r="Q23" s="140"/>
      <c r="R23" s="29">
        <f t="shared" si="2"/>
        <v>1</v>
      </c>
      <c r="S23" s="34">
        <f t="shared" si="3"/>
        <v>1</v>
      </c>
      <c r="T23" s="140"/>
      <c r="U23" s="40">
        <f t="shared" si="4"/>
        <v>8.5496348084412407E-2</v>
      </c>
      <c r="V23" s="34">
        <f t="shared" si="5"/>
        <v>8.8666666745101874E-2</v>
      </c>
      <c r="W23" s="140"/>
      <c r="X23" s="73">
        <f t="shared" si="6"/>
        <v>4000</v>
      </c>
      <c r="Y23" s="42">
        <f t="shared" si="7"/>
        <v>14270478.636646228</v>
      </c>
      <c r="Z23" s="42">
        <f t="shared" si="8"/>
        <v>283929.03271214798</v>
      </c>
      <c r="AA23" s="42">
        <f t="shared" si="9"/>
        <v>15566.435086420204</v>
      </c>
      <c r="AB23" s="43">
        <f t="shared" si="10"/>
        <v>9123.5670918051455</v>
      </c>
      <c r="AD23" s="41">
        <f t="shared" si="11"/>
        <v>14583097.671536602</v>
      </c>
      <c r="AE23" s="119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0"/>
      <c r="I24" s="81">
        <f>'[2]Szenario 1'!$F24</f>
        <v>7</v>
      </c>
      <c r="J24" s="82">
        <f>'[2]Szenario 2'!$F24</f>
        <v>16</v>
      </c>
      <c r="K24" s="83">
        <f>'[2]Szenario 3'!$F24</f>
        <v>25</v>
      </c>
      <c r="L24" s="140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1435.1420188</v>
      </c>
      <c r="Q24" s="140"/>
      <c r="R24" s="29">
        <f t="shared" si="2"/>
        <v>1</v>
      </c>
      <c r="S24" s="34">
        <f t="shared" si="3"/>
        <v>1</v>
      </c>
      <c r="T24" s="140"/>
      <c r="U24" s="40">
        <f t="shared" si="4"/>
        <v>8.5496378667541145E-2</v>
      </c>
      <c r="V24" s="34">
        <f t="shared" si="5"/>
        <v>8.8666666747883358E-2</v>
      </c>
      <c r="W24" s="140"/>
      <c r="X24" s="73">
        <f t="shared" si="6"/>
        <v>4000</v>
      </c>
      <c r="Y24" s="42">
        <f t="shared" si="7"/>
        <v>14396680.607157782</v>
      </c>
      <c r="Z24" s="42">
        <f t="shared" si="8"/>
        <v>286441.05884234403</v>
      </c>
      <c r="AA24" s="42">
        <f t="shared" si="9"/>
        <v>15306.089989668466</v>
      </c>
      <c r="AB24" s="43">
        <f t="shared" si="10"/>
        <v>9203.9210556180042</v>
      </c>
      <c r="AD24" s="41">
        <f t="shared" si="11"/>
        <v>14711631.677045412</v>
      </c>
      <c r="AE24" s="119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0"/>
      <c r="I25" s="81">
        <f>'[2]Szenario 1'!$F25</f>
        <v>7</v>
      </c>
      <c r="J25" s="82">
        <f>'[2]Szenario 2'!$F25</f>
        <v>16</v>
      </c>
      <c r="K25" s="83">
        <f>'[2]Szenario 3'!$F25</f>
        <v>25</v>
      </c>
      <c r="L25" s="140"/>
      <c r="M25" s="24">
        <f>'[3]E-Auto'!$E23*(1/100)</f>
        <v>0.35219322580645168</v>
      </c>
      <c r="O25" s="32">
        <f t="shared" si="0"/>
        <v>13826.45</v>
      </c>
      <c r="P25" s="36">
        <f t="shared" si="1"/>
        <v>1447.590633</v>
      </c>
      <c r="Q25" s="140"/>
      <c r="R25" s="29">
        <f t="shared" si="2"/>
        <v>1</v>
      </c>
      <c r="S25" s="34">
        <f t="shared" si="3"/>
        <v>1</v>
      </c>
      <c r="T25" s="140"/>
      <c r="U25" s="40">
        <f t="shared" si="4"/>
        <v>8.5496410066166997E-2</v>
      </c>
      <c r="V25" s="34">
        <f t="shared" si="5"/>
        <v>8.8666666750738171E-2</v>
      </c>
      <c r="W25" s="140"/>
      <c r="X25" s="73">
        <f t="shared" si="6"/>
        <v>4000</v>
      </c>
      <c r="Y25" s="42">
        <f t="shared" si="7"/>
        <v>14522882.791998679</v>
      </c>
      <c r="Z25" s="42">
        <f t="shared" si="8"/>
        <v>288953.08497253997</v>
      </c>
      <c r="AA25" s="42">
        <f t="shared" si="9"/>
        <v>15038.760662048942</v>
      </c>
      <c r="AB25" s="43">
        <f t="shared" si="10"/>
        <v>9284.2750194308592</v>
      </c>
      <c r="AD25" s="41">
        <f t="shared" si="11"/>
        <v>14840158.912652699</v>
      </c>
      <c r="AE25" s="119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0"/>
      <c r="I26" s="81">
        <f>'[2]Szenario 1'!$F26</f>
        <v>7</v>
      </c>
      <c r="J26" s="82">
        <f>'[2]Szenario 2'!$F26</f>
        <v>16</v>
      </c>
      <c r="K26" s="83">
        <f>'[2]Szenario 3'!$F26</f>
        <v>25</v>
      </c>
      <c r="L26" s="140"/>
      <c r="M26" s="24">
        <f>'[3]E-Auto'!$E24*(1/100)</f>
        <v>0.38102516129032266</v>
      </c>
      <c r="O26" s="32">
        <f t="shared" si="0"/>
        <v>13946.68</v>
      </c>
      <c r="P26" s="36">
        <f t="shared" si="1"/>
        <v>1460.0392471999999</v>
      </c>
      <c r="Q26" s="140"/>
      <c r="R26" s="29">
        <f t="shared" si="2"/>
        <v>1</v>
      </c>
      <c r="S26" s="34">
        <f t="shared" si="3"/>
        <v>1</v>
      </c>
      <c r="T26" s="140"/>
      <c r="U26" s="40">
        <f t="shared" si="4"/>
        <v>8.5496442294659483E-2</v>
      </c>
      <c r="V26" s="34">
        <f t="shared" si="5"/>
        <v>8.8666666753667592E-2</v>
      </c>
      <c r="W26" s="140"/>
      <c r="X26" s="73">
        <f t="shared" si="6"/>
        <v>4000</v>
      </c>
      <c r="Y26" s="42">
        <f t="shared" si="7"/>
        <v>14649085.196858643</v>
      </c>
      <c r="Z26" s="42">
        <f t="shared" si="8"/>
        <v>291465.11110273603</v>
      </c>
      <c r="AA26" s="42">
        <f t="shared" si="9"/>
        <v>14764.447103561646</v>
      </c>
      <c r="AB26" s="43">
        <f t="shared" si="10"/>
        <v>9364.6289832437142</v>
      </c>
      <c r="AD26" s="41">
        <f t="shared" si="11"/>
        <v>14968679.384048184</v>
      </c>
      <c r="AE26" s="119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0"/>
      <c r="I27" s="81">
        <f>'[2]Szenario 1'!$F27</f>
        <v>7</v>
      </c>
      <c r="J27" s="82">
        <f>'[2]Szenario 2'!$F27</f>
        <v>16</v>
      </c>
      <c r="K27" s="83">
        <f>'[2]Szenario 3'!$F27</f>
        <v>25</v>
      </c>
      <c r="L27" s="140"/>
      <c r="M27" s="24">
        <f>'[3]E-Auto'!$E25*(1/100)</f>
        <v>0.40985709677419369</v>
      </c>
      <c r="O27" s="32">
        <f t="shared" si="0"/>
        <v>14066.91</v>
      </c>
      <c r="P27" s="36">
        <f t="shared" si="1"/>
        <v>1472.4878613999999</v>
      </c>
      <c r="Q27" s="140"/>
      <c r="R27" s="29">
        <f t="shared" si="2"/>
        <v>1</v>
      </c>
      <c r="S27" s="34">
        <f t="shared" si="3"/>
        <v>1</v>
      </c>
      <c r="T27" s="140"/>
      <c r="U27" s="40">
        <f t="shared" si="4"/>
        <v>8.5496475367513661E-2</v>
      </c>
      <c r="V27" s="34">
        <f t="shared" si="5"/>
        <v>8.866666675667291E-2</v>
      </c>
      <c r="W27" s="140"/>
      <c r="X27" s="73">
        <f t="shared" si="6"/>
        <v>4000</v>
      </c>
      <c r="Y27" s="42">
        <f t="shared" si="7"/>
        <v>14775287.827527214</v>
      </c>
      <c r="Z27" s="42">
        <f t="shared" si="8"/>
        <v>293977.13723293203</v>
      </c>
      <c r="AA27" s="42">
        <f t="shared" si="9"/>
        <v>14483.14931420657</v>
      </c>
      <c r="AB27" s="43">
        <f t="shared" si="10"/>
        <v>9444.982947056571</v>
      </c>
      <c r="AD27" s="41">
        <f t="shared" si="11"/>
        <v>15097193.097021408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0"/>
      <c r="I28" s="81">
        <f>'[2]Szenario 1'!$F28</f>
        <v>7</v>
      </c>
      <c r="J28" s="82">
        <f>'[2]Szenario 2'!$F28</f>
        <v>16</v>
      </c>
      <c r="K28" s="83">
        <f>'[2]Szenario 3'!$F28</f>
        <v>25</v>
      </c>
      <c r="L28" s="140"/>
      <c r="M28" s="24">
        <f>'[3]E-Auto'!$E26*(1/100)</f>
        <v>0.43868903225806466</v>
      </c>
      <c r="O28" s="32">
        <f t="shared" si="0"/>
        <v>14187.14</v>
      </c>
      <c r="P28" s="36">
        <f t="shared" si="1"/>
        <v>1484.9364755999998</v>
      </c>
      <c r="Q28" s="140"/>
      <c r="R28" s="29">
        <f t="shared" si="2"/>
        <v>1</v>
      </c>
      <c r="S28" s="34">
        <f t="shared" si="3"/>
        <v>1</v>
      </c>
      <c r="T28" s="140"/>
      <c r="U28" s="40">
        <f t="shared" si="4"/>
        <v>8.5496509299350029E-2</v>
      </c>
      <c r="V28" s="34">
        <f t="shared" si="5"/>
        <v>8.866666675975543E-2</v>
      </c>
      <c r="W28" s="140"/>
      <c r="X28" s="73">
        <f t="shared" si="6"/>
        <v>4000</v>
      </c>
      <c r="Y28" s="42">
        <f t="shared" si="7"/>
        <v>14901490.689894605</v>
      </c>
      <c r="Z28" s="42">
        <f t="shared" si="8"/>
        <v>296489.16336312803</v>
      </c>
      <c r="AA28" s="42">
        <f t="shared" si="9"/>
        <v>14194.867293983709</v>
      </c>
      <c r="AB28" s="43">
        <f t="shared" si="10"/>
        <v>9525.336910869426</v>
      </c>
      <c r="AD28" s="41">
        <f t="shared" si="11"/>
        <v>15225700.057462588</v>
      </c>
      <c r="AE28" s="119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0"/>
      <c r="I29" s="81">
        <f>'[2]Szenario 1'!$F29</f>
        <v>7</v>
      </c>
      <c r="J29" s="82">
        <f>'[2]Szenario 2'!$F29</f>
        <v>16</v>
      </c>
      <c r="K29" s="83">
        <f>'[2]Szenario 3'!$F29</f>
        <v>25</v>
      </c>
      <c r="L29" s="140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1497.3850897999998</v>
      </c>
      <c r="Q29" s="140"/>
      <c r="R29" s="29">
        <f t="shared" si="2"/>
        <v>1</v>
      </c>
      <c r="S29" s="34">
        <f t="shared" si="3"/>
        <v>1</v>
      </c>
      <c r="T29" s="140"/>
      <c r="U29" s="40">
        <f t="shared" si="4"/>
        <v>8.5496544104914626E-2</v>
      </c>
      <c r="V29" s="34">
        <f t="shared" si="5"/>
        <v>8.8666666762916457E-2</v>
      </c>
      <c r="W29" s="140"/>
      <c r="X29" s="73">
        <f t="shared" si="6"/>
        <v>4000</v>
      </c>
      <c r="Y29" s="42">
        <f t="shared" si="7"/>
        <v>15027693.789952589</v>
      </c>
      <c r="Z29" s="42">
        <f t="shared" si="8"/>
        <v>299001.18949332403</v>
      </c>
      <c r="AA29" s="42">
        <f t="shared" si="9"/>
        <v>13899.601042893073</v>
      </c>
      <c r="AB29" s="43">
        <f t="shared" si="10"/>
        <v>9605.6908746822846</v>
      </c>
      <c r="AD29" s="41">
        <f t="shared" si="11"/>
        <v>15354200.271363489</v>
      </c>
      <c r="AE29" s="119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0"/>
      <c r="I30" s="81">
        <f>'[2]Szenario 1'!$F30</f>
        <v>7</v>
      </c>
      <c r="J30" s="82">
        <f>'[2]Szenario 2'!$F30</f>
        <v>16</v>
      </c>
      <c r="K30" s="83">
        <f>'[2]Szenario 3'!$F30</f>
        <v>25</v>
      </c>
      <c r="L30" s="140"/>
      <c r="M30" s="24">
        <f>'[3]E-Auto'!$E28*(1/100)</f>
        <v>0.49635290322580661</v>
      </c>
      <c r="O30" s="32">
        <f t="shared" si="0"/>
        <v>14427.6</v>
      </c>
      <c r="P30" s="36">
        <f t="shared" si="1"/>
        <v>1509.8337039999999</v>
      </c>
      <c r="Q30" s="140"/>
      <c r="R30" s="29">
        <f t="shared" si="2"/>
        <v>1</v>
      </c>
      <c r="S30" s="34">
        <f t="shared" si="3"/>
        <v>1</v>
      </c>
      <c r="T30" s="140"/>
      <c r="U30" s="40">
        <f t="shared" si="4"/>
        <v>8.5496579799078987E-2</v>
      </c>
      <c r="V30" s="34">
        <f t="shared" si="5"/>
        <v>8.8666666766157309E-2</v>
      </c>
      <c r="W30" s="140"/>
      <c r="X30" s="73">
        <f t="shared" si="6"/>
        <v>4000</v>
      </c>
      <c r="Y30" s="42">
        <f t="shared" si="7"/>
        <v>15153897.133795358</v>
      </c>
      <c r="Z30" s="42">
        <f t="shared" si="8"/>
        <v>301513.21562351997</v>
      </c>
      <c r="AA30" s="42">
        <f t="shared" si="9"/>
        <v>13597.350560934658</v>
      </c>
      <c r="AB30" s="43">
        <f t="shared" si="10"/>
        <v>9686.0448384951396</v>
      </c>
      <c r="AD30" s="41">
        <f t="shared" si="11"/>
        <v>15482693.744818309</v>
      </c>
      <c r="AE30" s="119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0"/>
      <c r="I31" s="81">
        <f>'[2]Szenario 1'!$F31</f>
        <v>7</v>
      </c>
      <c r="J31" s="82">
        <f>'[2]Szenario 2'!$F31</f>
        <v>16</v>
      </c>
      <c r="K31" s="83">
        <f>'[2]Szenario 3'!$F31</f>
        <v>25</v>
      </c>
      <c r="L31" s="140"/>
      <c r="M31" s="24">
        <f>'[3]E-Auto'!$E29*(1/100)</f>
        <v>0.52518483870967758</v>
      </c>
      <c r="O31" s="32">
        <f t="shared" si="0"/>
        <v>14547.83</v>
      </c>
      <c r="P31" s="36">
        <f t="shared" si="1"/>
        <v>1522.2823182</v>
      </c>
      <c r="Q31" s="140"/>
      <c r="R31" s="29">
        <f t="shared" si="2"/>
        <v>1</v>
      </c>
      <c r="S31" s="34">
        <f t="shared" si="3"/>
        <v>1</v>
      </c>
      <c r="T31" s="140"/>
      <c r="U31" s="40">
        <f t="shared" si="4"/>
        <v>8.5496616396840128E-2</v>
      </c>
      <c r="V31" s="34">
        <f t="shared" si="5"/>
        <v>8.8666666769479319E-2</v>
      </c>
      <c r="W31" s="140"/>
      <c r="X31" s="73">
        <f t="shared" si="6"/>
        <v>4000</v>
      </c>
      <c r="Y31" s="42">
        <f t="shared" si="7"/>
        <v>15280100.727620387</v>
      </c>
      <c r="Z31" s="42">
        <f t="shared" si="8"/>
        <v>304025.24175371596</v>
      </c>
      <c r="AA31" s="42">
        <f t="shared" si="9"/>
        <v>13288.11584810846</v>
      </c>
      <c r="AB31" s="43">
        <f t="shared" si="10"/>
        <v>9766.3988023079964</v>
      </c>
      <c r="AD31" s="41">
        <f t="shared" si="11"/>
        <v>15611180.484024521</v>
      </c>
      <c r="AE31" s="119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0"/>
      <c r="I32" s="81">
        <f>'[2]Szenario 1'!$F32</f>
        <v>7</v>
      </c>
      <c r="J32" s="82">
        <f>'[2]Szenario 2'!$F32</f>
        <v>16</v>
      </c>
      <c r="K32" s="83">
        <f>'[2]Szenario 3'!$F32</f>
        <v>25</v>
      </c>
      <c r="L32" s="140"/>
      <c r="M32" s="24">
        <f>'[3]E-Auto'!$E30*(1/100)</f>
        <v>0.55401677419354856</v>
      </c>
      <c r="O32" s="32">
        <f t="shared" si="0"/>
        <v>14668.06</v>
      </c>
      <c r="P32" s="36">
        <f t="shared" si="1"/>
        <v>1534.7309323999998</v>
      </c>
      <c r="Q32" s="140"/>
      <c r="R32" s="29">
        <f t="shared" si="2"/>
        <v>1</v>
      </c>
      <c r="S32" s="34">
        <f t="shared" si="3"/>
        <v>1</v>
      </c>
      <c r="T32" s="140"/>
      <c r="U32" s="40">
        <f t="shared" si="4"/>
        <v>8.549665391332055E-2</v>
      </c>
      <c r="V32" s="34">
        <f t="shared" si="5"/>
        <v>8.8666666772883845E-2</v>
      </c>
      <c r="W32" s="140"/>
      <c r="X32" s="73">
        <f t="shared" si="6"/>
        <v>4000</v>
      </c>
      <c r="Y32" s="42">
        <f t="shared" si="7"/>
        <v>15406304.577729315</v>
      </c>
      <c r="Z32" s="42">
        <f t="shared" si="8"/>
        <v>306537.26788391196</v>
      </c>
      <c r="AA32" s="42">
        <f t="shared" si="9"/>
        <v>12971.896904414485</v>
      </c>
      <c r="AB32" s="43">
        <f t="shared" si="10"/>
        <v>9846.7527661208514</v>
      </c>
      <c r="AD32" s="41">
        <f t="shared" si="11"/>
        <v>15739660.495283762</v>
      </c>
      <c r="AE32" s="119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0"/>
      <c r="I33" s="81">
        <f>'[2]Szenario 1'!$F33</f>
        <v>7</v>
      </c>
      <c r="J33" s="82">
        <f>'[2]Szenario 2'!$F33</f>
        <v>16</v>
      </c>
      <c r="K33" s="83">
        <f>'[2]Szenario 3'!$F33</f>
        <v>25</v>
      </c>
      <c r="L33" s="140"/>
      <c r="M33" s="24">
        <f>'[3]E-Auto'!$E31*(1/100)</f>
        <v>0.58284870967741953</v>
      </c>
      <c r="O33" s="32">
        <f t="shared" si="0"/>
        <v>14788.29</v>
      </c>
      <c r="P33" s="36">
        <f t="shared" si="1"/>
        <v>1547.1795466000001</v>
      </c>
      <c r="Q33" s="140"/>
      <c r="R33" s="29">
        <f t="shared" si="2"/>
        <v>1</v>
      </c>
      <c r="S33" s="34">
        <f t="shared" si="3"/>
        <v>1</v>
      </c>
      <c r="T33" s="140"/>
      <c r="U33" s="40">
        <f t="shared" si="4"/>
        <v>8.5496692363768306E-2</v>
      </c>
      <c r="V33" s="34">
        <f t="shared" si="5"/>
        <v>8.8666666776372222E-2</v>
      </c>
      <c r="W33" s="140"/>
      <c r="X33" s="73">
        <f t="shared" si="6"/>
        <v>4000</v>
      </c>
      <c r="Y33" s="42">
        <f t="shared" si="7"/>
        <v>15532508.690528799</v>
      </c>
      <c r="Z33" s="42">
        <f t="shared" si="8"/>
        <v>309049.29401410796</v>
      </c>
      <c r="AA33" s="42">
        <f t="shared" si="9"/>
        <v>12648.693729852734</v>
      </c>
      <c r="AB33" s="43">
        <f t="shared" si="10"/>
        <v>9927.1067299337101</v>
      </c>
      <c r="AD33" s="41">
        <f t="shared" si="11"/>
        <v>15868133.785002694</v>
      </c>
      <c r="AE33" s="119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0"/>
      <c r="I34" s="81">
        <f>'[2]Szenario 1'!$F34</f>
        <v>7</v>
      </c>
      <c r="J34" s="82">
        <f>'[2]Szenario 2'!$F34</f>
        <v>16</v>
      </c>
      <c r="K34" s="83">
        <f>'[2]Szenario 3'!$F34</f>
        <v>25</v>
      </c>
      <c r="L34" s="140"/>
      <c r="M34" s="24">
        <f>'[3]E-Auto'!$E32*(1/100)</f>
        <v>0.6116806451612905</v>
      </c>
      <c r="O34" s="32">
        <f t="shared" si="0"/>
        <v>14908.52</v>
      </c>
      <c r="P34" s="36">
        <f t="shared" si="1"/>
        <v>1559.6281607999999</v>
      </c>
      <c r="Q34" s="140"/>
      <c r="R34" s="29">
        <f t="shared" si="2"/>
        <v>1</v>
      </c>
      <c r="S34" s="34">
        <f t="shared" si="3"/>
        <v>1</v>
      </c>
      <c r="T34" s="140"/>
      <c r="U34" s="40">
        <f t="shared" si="4"/>
        <v>8.5496731763556891E-2</v>
      </c>
      <c r="V34" s="34">
        <f t="shared" si="5"/>
        <v>8.8666666779945835E-2</v>
      </c>
      <c r="W34" s="140"/>
      <c r="X34" s="73">
        <f t="shared" si="6"/>
        <v>4000</v>
      </c>
      <c r="Y34" s="42">
        <f t="shared" si="7"/>
        <v>15658713.072531382</v>
      </c>
      <c r="Z34" s="42">
        <f t="shared" si="8"/>
        <v>311561.32014430402</v>
      </c>
      <c r="AA34" s="42">
        <f t="shared" si="9"/>
        <v>12318.506324423201</v>
      </c>
      <c r="AB34" s="43">
        <f t="shared" si="10"/>
        <v>10007.460693746567</v>
      </c>
      <c r="AD34" s="41">
        <f t="shared" si="11"/>
        <v>15996600.359693855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0"/>
      <c r="I35" s="81">
        <f>'[2]Szenario 1'!$F35</f>
        <v>7</v>
      </c>
      <c r="J35" s="82">
        <f>'[2]Szenario 2'!$F35</f>
        <v>16</v>
      </c>
      <c r="K35" s="83">
        <f>'[2]Szenario 3'!$F35</f>
        <v>25</v>
      </c>
      <c r="L35" s="140"/>
      <c r="M35" s="24">
        <f>'[3]E-Auto'!$E33*(1/100)</f>
        <v>0.64051258064516148</v>
      </c>
      <c r="O35" s="32">
        <f t="shared" si="0"/>
        <v>15028.75</v>
      </c>
      <c r="P35" s="36">
        <f t="shared" si="1"/>
        <v>1572.076775</v>
      </c>
      <c r="Q35" s="140"/>
      <c r="R35" s="29">
        <f t="shared" si="2"/>
        <v>1</v>
      </c>
      <c r="S35" s="34">
        <f t="shared" si="3"/>
        <v>1</v>
      </c>
      <c r="T35" s="140"/>
      <c r="U35" s="40">
        <f t="shared" si="4"/>
        <v>8.5496772128185322E-2</v>
      </c>
      <c r="V35" s="34">
        <f t="shared" si="5"/>
        <v>8.8666666783606046E-2</v>
      </c>
      <c r="W35" s="140"/>
      <c r="X35" s="73">
        <f t="shared" si="6"/>
        <v>4000</v>
      </c>
      <c r="Y35" s="42">
        <f t="shared" si="7"/>
        <v>15784917.730356375</v>
      </c>
      <c r="Z35" s="42">
        <f t="shared" si="8"/>
        <v>314073.34627449996</v>
      </c>
      <c r="AA35" s="42">
        <f t="shared" si="9"/>
        <v>11981.334688125886</v>
      </c>
      <c r="AB35" s="43">
        <f t="shared" si="10"/>
        <v>10087.814657559422</v>
      </c>
      <c r="AD35" s="41">
        <f t="shared" si="11"/>
        <v>16125060.22597656</v>
      </c>
      <c r="AE35" s="119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0"/>
      <c r="I36" s="81">
        <f>'[2]Szenario 1'!$F36</f>
        <v>7</v>
      </c>
      <c r="J36" s="82">
        <f>'[2]Szenario 2'!$F36</f>
        <v>16</v>
      </c>
      <c r="K36" s="83">
        <f>'[2]Szenario 3'!$F36</f>
        <v>25</v>
      </c>
      <c r="L36" s="140"/>
      <c r="M36" s="24">
        <f>'[3]E-Auto'!$E34*(1/100)</f>
        <v>0.66934451612903245</v>
      </c>
      <c r="O36" s="32">
        <f t="shared" si="0"/>
        <v>15148.98</v>
      </c>
      <c r="P36" s="36">
        <f t="shared" si="1"/>
        <v>1584.5253891999998</v>
      </c>
      <c r="Q36" s="140"/>
      <c r="R36" s="29">
        <f t="shared" si="2"/>
        <v>1</v>
      </c>
      <c r="S36" s="34">
        <f t="shared" si="3"/>
        <v>1</v>
      </c>
      <c r="T36" s="140"/>
      <c r="U36" s="40">
        <f t="shared" si="4"/>
        <v>8.549681347327813E-2</v>
      </c>
      <c r="V36" s="34">
        <f t="shared" si="5"/>
        <v>8.8666666787354242E-2</v>
      </c>
      <c r="W36" s="140"/>
      <c r="X36" s="73">
        <f t="shared" si="6"/>
        <v>4000</v>
      </c>
      <c r="Y36" s="42">
        <f t="shared" si="7"/>
        <v>15911122.670730719</v>
      </c>
      <c r="Z36" s="42">
        <f t="shared" si="8"/>
        <v>316585.37240469595</v>
      </c>
      <c r="AA36" s="42">
        <f t="shared" si="9"/>
        <v>11637.178820960793</v>
      </c>
      <c r="AB36" s="43">
        <f t="shared" si="10"/>
        <v>10168.168621372279</v>
      </c>
      <c r="AD36" s="41">
        <f t="shared" si="11"/>
        <v>16253513.390577748</v>
      </c>
      <c r="AE36" s="119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0"/>
      <c r="I37" s="81">
        <f>'[2]Szenario 1'!$F37</f>
        <v>7</v>
      </c>
      <c r="J37" s="82">
        <f>'[2]Szenario 2'!$F37</f>
        <v>16</v>
      </c>
      <c r="K37" s="83">
        <f>'[2]Szenario 3'!$F37</f>
        <v>25</v>
      </c>
      <c r="L37" s="140"/>
      <c r="M37" s="24">
        <f>'[3]E-Auto'!$E35*(1/100)</f>
        <v>0.69817645161290343</v>
      </c>
      <c r="O37" s="32">
        <f t="shared" si="0"/>
        <v>15269.21</v>
      </c>
      <c r="P37" s="36">
        <f t="shared" si="1"/>
        <v>1596.9740033999999</v>
      </c>
      <c r="Q37" s="140"/>
      <c r="R37" s="29">
        <f t="shared" si="2"/>
        <v>1</v>
      </c>
      <c r="S37" s="34">
        <f t="shared" si="3"/>
        <v>1</v>
      </c>
      <c r="T37" s="140"/>
      <c r="U37" s="40">
        <f t="shared" si="4"/>
        <v>8.5496855814585299E-2</v>
      </c>
      <c r="V37" s="34">
        <f t="shared" si="5"/>
        <v>8.8666666791191839E-2</v>
      </c>
      <c r="W37" s="140"/>
      <c r="X37" s="73">
        <f t="shared" si="6"/>
        <v>4000</v>
      </c>
      <c r="Y37" s="42">
        <f t="shared" si="7"/>
        <v>16037327.900489841</v>
      </c>
      <c r="Z37" s="42">
        <f t="shared" si="8"/>
        <v>319097.39853489195</v>
      </c>
      <c r="AA37" s="42">
        <f t="shared" si="9"/>
        <v>11286.038722927919</v>
      </c>
      <c r="AB37" s="43">
        <f t="shared" si="10"/>
        <v>10248.522585185134</v>
      </c>
      <c r="AD37" s="41">
        <f t="shared" si="11"/>
        <v>16381959.860332847</v>
      </c>
      <c r="AE37" s="119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0"/>
      <c r="I38" s="81">
        <f>'[2]Szenario 1'!$F38</f>
        <v>7</v>
      </c>
      <c r="J38" s="82">
        <f>'[2]Szenario 2'!$F38</f>
        <v>16</v>
      </c>
      <c r="K38" s="83">
        <f>'[2]Szenario 3'!$F38</f>
        <v>25</v>
      </c>
      <c r="L38" s="140"/>
      <c r="M38" s="24">
        <f>'[3]E-Auto'!$E36*(1/100)</f>
        <v>0.7270083870967744</v>
      </c>
      <c r="O38" s="32">
        <f t="shared" si="0"/>
        <v>15389.44</v>
      </c>
      <c r="P38" s="36">
        <f t="shared" si="1"/>
        <v>1609.4226176</v>
      </c>
      <c r="Q38" s="140"/>
      <c r="R38" s="29">
        <f t="shared" si="2"/>
        <v>1</v>
      </c>
      <c r="S38" s="34">
        <f t="shared" si="3"/>
        <v>1</v>
      </c>
      <c r="T38" s="140"/>
      <c r="U38" s="40">
        <f t="shared" si="4"/>
        <v>8.5496899167982365E-2</v>
      </c>
      <c r="V38" s="34">
        <f t="shared" si="5"/>
        <v>8.8666666795120239E-2</v>
      </c>
      <c r="W38" s="140"/>
      <c r="X38" s="73">
        <f t="shared" si="6"/>
        <v>4000</v>
      </c>
      <c r="Y38" s="42">
        <f t="shared" si="7"/>
        <v>16163533.42657854</v>
      </c>
      <c r="Z38" s="42">
        <f t="shared" si="8"/>
        <v>321609.42466508801</v>
      </c>
      <c r="AA38" s="42">
        <f t="shared" si="9"/>
        <v>10927.914394027272</v>
      </c>
      <c r="AB38" s="43">
        <f t="shared" si="10"/>
        <v>10328.876548997991</v>
      </c>
      <c r="AD38" s="41">
        <f t="shared" si="11"/>
        <v>16510399.642186653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0"/>
      <c r="I39" s="81">
        <f>'[2]Szenario 1'!$F39</f>
        <v>7</v>
      </c>
      <c r="J39" s="82">
        <f>'[2]Szenario 2'!$F39</f>
        <v>16</v>
      </c>
      <c r="K39" s="83">
        <f>'[2]Szenario 3'!$F39</f>
        <v>25</v>
      </c>
      <c r="L39" s="140"/>
      <c r="M39" s="24">
        <f>'[3]E-Auto'!$E37*(1/100)</f>
        <v>0.75584032258064537</v>
      </c>
      <c r="O39" s="32">
        <f t="shared" si="0"/>
        <v>15509.67</v>
      </c>
      <c r="P39" s="36">
        <f t="shared" si="1"/>
        <v>1621.8712317999998</v>
      </c>
      <c r="Q39" s="140"/>
      <c r="R39" s="29">
        <f t="shared" si="2"/>
        <v>1</v>
      </c>
      <c r="S39" s="34">
        <f t="shared" si="3"/>
        <v>1</v>
      </c>
      <c r="T39" s="140"/>
      <c r="U39" s="40">
        <f t="shared" si="4"/>
        <v>8.5496943549470322E-2</v>
      </c>
      <c r="V39" s="34">
        <f t="shared" si="5"/>
        <v>8.8666666799140856E-2</v>
      </c>
      <c r="W39" s="140"/>
      <c r="X39" s="73">
        <f t="shared" si="6"/>
        <v>4000</v>
      </c>
      <c r="Y39" s="42">
        <f t="shared" si="7"/>
        <v>16289739.25605184</v>
      </c>
      <c r="Z39" s="42">
        <f t="shared" si="8"/>
        <v>324121.45079528395</v>
      </c>
      <c r="AA39" s="42">
        <f t="shared" si="9"/>
        <v>10562.805834258839</v>
      </c>
      <c r="AB39" s="43">
        <f t="shared" si="10"/>
        <v>10409.230512810847</v>
      </c>
      <c r="AD39" s="41">
        <f t="shared" si="11"/>
        <v>16638832.743194193</v>
      </c>
      <c r="AE39" s="119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0"/>
      <c r="I40" s="81">
        <f>'[2]Szenario 1'!$F40</f>
        <v>7</v>
      </c>
      <c r="J40" s="82">
        <f>'[2]Szenario 2'!$F40</f>
        <v>16</v>
      </c>
      <c r="K40" s="83">
        <f>'[2]Szenario 3'!$F40</f>
        <v>25</v>
      </c>
      <c r="L40" s="140"/>
      <c r="M40" s="24">
        <f>'[3]E-Auto'!$E38*(1/100)</f>
        <v>0.78467225806451635</v>
      </c>
      <c r="O40" s="32">
        <f t="shared" si="0"/>
        <v>15629.9</v>
      </c>
      <c r="P40" s="36">
        <f t="shared" si="1"/>
        <v>1634.3198459999999</v>
      </c>
      <c r="Q40" s="140"/>
      <c r="R40" s="29">
        <f t="shared" si="2"/>
        <v>1</v>
      </c>
      <c r="S40" s="34">
        <f t="shared" si="3"/>
        <v>1</v>
      </c>
      <c r="T40" s="140"/>
      <c r="U40" s="40">
        <f t="shared" si="4"/>
        <v>8.5496988975175672E-2</v>
      </c>
      <c r="V40" s="34">
        <f t="shared" si="5"/>
        <v>8.866666680325512E-2</v>
      </c>
      <c r="W40" s="140"/>
      <c r="X40" s="73">
        <f t="shared" si="6"/>
        <v>4000</v>
      </c>
      <c r="Y40" s="42">
        <f t="shared" si="7"/>
        <v>16415945.396075865</v>
      </c>
      <c r="Z40" s="42">
        <f t="shared" si="8"/>
        <v>326633.47692548</v>
      </c>
      <c r="AA40" s="42">
        <f t="shared" si="9"/>
        <v>10190.713043622629</v>
      </c>
      <c r="AB40" s="43">
        <f t="shared" si="10"/>
        <v>10489.584476623704</v>
      </c>
      <c r="AD40" s="41">
        <f t="shared" si="11"/>
        <v>16767259.170521591</v>
      </c>
      <c r="AE40" s="119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0"/>
      <c r="I41" s="81">
        <f>'[2]Szenario 1'!$F41</f>
        <v>7</v>
      </c>
      <c r="J41" s="82">
        <f>'[2]Szenario 2'!$F41</f>
        <v>16</v>
      </c>
      <c r="K41" s="83">
        <f>'[2]Szenario 3'!$F41</f>
        <v>25</v>
      </c>
      <c r="L41" s="140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1646.7684601999999</v>
      </c>
      <c r="Q41" s="140"/>
      <c r="R41" s="29">
        <f t="shared" si="2"/>
        <v>1</v>
      </c>
      <c r="S41" s="34">
        <f t="shared" si="3"/>
        <v>1</v>
      </c>
      <c r="T41" s="140"/>
      <c r="U41" s="40">
        <f t="shared" si="4"/>
        <v>8.5497035461350429E-2</v>
      </c>
      <c r="V41" s="34">
        <f t="shared" si="5"/>
        <v>8.8666666807464489E-2</v>
      </c>
      <c r="W41" s="140"/>
      <c r="X41" s="73">
        <f t="shared" si="6"/>
        <v>4000</v>
      </c>
      <c r="Y41" s="42">
        <f t="shared" si="7"/>
        <v>16542151.853928711</v>
      </c>
      <c r="Z41" s="42">
        <f t="shared" si="8"/>
        <v>329145.503055676</v>
      </c>
      <c r="AA41" s="42">
        <f t="shared" si="9"/>
        <v>9811.6360221186405</v>
      </c>
      <c r="AB41" s="43">
        <f t="shared" si="10"/>
        <v>10569.938440436561</v>
      </c>
      <c r="AD41" s="41">
        <f t="shared" si="11"/>
        <v>16895678.931446943</v>
      </c>
      <c r="AE41" s="119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0"/>
      <c r="I42" s="81">
        <f>'[2]Szenario 1'!$F42</f>
        <v>7</v>
      </c>
      <c r="J42" s="82">
        <f>'[2]Szenario 2'!$F42</f>
        <v>16</v>
      </c>
      <c r="K42" s="83">
        <f>'[2]Szenario 3'!$F42</f>
        <v>25</v>
      </c>
      <c r="L42" s="140"/>
      <c r="M42" s="24">
        <f>'[3]E-Auto'!$E40*(1/100)</f>
        <v>0.8423361290322583</v>
      </c>
      <c r="O42" s="32">
        <f t="shared" si="0"/>
        <v>15870.36</v>
      </c>
      <c r="P42" s="36">
        <f t="shared" si="1"/>
        <v>1659.2170744</v>
      </c>
      <c r="Q42" s="140"/>
      <c r="R42" s="29">
        <f t="shared" si="2"/>
        <v>1</v>
      </c>
      <c r="S42" s="34">
        <f t="shared" si="3"/>
        <v>1</v>
      </c>
      <c r="T42" s="140"/>
      <c r="U42" s="40">
        <f t="shared" si="4"/>
        <v>8.5497083024372089E-2</v>
      </c>
      <c r="V42" s="34">
        <f t="shared" si="5"/>
        <v>8.8666666811770406E-2</v>
      </c>
      <c r="W42" s="140"/>
      <c r="X42" s="73">
        <f t="shared" si="6"/>
        <v>4000</v>
      </c>
      <c r="Y42" s="42">
        <f t="shared" si="7"/>
        <v>16668358.637001306</v>
      </c>
      <c r="Z42" s="42">
        <f t="shared" si="8"/>
        <v>331657.52918587206</v>
      </c>
      <c r="AA42" s="42">
        <f t="shared" si="9"/>
        <v>9425.5747697468723</v>
      </c>
      <c r="AB42" s="43">
        <f t="shared" si="10"/>
        <v>10650.292404249416</v>
      </c>
      <c r="AD42" s="41">
        <f t="shared" si="11"/>
        <v>17024092.033361174</v>
      </c>
      <c r="AE42" s="119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0"/>
      <c r="I43" s="81">
        <f>'[2]Szenario 1'!$F43</f>
        <v>7</v>
      </c>
      <c r="J43" s="82">
        <f>'[2]Szenario 2'!$F43</f>
        <v>16</v>
      </c>
      <c r="K43" s="83">
        <f>'[2]Szenario 3'!$F43</f>
        <v>25</v>
      </c>
      <c r="L43" s="140"/>
      <c r="M43" s="24">
        <f>'[3]E-Auto'!$E41*(1/100)</f>
        <v>0.87116806451612927</v>
      </c>
      <c r="O43" s="32">
        <f t="shared" si="0"/>
        <v>15990.59</v>
      </c>
      <c r="P43" s="36">
        <f t="shared" si="1"/>
        <v>1671.6656885999998</v>
      </c>
      <c r="Q43" s="140"/>
      <c r="R43" s="29">
        <f t="shared" si="2"/>
        <v>1</v>
      </c>
      <c r="S43" s="34">
        <f t="shared" si="3"/>
        <v>1</v>
      </c>
      <c r="T43" s="140"/>
      <c r="U43" s="40">
        <f t="shared" si="4"/>
        <v>8.549713168074366E-2</v>
      </c>
      <c r="V43" s="34">
        <f t="shared" si="5"/>
        <v>8.8666666816174342E-2</v>
      </c>
      <c r="W43" s="140"/>
      <c r="X43" s="73">
        <f t="shared" si="6"/>
        <v>4000</v>
      </c>
      <c r="Y43" s="42">
        <f t="shared" si="7"/>
        <v>16794565.752798282</v>
      </c>
      <c r="Z43" s="42">
        <f t="shared" si="8"/>
        <v>334169.555316068</v>
      </c>
      <c r="AA43" s="42">
        <f t="shared" si="9"/>
        <v>9032.5292865073243</v>
      </c>
      <c r="AB43" s="43">
        <f t="shared" si="10"/>
        <v>10730.646368062275</v>
      </c>
      <c r="AD43" s="41">
        <f t="shared" si="11"/>
        <v>17152498.483768921</v>
      </c>
      <c r="AE43" s="119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0"/>
      <c r="I44" s="81">
        <f>'[2]Szenario 1'!$F44</f>
        <v>7</v>
      </c>
      <c r="J44" s="82">
        <f>'[2]Szenario 2'!$F44</f>
        <v>16</v>
      </c>
      <c r="K44" s="83">
        <f>'[2]Szenario 3'!$F44</f>
        <v>25</v>
      </c>
      <c r="L44" s="140"/>
      <c r="M44" s="24">
        <f>'[3]E-Auto'!$E42*(1/100)</f>
        <v>0.9</v>
      </c>
      <c r="O44" s="32">
        <f t="shared" si="0"/>
        <v>16110.82</v>
      </c>
      <c r="P44" s="36">
        <f t="shared" si="1"/>
        <v>1684.1143027999999</v>
      </c>
      <c r="Q44" s="140"/>
      <c r="R44" s="29">
        <f t="shared" si="2"/>
        <v>1</v>
      </c>
      <c r="S44" s="34">
        <f t="shared" si="3"/>
        <v>1</v>
      </c>
      <c r="T44" s="140"/>
      <c r="U44" s="40">
        <f t="shared" si="4"/>
        <v>8.5497181447093618E-2</v>
      </c>
      <c r="V44" s="34">
        <f t="shared" si="5"/>
        <v>8.8666666820677767E-2</v>
      </c>
      <c r="W44" s="140"/>
      <c r="X44" s="73">
        <f t="shared" si="6"/>
        <v>4000</v>
      </c>
      <c r="Y44" s="42">
        <f t="shared" si="7"/>
        <v>16920773.208938837</v>
      </c>
      <c r="Z44" s="42">
        <f t="shared" si="8"/>
        <v>336681.581446264</v>
      </c>
      <c r="AA44" s="42">
        <f t="shared" si="9"/>
        <v>8632.4995724</v>
      </c>
      <c r="AB44" s="43">
        <f t="shared" si="10"/>
        <v>10811.000331875128</v>
      </c>
      <c r="AD44" s="41">
        <f t="shared" si="11"/>
        <v>17280898.290289376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0"/>
      <c r="I45" s="81">
        <f>'[2]Szenario 1'!$F45</f>
        <v>7</v>
      </c>
      <c r="J45" s="82">
        <f>'[2]Szenario 2'!$F45</f>
        <v>16</v>
      </c>
      <c r="K45" s="83">
        <f>'[2]Szenario 3'!$F45</f>
        <v>25</v>
      </c>
      <c r="L45" s="140"/>
      <c r="M45" s="24">
        <f>'[3]E-Auto'!$E43*(1/100)</f>
        <v>0.928831935483871</v>
      </c>
      <c r="O45" s="32">
        <f t="shared" si="0"/>
        <v>16231.05</v>
      </c>
      <c r="P45" s="36">
        <f t="shared" si="1"/>
        <v>1696.5629169999997</v>
      </c>
      <c r="Q45" s="140"/>
      <c r="R45" s="29">
        <f t="shared" si="2"/>
        <v>1</v>
      </c>
      <c r="S45" s="34">
        <f t="shared" si="3"/>
        <v>1</v>
      </c>
      <c r="T45" s="140"/>
      <c r="U45" s="40">
        <f t="shared" si="4"/>
        <v>8.5497232340175991E-2</v>
      </c>
      <c r="V45" s="34">
        <f t="shared" si="5"/>
        <v>8.8666666825282181E-2</v>
      </c>
      <c r="W45" s="140"/>
      <c r="X45" s="73">
        <f t="shared" si="6"/>
        <v>4000</v>
      </c>
      <c r="Y45" s="42">
        <f t="shared" si="7"/>
        <v>17046981.013157621</v>
      </c>
      <c r="Z45" s="42">
        <f t="shared" si="8"/>
        <v>339193.60757646</v>
      </c>
      <c r="AA45" s="42">
        <f t="shared" si="9"/>
        <v>8225.4856274248923</v>
      </c>
      <c r="AB45" s="43">
        <f t="shared" si="10"/>
        <v>10891.354295687983</v>
      </c>
      <c r="AD45" s="41">
        <f t="shared" si="11"/>
        <v>17409291.460657194</v>
      </c>
      <c r="AE45" s="119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0"/>
      <c r="I46" s="81">
        <f>'[2]Szenario 1'!$F46</f>
        <v>7</v>
      </c>
      <c r="J46" s="82">
        <f>'[2]Szenario 2'!$F46</f>
        <v>16</v>
      </c>
      <c r="K46" s="83">
        <f>'[2]Szenario 3'!$F46</f>
        <v>25</v>
      </c>
      <c r="L46" s="140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1709.0115311999998</v>
      </c>
      <c r="Q46" s="140"/>
      <c r="R46" s="29">
        <f t="shared" si="2"/>
        <v>1</v>
      </c>
      <c r="S46" s="34">
        <f t="shared" si="3"/>
        <v>1</v>
      </c>
      <c r="T46" s="140"/>
      <c r="U46" s="40">
        <f t="shared" si="4"/>
        <v>8.549728437687025E-2</v>
      </c>
      <c r="V46" s="34">
        <f t="shared" si="5"/>
        <v>8.8666666829989069E-2</v>
      </c>
      <c r="W46" s="140"/>
      <c r="X46" s="73">
        <f t="shared" si="6"/>
        <v>4000</v>
      </c>
      <c r="Y46" s="42">
        <f t="shared" si="7"/>
        <v>17173189.173305579</v>
      </c>
      <c r="Z46" s="42">
        <f t="shared" si="8"/>
        <v>341705.63370665599</v>
      </c>
      <c r="AA46" s="42">
        <f t="shared" si="9"/>
        <v>7811.4874515820065</v>
      </c>
      <c r="AB46" s="43">
        <f t="shared" si="10"/>
        <v>10971.70825950084</v>
      </c>
      <c r="AD46" s="41">
        <f t="shared" si="11"/>
        <v>17537678.002723318</v>
      </c>
      <c r="AE46" s="119"/>
      <c r="AF46" s="50"/>
      <c r="AG46" s="51">
        <f>'[4]Risikoschätzung '!$S$22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0"/>
      <c r="I47" s="81">
        <f>'[2]Szenario 1'!$F47</f>
        <v>7</v>
      </c>
      <c r="J47" s="82">
        <f>'[2]Szenario 2'!$F47</f>
        <v>16</v>
      </c>
      <c r="K47" s="83">
        <f>'[2]Szenario 3'!$F47</f>
        <v>25</v>
      </c>
      <c r="L47" s="140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1721.4601454000001</v>
      </c>
      <c r="Q47" s="140"/>
      <c r="R47" s="29">
        <f t="shared" si="2"/>
        <v>1</v>
      </c>
      <c r="S47" s="34">
        <f t="shared" si="3"/>
        <v>1</v>
      </c>
      <c r="T47" s="140"/>
      <c r="U47" s="40">
        <f t="shared" si="4"/>
        <v>8.5497337574181403E-2</v>
      </c>
      <c r="V47" s="34">
        <f t="shared" si="5"/>
        <v>8.8666666834799943E-2</v>
      </c>
      <c r="W47" s="140"/>
      <c r="X47" s="73">
        <f t="shared" si="6"/>
        <v>4000</v>
      </c>
      <c r="Y47" s="42">
        <f t="shared" si="7"/>
        <v>17299397.697350837</v>
      </c>
      <c r="Z47" s="42">
        <f t="shared" si="8"/>
        <v>344217.65983685205</v>
      </c>
      <c r="AA47" s="42">
        <f t="shared" si="9"/>
        <v>7390.5050448713428</v>
      </c>
      <c r="AB47" s="43">
        <f t="shared" si="10"/>
        <v>11052.062223313698</v>
      </c>
      <c r="AD47" s="41">
        <f t="shared" ref="AD47:AD54" si="13">SUM(X47:AB47)</f>
        <v>17666057.924455874</v>
      </c>
      <c r="AE47" s="119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0"/>
      <c r="I48" s="81">
        <f>'[2]Szenario 1'!$F48</f>
        <v>7</v>
      </c>
      <c r="J48" s="82">
        <f>'[2]Szenario 2'!$F48</f>
        <v>16</v>
      </c>
      <c r="K48" s="83">
        <f>'[2]Szenario 3'!$F48</f>
        <v>25</v>
      </c>
      <c r="L48" s="140"/>
      <c r="M48" s="24">
        <f>'[3]E-Auto'!$E46*(1/100)</f>
        <v>1</v>
      </c>
      <c r="O48" s="32">
        <f t="shared" si="0"/>
        <v>16591.739999999998</v>
      </c>
      <c r="P48" s="36">
        <f t="shared" si="1"/>
        <v>1733.9087595999997</v>
      </c>
      <c r="Q48" s="140"/>
      <c r="R48" s="29">
        <f t="shared" si="2"/>
        <v>1</v>
      </c>
      <c r="S48" s="34">
        <f t="shared" si="3"/>
        <v>1</v>
      </c>
      <c r="T48" s="140"/>
      <c r="U48" s="40">
        <f t="shared" si="4"/>
        <v>8.5497391949239929E-2</v>
      </c>
      <c r="V48" s="34">
        <f t="shared" si="5"/>
        <v>8.8666666839716329E-2</v>
      </c>
      <c r="W48" s="140"/>
      <c r="X48" s="73">
        <f t="shared" si="6"/>
        <v>4000</v>
      </c>
      <c r="Y48" s="42">
        <f t="shared" si="7"/>
        <v>17425606.593379557</v>
      </c>
      <c r="Z48" s="42">
        <f t="shared" si="8"/>
        <v>346729.68596704799</v>
      </c>
      <c r="AA48" s="42">
        <f t="shared" si="9"/>
        <v>7218.7342391999991</v>
      </c>
      <c r="AB48" s="43">
        <f t="shared" si="10"/>
        <v>11132.416187126553</v>
      </c>
      <c r="AD48" s="41">
        <f t="shared" si="13"/>
        <v>17794687.429772928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0"/>
      <c r="I49" s="81">
        <f>'[2]Szenario 1'!$F49</f>
        <v>7</v>
      </c>
      <c r="J49" s="82">
        <f>'[2]Szenario 2'!$F49</f>
        <v>16</v>
      </c>
      <c r="K49" s="83">
        <f>'[2]Szenario 3'!$F49</f>
        <v>25</v>
      </c>
      <c r="L49" s="140"/>
      <c r="M49" s="24">
        <f>'[3]E-Auto'!$E47*(1/100)</f>
        <v>1</v>
      </c>
      <c r="O49" s="32">
        <f t="shared" si="0"/>
        <v>16711.97</v>
      </c>
      <c r="P49" s="36">
        <f t="shared" si="1"/>
        <v>1746.3573738</v>
      </c>
      <c r="Q49" s="140"/>
      <c r="R49" s="29">
        <f t="shared" si="2"/>
        <v>1</v>
      </c>
      <c r="S49" s="34">
        <f t="shared" si="3"/>
        <v>1</v>
      </c>
      <c r="T49" s="140"/>
      <c r="U49" s="40">
        <f t="shared" si="4"/>
        <v>8.5497447519301814E-2</v>
      </c>
      <c r="V49" s="34">
        <f t="shared" si="5"/>
        <v>8.8666666844739742E-2</v>
      </c>
      <c r="W49" s="140"/>
      <c r="X49" s="73">
        <f t="shared" si="6"/>
        <v>4000</v>
      </c>
      <c r="Y49" s="42">
        <f t="shared" si="7"/>
        <v>17551815.869596828</v>
      </c>
      <c r="Z49" s="42">
        <f t="shared" si="8"/>
        <v>349241.71209724405</v>
      </c>
      <c r="AA49" s="42">
        <f t="shared" si="9"/>
        <v>7271.0439076000002</v>
      </c>
      <c r="AB49" s="43">
        <f t="shared" si="10"/>
        <v>11212.77015093941</v>
      </c>
      <c r="AD49" s="41">
        <f t="shared" si="13"/>
        <v>17923541.395752613</v>
      </c>
      <c r="AE49" s="119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0"/>
      <c r="I50" s="81">
        <f>'[2]Szenario 1'!$F50</f>
        <v>7</v>
      </c>
      <c r="J50" s="82">
        <f>'[2]Szenario 2'!$F50</f>
        <v>16</v>
      </c>
      <c r="K50" s="83">
        <f>'[2]Szenario 3'!$F50</f>
        <v>25</v>
      </c>
      <c r="L50" s="140"/>
      <c r="M50" s="24">
        <f>'[3]E-Auto'!$E48*(1/100)</f>
        <v>1</v>
      </c>
      <c r="O50" s="32">
        <f t="shared" si="0"/>
        <v>16832.2</v>
      </c>
      <c r="P50" s="36">
        <f t="shared" si="1"/>
        <v>1758.8059880000001</v>
      </c>
      <c r="Q50" s="140"/>
      <c r="R50" s="29">
        <f t="shared" si="2"/>
        <v>1</v>
      </c>
      <c r="S50" s="34">
        <f t="shared" si="3"/>
        <v>1</v>
      </c>
      <c r="T50" s="140"/>
      <c r="U50" s="40">
        <f t="shared" si="4"/>
        <v>8.5497504301748559E-2</v>
      </c>
      <c r="V50" s="34">
        <f t="shared" si="5"/>
        <v>8.8666666849871748E-2</v>
      </c>
      <c r="W50" s="140"/>
      <c r="X50" s="73">
        <f t="shared" si="6"/>
        <v>4000</v>
      </c>
      <c r="Y50" s="42">
        <f t="shared" si="7"/>
        <v>17678025.534327496</v>
      </c>
      <c r="Z50" s="42">
        <f t="shared" si="8"/>
        <v>351753.73822743993</v>
      </c>
      <c r="AA50" s="42">
        <f t="shared" si="9"/>
        <v>7323.3535760000004</v>
      </c>
      <c r="AB50" s="43">
        <f t="shared" si="10"/>
        <v>11293.124114752267</v>
      </c>
      <c r="AD50" s="41">
        <f t="shared" si="13"/>
        <v>18052395.750245687</v>
      </c>
      <c r="AE50" s="119"/>
      <c r="AF50" s="50"/>
      <c r="AG50" s="51">
        <f>'[4]Risikoschätzung '!$S$21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0"/>
      <c r="I51" s="81">
        <f>'[2]Szenario 1'!$F51</f>
        <v>7</v>
      </c>
      <c r="J51" s="82">
        <f>'[2]Szenario 2'!$F51</f>
        <v>16</v>
      </c>
      <c r="K51" s="83">
        <f>'[2]Szenario 3'!$F51</f>
        <v>25</v>
      </c>
      <c r="L51" s="140"/>
      <c r="M51" s="24">
        <f>'[3]E-Auto'!$E49*(1/100)</f>
        <v>1</v>
      </c>
      <c r="O51" s="32">
        <f t="shared" si="0"/>
        <v>16952.43</v>
      </c>
      <c r="P51" s="36">
        <f t="shared" si="1"/>
        <v>1771.2546021999999</v>
      </c>
      <c r="Q51" s="140"/>
      <c r="R51" s="29">
        <f t="shared" si="2"/>
        <v>1</v>
      </c>
      <c r="S51" s="34">
        <f t="shared" si="3"/>
        <v>1</v>
      </c>
      <c r="T51" s="140"/>
      <c r="U51" s="40">
        <f t="shared" si="4"/>
        <v>8.5497562314087144E-2</v>
      </c>
      <c r="V51" s="34">
        <f t="shared" si="5"/>
        <v>8.8666666855113888E-2</v>
      </c>
      <c r="W51" s="140"/>
      <c r="X51" s="73">
        <f t="shared" si="6"/>
        <v>4000</v>
      </c>
      <c r="Y51" s="42">
        <f t="shared" si="7"/>
        <v>17804235.596017074</v>
      </c>
      <c r="Z51" s="42">
        <f t="shared" si="8"/>
        <v>354265.76435763604</v>
      </c>
      <c r="AA51" s="42">
        <f t="shared" si="9"/>
        <v>7375.6632443999997</v>
      </c>
      <c r="AB51" s="43">
        <f t="shared" si="10"/>
        <v>11373.478078565124</v>
      </c>
      <c r="AD51" s="41">
        <f t="shared" si="13"/>
        <v>18181250.501697678</v>
      </c>
      <c r="AE51" s="119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0"/>
      <c r="I52" s="81">
        <f>'[2]Szenario 1'!$F52</f>
        <v>7</v>
      </c>
      <c r="J52" s="82">
        <f>'[2]Szenario 2'!$F52</f>
        <v>16</v>
      </c>
      <c r="K52" s="83">
        <f>'[2]Szenario 3'!$F52</f>
        <v>25</v>
      </c>
      <c r="L52" s="140"/>
      <c r="M52" s="24">
        <f>'[3]E-Auto'!$E50*(1/100)</f>
        <v>1</v>
      </c>
      <c r="O52" s="32">
        <f t="shared" si="0"/>
        <v>17072.66</v>
      </c>
      <c r="P52" s="36">
        <f t="shared" si="1"/>
        <v>1783.7032164</v>
      </c>
      <c r="Q52" s="140"/>
      <c r="R52" s="29">
        <f t="shared" si="2"/>
        <v>1</v>
      </c>
      <c r="S52" s="34">
        <f t="shared" si="3"/>
        <v>1</v>
      </c>
      <c r="T52" s="140"/>
      <c r="U52" s="40">
        <f t="shared" si="4"/>
        <v>8.5497621573950036E-2</v>
      </c>
      <c r="V52" s="34">
        <f t="shared" si="5"/>
        <v>8.866666686046773E-2</v>
      </c>
      <c r="W52" s="140"/>
      <c r="X52" s="73">
        <f t="shared" si="6"/>
        <v>4000</v>
      </c>
      <c r="Y52" s="42">
        <f t="shared" si="7"/>
        <v>17930446.063232575</v>
      </c>
      <c r="Z52" s="42">
        <f t="shared" si="8"/>
        <v>356777.79048783192</v>
      </c>
      <c r="AA52" s="42">
        <f t="shared" si="9"/>
        <v>7427.9729127999999</v>
      </c>
      <c r="AB52" s="43">
        <f t="shared" si="10"/>
        <v>11453.832042377979</v>
      </c>
      <c r="AD52" s="41">
        <f t="shared" si="13"/>
        <v>18310105.658675585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0"/>
      <c r="I53" s="81">
        <f>'[2]Szenario 1'!$F53</f>
        <v>7</v>
      </c>
      <c r="J53" s="82">
        <f>'[2]Szenario 2'!$F53</f>
        <v>16</v>
      </c>
      <c r="K53" s="83">
        <f>'[2]Szenario 3'!$F53</f>
        <v>25</v>
      </c>
      <c r="L53" s="140"/>
      <c r="M53" s="24">
        <f>'[3]E-Auto'!$E51*(1/100)</f>
        <v>1</v>
      </c>
      <c r="O53" s="32">
        <f t="shared" si="0"/>
        <v>17192.89</v>
      </c>
      <c r="P53" s="36">
        <f t="shared" si="1"/>
        <v>1796.1518305999998</v>
      </c>
      <c r="Q53" s="140"/>
      <c r="R53" s="29">
        <f t="shared" si="2"/>
        <v>1</v>
      </c>
      <c r="S53" s="34">
        <f t="shared" si="3"/>
        <v>1</v>
      </c>
      <c r="T53" s="140"/>
      <c r="U53" s="40">
        <f t="shared" si="4"/>
        <v>8.5497682099095251E-2</v>
      </c>
      <c r="V53" s="34">
        <f t="shared" si="5"/>
        <v>8.8666666865934857E-2</v>
      </c>
      <c r="W53" s="140"/>
      <c r="X53" s="73">
        <f t="shared" si="6"/>
        <v>4000</v>
      </c>
      <c r="Y53" s="42">
        <f t="shared" si="7"/>
        <v>18056656.944663405</v>
      </c>
      <c r="Z53" s="42">
        <f t="shared" si="8"/>
        <v>359289.81661802798</v>
      </c>
      <c r="AA53" s="42">
        <f t="shared" si="9"/>
        <v>7480.282581200001</v>
      </c>
      <c r="AB53" s="43">
        <f t="shared" si="10"/>
        <v>11534.186006190836</v>
      </c>
      <c r="AD53" s="41">
        <f t="shared" si="13"/>
        <v>18438961.229868826</v>
      </c>
      <c r="AE53" s="119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0"/>
      <c r="I54" s="81">
        <f>'[2]Szenario 1'!$F54</f>
        <v>7</v>
      </c>
      <c r="J54" s="82">
        <f>'[2]Szenario 2'!$F54</f>
        <v>16</v>
      </c>
      <c r="K54" s="83">
        <f>'[2]Szenario 3'!$F54</f>
        <v>25</v>
      </c>
      <c r="L54" s="140"/>
      <c r="M54" s="24">
        <f>'[3]E-Auto'!$E52*(1/100)</f>
        <v>1</v>
      </c>
      <c r="O54" s="32">
        <f t="shared" si="0"/>
        <v>17313.12</v>
      </c>
      <c r="P54" s="36">
        <f t="shared" si="1"/>
        <v>1808.6004447999999</v>
      </c>
      <c r="Q54" s="141"/>
      <c r="R54" s="29">
        <f t="shared" si="2"/>
        <v>1</v>
      </c>
      <c r="S54" s="34">
        <f t="shared" si="3"/>
        <v>1</v>
      </c>
      <c r="T54" s="141"/>
      <c r="U54" s="40">
        <f t="shared" si="4"/>
        <v>8.5497743907406235E-2</v>
      </c>
      <c r="V54" s="34">
        <f t="shared" si="5"/>
        <v>8.8666666871516836E-2</v>
      </c>
      <c r="W54" s="141"/>
      <c r="X54" s="73">
        <f t="shared" si="6"/>
        <v>4000</v>
      </c>
      <c r="Y54" s="42">
        <f t="shared" si="7"/>
        <v>18182868.249122214</v>
      </c>
      <c r="Z54" s="42">
        <f t="shared" si="8"/>
        <v>361801.84274822398</v>
      </c>
      <c r="AA54" s="42">
        <f t="shared" si="9"/>
        <v>7532.5922496000003</v>
      </c>
      <c r="AB54" s="43">
        <f t="shared" si="10"/>
        <v>11614.539970003691</v>
      </c>
      <c r="AD54" s="41">
        <f t="shared" si="13"/>
        <v>18567817.22409004</v>
      </c>
      <c r="AE54" s="119"/>
      <c r="AF54" s="50"/>
      <c r="AG54" s="51">
        <f>'[4]Risikoschätzung '!$S$20</f>
        <v>1.0317460317460317E-8</v>
      </c>
      <c r="AH54" s="49" t="s">
        <v>54</v>
      </c>
    </row>
    <row r="55" spans="1:34" ht="15" thickBot="1" x14ac:dyDescent="0.35">
      <c r="AD55" s="41">
        <f>SUM(AD9:AD54)</f>
        <v>721119073.11995173</v>
      </c>
      <c r="AE55" s="119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66">
        <f>SUM(Y9:Y54)</f>
        <v>705788383.63325405</v>
      </c>
      <c r="Z56" s="67">
        <f>SUM(Z9:Z54)</f>
        <v>14042937.721665444</v>
      </c>
      <c r="AA56" s="67">
        <f>SUM(AA9:AA54)</f>
        <v>584649.27895867429</v>
      </c>
      <c r="AB56" s="72">
        <f>SUM(AB9:AB54)</f>
        <v>451102.48607386358</v>
      </c>
      <c r="AD56" s="68">
        <f>X56+Y56+Z56+AA56+AB56</f>
        <v>721119073.11995208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6"/>
      <c r="AF58" s="89"/>
      <c r="AG58" s="90"/>
      <c r="AH58" s="44"/>
    </row>
    <row r="59" spans="1:34" ht="15" thickBot="1" x14ac:dyDescent="0.35">
      <c r="AF59" s="91"/>
      <c r="AG59" s="92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54" sqref="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3"/>
      <c r="S2" s="73"/>
      <c r="T2" s="140"/>
      <c r="U2" s="73"/>
      <c r="V2" s="73"/>
      <c r="W2" s="140"/>
      <c r="Y2" s="143" t="s">
        <v>74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73</v>
      </c>
      <c r="P3" s="153"/>
      <c r="Q3" s="140"/>
      <c r="R3" s="73"/>
      <c r="S3" s="73"/>
      <c r="T3" s="140"/>
      <c r="U3" s="73"/>
      <c r="V3" s="73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3"/>
      <c r="S4" s="73"/>
      <c r="T4" s="140"/>
      <c r="U4" s="73"/>
      <c r="V4" s="73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0" t="s">
        <v>60</v>
      </c>
      <c r="J7" s="15" t="s">
        <v>61</v>
      </c>
      <c r="K7" s="21" t="s">
        <v>62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0"/>
      <c r="I8" s="71"/>
      <c r="J8" s="8"/>
      <c r="K8" s="19"/>
      <c r="L8" s="140"/>
      <c r="M8" s="22"/>
      <c r="O8" s="31"/>
      <c r="P8" s="35"/>
      <c r="Q8" s="140"/>
      <c r="R8" s="75"/>
      <c r="S8" s="74"/>
      <c r="T8" s="140"/>
      <c r="U8" s="75"/>
      <c r="V8" s="74"/>
      <c r="W8" s="140"/>
      <c r="X8" s="38"/>
      <c r="Y8" s="11"/>
      <c r="Z8" s="37"/>
      <c r="AA8" s="37"/>
      <c r="AB8" s="37"/>
      <c r="AD8" s="118"/>
      <c r="AE8" s="119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0"/>
      <c r="I9" s="78">
        <f>'[2]Szenario 1'!$F9</f>
        <v>7</v>
      </c>
      <c r="J9" s="79">
        <f>'[2]Szenario 2'!$F9</f>
        <v>16</v>
      </c>
      <c r="K9" s="80">
        <f>'[2]Szenario 3'!$F9</f>
        <v>25</v>
      </c>
      <c r="L9" s="140"/>
      <c r="M9" s="23">
        <f>'[3]E-Auto'!$E7*(1/100)</f>
        <v>1.6900000000000001E-3</v>
      </c>
      <c r="O9" s="32">
        <f>D9</f>
        <v>11902.77</v>
      </c>
      <c r="P9" s="36">
        <f>E9+(K9)</f>
        <v>1257.4128057999999</v>
      </c>
      <c r="Q9" s="140"/>
      <c r="R9" s="29">
        <f>IF(O9&lt;$AG$18,1,2)</f>
        <v>1</v>
      </c>
      <c r="S9" s="34">
        <f>IF(P9&lt;$AG$10,1,2)</f>
        <v>1</v>
      </c>
      <c r="T9" s="140"/>
      <c r="U9" s="40">
        <f>($AI$15/$AG$20)*(1+0.15*(O9/$AG$18)^4)+$AH$33</f>
        <v>8.5495997799554108E-2</v>
      </c>
      <c r="V9" s="34">
        <f>($AI$7/$AG$12)*(1+0.15*(P9/$AG$10)^4)+$AH$32</f>
        <v>8.8666666714527165E-2</v>
      </c>
      <c r="W9" s="140"/>
      <c r="X9" s="73">
        <f>($AG$7*$AG$8*S9+$AG$15*$AG$16*R9)*$AG$24</f>
        <v>4000</v>
      </c>
      <c r="Y9" s="42">
        <f>(O9*U9*$AG$30+P9*V9*$AG$29)*365</f>
        <v>12509408.616963344</v>
      </c>
      <c r="Z9" s="42">
        <f>(O9*$AI$15*$AG$37+P9*$AI$7*$AG$36)*365</f>
        <v>248800.08688940399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8023.1192627108703</v>
      </c>
      <c r="AD9" s="41">
        <f>SUM(X9:AB9)</f>
        <v>12787381.066247717</v>
      </c>
      <c r="AE9" s="119"/>
      <c r="AF9" s="93" t="s">
        <v>16</v>
      </c>
      <c r="AG9" s="16"/>
      <c r="AH9" s="96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0"/>
      <c r="I10" s="81">
        <f>'[2]Szenario 1'!$F10</f>
        <v>7</v>
      </c>
      <c r="J10" s="82">
        <f>'[2]Szenario 2'!$F10</f>
        <v>16</v>
      </c>
      <c r="K10" s="83">
        <f>'[2]Szenario 3'!$F10</f>
        <v>25</v>
      </c>
      <c r="L10" s="140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E10+(K10)</f>
        <v>1269.86142</v>
      </c>
      <c r="Q10" s="140"/>
      <c r="R10" s="29">
        <f t="shared" ref="R10:R54" si="2">IF(O10&lt;$AG$18,1,2)</f>
        <v>1</v>
      </c>
      <c r="S10" s="34">
        <f t="shared" ref="S10:S54" si="3">IF(P10&lt;$AG$10,1,2)</f>
        <v>1</v>
      </c>
      <c r="T10" s="14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140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19"/>
      <c r="AF10" s="94"/>
      <c r="AG10" s="17">
        <v>80400</v>
      </c>
      <c r="AH10" s="96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0"/>
      <c r="I11" s="81">
        <f>'[2]Szenario 1'!$F11</f>
        <v>7</v>
      </c>
      <c r="J11" s="82">
        <f>'[2]Szenario 2'!$F11</f>
        <v>16</v>
      </c>
      <c r="K11" s="83">
        <f>'[2]Szenario 3'!$F11</f>
        <v>25</v>
      </c>
      <c r="L11" s="140"/>
      <c r="M11" s="24">
        <f>'[3]E-Auto'!$E9*(1/100)</f>
        <v>3.1800000000000001E-3</v>
      </c>
      <c r="O11" s="32">
        <f t="shared" si="0"/>
        <v>12143.23</v>
      </c>
      <c r="P11" s="36">
        <f t="shared" si="1"/>
        <v>1282.3100341999998</v>
      </c>
      <c r="Q11" s="140"/>
      <c r="R11" s="29">
        <f t="shared" si="2"/>
        <v>1</v>
      </c>
      <c r="S11" s="34">
        <f t="shared" si="3"/>
        <v>1</v>
      </c>
      <c r="T11" s="140"/>
      <c r="U11" s="40">
        <f t="shared" si="4"/>
        <v>8.5496039636437357E-2</v>
      </c>
      <c r="V11" s="34">
        <f t="shared" si="5"/>
        <v>8.8666666718431875E-2</v>
      </c>
      <c r="W11" s="140"/>
      <c r="X11" s="73">
        <f t="shared" si="6"/>
        <v>4000</v>
      </c>
      <c r="Y11" s="42">
        <f t="shared" si="7"/>
        <v>12761807.78861271</v>
      </c>
      <c r="Z11" s="42">
        <f t="shared" si="8"/>
        <v>253824.13914979596</v>
      </c>
      <c r="AA11" s="42">
        <f t="shared" si="9"/>
        <v>17477.465184511639</v>
      </c>
      <c r="AB11" s="43">
        <f t="shared" si="10"/>
        <v>8183.827190336583</v>
      </c>
      <c r="AD11" s="41">
        <f t="shared" si="11"/>
        <v>13045293.220137354</v>
      </c>
      <c r="AE11" s="119"/>
      <c r="AF11" s="95"/>
      <c r="AG11" s="16"/>
      <c r="AH11" s="96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0"/>
      <c r="I12" s="81">
        <f>'[2]Szenario 1'!$F12</f>
        <v>7</v>
      </c>
      <c r="J12" s="82">
        <f>'[2]Szenario 2'!$F12</f>
        <v>16</v>
      </c>
      <c r="K12" s="83">
        <f>'[2]Szenario 3'!$F12</f>
        <v>25</v>
      </c>
      <c r="L12" s="140"/>
      <c r="M12" s="24">
        <f>'[3]E-Auto'!$E10*(1/100)</f>
        <v>4.1700000000000001E-3</v>
      </c>
      <c r="O12" s="32">
        <f t="shared" si="0"/>
        <v>12263.46</v>
      </c>
      <c r="P12" s="36">
        <f t="shared" si="1"/>
        <v>1294.7586483999999</v>
      </c>
      <c r="Q12" s="140"/>
      <c r="R12" s="29">
        <f t="shared" si="2"/>
        <v>1</v>
      </c>
      <c r="S12" s="34">
        <f t="shared" si="3"/>
        <v>1</v>
      </c>
      <c r="T12" s="140"/>
      <c r="U12" s="40">
        <f t="shared" si="4"/>
        <v>8.5496061508742976E-2</v>
      </c>
      <c r="V12" s="34">
        <f t="shared" si="5"/>
        <v>8.8666666720471465E-2</v>
      </c>
      <c r="W12" s="140"/>
      <c r="X12" s="73">
        <f t="shared" si="6"/>
        <v>4000</v>
      </c>
      <c r="Y12" s="42">
        <f t="shared" si="7"/>
        <v>12888007.595822673</v>
      </c>
      <c r="Z12" s="42">
        <f t="shared" si="8"/>
        <v>256336.16527999195</v>
      </c>
      <c r="AA12" s="42">
        <f t="shared" si="9"/>
        <v>17638.278726751319</v>
      </c>
      <c r="AB12" s="43">
        <f t="shared" si="10"/>
        <v>8264.1811541494408</v>
      </c>
      <c r="AD12" s="41">
        <f t="shared" si="11"/>
        <v>13174246.220983565</v>
      </c>
      <c r="AE12" s="119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0"/>
      <c r="I13" s="81">
        <f>'[2]Szenario 1'!$F13</f>
        <v>7</v>
      </c>
      <c r="J13" s="82">
        <f>'[2]Szenario 2'!$F13</f>
        <v>16</v>
      </c>
      <c r="K13" s="83">
        <f>'[2]Szenario 3'!$F13</f>
        <v>25</v>
      </c>
      <c r="L13" s="140"/>
      <c r="M13" s="24">
        <f>'[3]E-Auto'!$E11*(1/100)</f>
        <v>6.2100000000000002E-3</v>
      </c>
      <c r="O13" s="32">
        <f t="shared" si="0"/>
        <v>12383.69</v>
      </c>
      <c r="P13" s="36">
        <f t="shared" si="1"/>
        <v>1307.2072625999999</v>
      </c>
      <c r="Q13" s="140"/>
      <c r="R13" s="29">
        <f t="shared" si="2"/>
        <v>1</v>
      </c>
      <c r="S13" s="34">
        <f t="shared" si="3"/>
        <v>1</v>
      </c>
      <c r="T13" s="140"/>
      <c r="U13" s="40">
        <f t="shared" si="4"/>
        <v>8.5496084033900174E-2</v>
      </c>
      <c r="V13" s="34">
        <f t="shared" si="5"/>
        <v>8.8666666722570758E-2</v>
      </c>
      <c r="W13" s="140"/>
      <c r="X13" s="73">
        <f t="shared" si="6"/>
        <v>4000</v>
      </c>
      <c r="Y13" s="42">
        <f t="shared" si="7"/>
        <v>13014207.556555063</v>
      </c>
      <c r="Z13" s="42">
        <f t="shared" si="8"/>
        <v>258848.19141018804</v>
      </c>
      <c r="AA13" s="42">
        <f t="shared" si="9"/>
        <v>17785.753356209741</v>
      </c>
      <c r="AB13" s="43">
        <f t="shared" si="10"/>
        <v>8344.5351179622958</v>
      </c>
      <c r="AD13" s="41">
        <f t="shared" si="11"/>
        <v>13303186.036439421</v>
      </c>
      <c r="AE13" s="119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0"/>
      <c r="I14" s="81">
        <f>'[2]Szenario 1'!$F14</f>
        <v>7</v>
      </c>
      <c r="J14" s="82">
        <f>'[2]Szenario 2'!$F14</f>
        <v>16</v>
      </c>
      <c r="K14" s="83">
        <f>'[2]Szenario 3'!$F14</f>
        <v>25</v>
      </c>
      <c r="L14" s="140"/>
      <c r="M14" s="24">
        <f>'[3]E-Auto'!$E12*(1/100)</f>
        <v>3.5041935483870967E-2</v>
      </c>
      <c r="O14" s="32">
        <f t="shared" si="0"/>
        <v>12503.92</v>
      </c>
      <c r="P14" s="36">
        <f t="shared" si="1"/>
        <v>1319.6558768</v>
      </c>
      <c r="Q14" s="140"/>
      <c r="R14" s="29">
        <f t="shared" si="2"/>
        <v>1</v>
      </c>
      <c r="S14" s="34">
        <f t="shared" si="3"/>
        <v>1</v>
      </c>
      <c r="T14" s="140"/>
      <c r="U14" s="40">
        <f t="shared" si="4"/>
        <v>8.5496107224772494E-2</v>
      </c>
      <c r="V14" s="34">
        <f t="shared" si="5"/>
        <v>8.8666666724730878E-2</v>
      </c>
      <c r="W14" s="140"/>
      <c r="X14" s="73">
        <f>($AG$7*$AG$8*S14+$AG$15*$AG$16*R14)*$AG$24+(AG26*AG7)</f>
        <v>72000</v>
      </c>
      <c r="Y14" s="42">
        <f t="shared" si="7"/>
        <v>13140407.675369512</v>
      </c>
      <c r="Z14" s="42">
        <f t="shared" si="8"/>
        <v>261360.21754038398</v>
      </c>
      <c r="AA14" s="42">
        <f t="shared" si="9"/>
        <v>17595.250568135794</v>
      </c>
      <c r="AB14" s="43">
        <f t="shared" si="10"/>
        <v>8424.8890817751526</v>
      </c>
      <c r="AD14" s="41">
        <f t="shared" si="11"/>
        <v>13499788.032559806</v>
      </c>
      <c r="AE14" s="119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0"/>
      <c r="I15" s="81">
        <f>'[2]Szenario 1'!$F15</f>
        <v>7</v>
      </c>
      <c r="J15" s="82">
        <f>'[2]Szenario 2'!$F15</f>
        <v>16</v>
      </c>
      <c r="K15" s="83">
        <f>'[2]Szenario 3'!$F15</f>
        <v>25</v>
      </c>
      <c r="L15" s="140"/>
      <c r="M15" s="24">
        <f>'[3]E-Auto'!$E13*(1/100)</f>
        <v>6.3873870967741941E-2</v>
      </c>
      <c r="O15" s="32">
        <f t="shared" si="0"/>
        <v>12624.15</v>
      </c>
      <c r="P15" s="36">
        <f t="shared" si="1"/>
        <v>1332.1044909999998</v>
      </c>
      <c r="Q15" s="140"/>
      <c r="R15" s="29">
        <f t="shared" si="2"/>
        <v>1</v>
      </c>
      <c r="S15" s="34">
        <f t="shared" si="3"/>
        <v>1</v>
      </c>
      <c r="T15" s="140"/>
      <c r="U15" s="40">
        <f t="shared" si="4"/>
        <v>8.5496131094349004E-2</v>
      </c>
      <c r="V15" s="34">
        <f t="shared" si="5"/>
        <v>8.8666666726953003E-2</v>
      </c>
      <c r="W15" s="140"/>
      <c r="X15" s="73">
        <f t="shared" si="6"/>
        <v>4000</v>
      </c>
      <c r="Y15" s="42">
        <f t="shared" si="7"/>
        <v>13266607.956915047</v>
      </c>
      <c r="Z15" s="42">
        <f t="shared" si="8"/>
        <v>263872.24367057998</v>
      </c>
      <c r="AA15" s="42">
        <f t="shared" si="9"/>
        <v>17397.763549194067</v>
      </c>
      <c r="AB15" s="43">
        <f t="shared" si="10"/>
        <v>8505.2430455880094</v>
      </c>
      <c r="AD15" s="41">
        <f t="shared" si="11"/>
        <v>13560383.207180407</v>
      </c>
      <c r="AE15" s="119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0"/>
      <c r="I16" s="81">
        <f>'[2]Szenario 1'!$F16</f>
        <v>7</v>
      </c>
      <c r="J16" s="82">
        <f>'[2]Szenario 2'!$F16</f>
        <v>16</v>
      </c>
      <c r="K16" s="83">
        <f>'[2]Szenario 3'!$F16</f>
        <v>25</v>
      </c>
      <c r="L16" s="140"/>
      <c r="M16" s="24">
        <f>'[3]E-Auto'!$E14*(1/100)</f>
        <v>9.2705806451612929E-2</v>
      </c>
      <c r="O16" s="32">
        <f t="shared" si="0"/>
        <v>12744.38</v>
      </c>
      <c r="P16" s="36">
        <f t="shared" si="1"/>
        <v>1344.5531051999999</v>
      </c>
      <c r="Q16" s="140"/>
      <c r="R16" s="29">
        <f t="shared" si="2"/>
        <v>1</v>
      </c>
      <c r="S16" s="34">
        <f t="shared" si="3"/>
        <v>1</v>
      </c>
      <c r="T16" s="140"/>
      <c r="U16" s="40">
        <f t="shared" si="4"/>
        <v>8.5496155655744241E-2</v>
      </c>
      <c r="V16" s="34">
        <f t="shared" si="5"/>
        <v>8.8666666729238314E-2</v>
      </c>
      <c r="W16" s="140"/>
      <c r="X16" s="73">
        <f t="shared" si="6"/>
        <v>4000</v>
      </c>
      <c r="Y16" s="42">
        <f t="shared" si="7"/>
        <v>13392808.405930981</v>
      </c>
      <c r="Z16" s="42">
        <f t="shared" si="8"/>
        <v>266384.26980077598</v>
      </c>
      <c r="AA16" s="42">
        <f t="shared" si="9"/>
        <v>17193.29229938456</v>
      </c>
      <c r="AB16" s="43">
        <f t="shared" si="10"/>
        <v>8585.5970094008662</v>
      </c>
      <c r="AD16" s="41">
        <f t="shared" si="11"/>
        <v>13688971.565040544</v>
      </c>
      <c r="AE16" s="119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0"/>
      <c r="I17" s="81">
        <f>'[2]Szenario 1'!$F17</f>
        <v>7</v>
      </c>
      <c r="J17" s="82">
        <f>'[2]Szenario 2'!$F17</f>
        <v>16</v>
      </c>
      <c r="K17" s="83">
        <f>'[2]Szenario 3'!$F17</f>
        <v>25</v>
      </c>
      <c r="L17" s="140"/>
      <c r="M17" s="24">
        <f>'[3]E-Auto'!$E15*(1/100)</f>
        <v>0.1215377419354839</v>
      </c>
      <c r="O17" s="32">
        <f t="shared" si="0"/>
        <v>12864.61</v>
      </c>
      <c r="P17" s="36">
        <f t="shared" si="1"/>
        <v>1357.0017194</v>
      </c>
      <c r="Q17" s="140"/>
      <c r="R17" s="29">
        <f t="shared" si="2"/>
        <v>1</v>
      </c>
      <c r="S17" s="34">
        <f t="shared" si="3"/>
        <v>1</v>
      </c>
      <c r="T17" s="140"/>
      <c r="U17" s="40">
        <f t="shared" si="4"/>
        <v>8.5496180922198267E-2</v>
      </c>
      <c r="V17" s="34">
        <f t="shared" si="5"/>
        <v>8.866666673158799E-2</v>
      </c>
      <c r="W17" s="140"/>
      <c r="X17" s="73">
        <f t="shared" si="6"/>
        <v>4000</v>
      </c>
      <c r="Y17" s="42">
        <f t="shared" si="7"/>
        <v>13519009.027247742</v>
      </c>
      <c r="Z17" s="42">
        <f t="shared" si="8"/>
        <v>268896.29593097203</v>
      </c>
      <c r="AA17" s="42">
        <f t="shared" si="9"/>
        <v>16981.836818707285</v>
      </c>
      <c r="AB17" s="43">
        <f t="shared" si="10"/>
        <v>8665.950973213723</v>
      </c>
      <c r="AD17" s="41">
        <f t="shared" si="11"/>
        <v>13817553.110970637</v>
      </c>
      <c r="AE17" s="119"/>
      <c r="AF17" s="93" t="s">
        <v>17</v>
      </c>
      <c r="AG17" s="16"/>
      <c r="AH17" s="96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0"/>
      <c r="I18" s="81">
        <f>'[2]Szenario 1'!$F18</f>
        <v>7</v>
      </c>
      <c r="J18" s="82">
        <f>'[2]Szenario 2'!$F18</f>
        <v>16</v>
      </c>
      <c r="K18" s="83">
        <f>'[2]Szenario 3'!$F18</f>
        <v>25</v>
      </c>
      <c r="L18" s="140"/>
      <c r="M18" s="24">
        <f>'[3]E-Auto'!$E16*(1/100)</f>
        <v>0.15036967741935489</v>
      </c>
      <c r="O18" s="32">
        <f t="shared" si="0"/>
        <v>12984.84</v>
      </c>
      <c r="P18" s="36">
        <f t="shared" si="1"/>
        <v>1369.4503336</v>
      </c>
      <c r="Q18" s="140"/>
      <c r="R18" s="29">
        <f t="shared" si="2"/>
        <v>1</v>
      </c>
      <c r="S18" s="34">
        <f t="shared" si="3"/>
        <v>1</v>
      </c>
      <c r="T18" s="140"/>
      <c r="U18" s="40">
        <f t="shared" si="4"/>
        <v>8.5496206907076627E-2</v>
      </c>
      <c r="V18" s="34">
        <f t="shared" si="5"/>
        <v>8.8666666734003224E-2</v>
      </c>
      <c r="W18" s="140"/>
      <c r="X18" s="73">
        <f t="shared" si="6"/>
        <v>4000</v>
      </c>
      <c r="Y18" s="42">
        <f t="shared" si="7"/>
        <v>13645209.82578776</v>
      </c>
      <c r="Z18" s="42">
        <f t="shared" si="8"/>
        <v>271408.32206116803</v>
      </c>
      <c r="AA18" s="42">
        <f t="shared" si="9"/>
        <v>16763.397107162211</v>
      </c>
      <c r="AB18" s="43">
        <f t="shared" si="10"/>
        <v>8746.3049370265799</v>
      </c>
      <c r="AD18" s="41">
        <f t="shared" si="11"/>
        <v>13946127.849893117</v>
      </c>
      <c r="AE18" s="119"/>
      <c r="AF18" s="94"/>
      <c r="AG18" s="17">
        <v>60000</v>
      </c>
      <c r="AH18" s="96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0"/>
      <c r="I19" s="81">
        <f>'[2]Szenario 1'!$F19</f>
        <v>7</v>
      </c>
      <c r="J19" s="82">
        <f>'[2]Szenario 2'!$F19</f>
        <v>16</v>
      </c>
      <c r="K19" s="83">
        <f>'[2]Szenario 3'!$F19</f>
        <v>25</v>
      </c>
      <c r="L19" s="140"/>
      <c r="M19" s="24">
        <f>'[3]E-Auto'!$E17*(1/100)</f>
        <v>0.17920161290322587</v>
      </c>
      <c r="O19" s="32">
        <f t="shared" si="0"/>
        <v>13105.07</v>
      </c>
      <c r="P19" s="36">
        <f t="shared" si="1"/>
        <v>1381.8989477999999</v>
      </c>
      <c r="Q19" s="140"/>
      <c r="R19" s="29">
        <f t="shared" si="2"/>
        <v>1</v>
      </c>
      <c r="S19" s="34">
        <f t="shared" si="3"/>
        <v>1</v>
      </c>
      <c r="T19" s="140"/>
      <c r="U19" s="40">
        <f t="shared" si="4"/>
        <v>8.5496233623870363E-2</v>
      </c>
      <c r="V19" s="34">
        <f t="shared" si="5"/>
        <v>8.8666666736485225E-2</v>
      </c>
      <c r="W19" s="140"/>
      <c r="X19" s="73">
        <f t="shared" si="6"/>
        <v>4000</v>
      </c>
      <c r="Y19" s="42">
        <f t="shared" si="7"/>
        <v>13771410.806566367</v>
      </c>
      <c r="Z19" s="42">
        <f t="shared" si="8"/>
        <v>273920.34819136403</v>
      </c>
      <c r="AA19" s="42">
        <f t="shared" si="9"/>
        <v>16537.973164749372</v>
      </c>
      <c r="AB19" s="43">
        <f t="shared" si="10"/>
        <v>8826.6589008394349</v>
      </c>
      <c r="AD19" s="41">
        <f t="shared" si="11"/>
        <v>14074695.786823321</v>
      </c>
      <c r="AE19" s="119"/>
      <c r="AF19" s="95"/>
      <c r="AG19" s="16"/>
      <c r="AH19" s="96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0"/>
      <c r="I20" s="81">
        <f>'[2]Szenario 1'!$F20</f>
        <v>7</v>
      </c>
      <c r="J20" s="82">
        <f>'[2]Szenario 2'!$F20</f>
        <v>16</v>
      </c>
      <c r="K20" s="83">
        <f>'[2]Szenario 3'!$F20</f>
        <v>25</v>
      </c>
      <c r="L20" s="140"/>
      <c r="M20" s="24">
        <f>'[3]E-Auto'!$E18*(1/100)</f>
        <v>0.20803354838709684</v>
      </c>
      <c r="O20" s="32">
        <f t="shared" si="0"/>
        <v>13225.3</v>
      </c>
      <c r="P20" s="36">
        <f t="shared" si="1"/>
        <v>1394.3475619999999</v>
      </c>
      <c r="Q20" s="140"/>
      <c r="R20" s="29">
        <f t="shared" si="2"/>
        <v>1</v>
      </c>
      <c r="S20" s="34">
        <f t="shared" si="3"/>
        <v>1</v>
      </c>
      <c r="T20" s="140"/>
      <c r="U20" s="40">
        <f t="shared" si="4"/>
        <v>8.5496261086196013E-2</v>
      </c>
      <c r="V20" s="34">
        <f t="shared" si="5"/>
        <v>8.8666666739035227E-2</v>
      </c>
      <c r="W20" s="140"/>
      <c r="X20" s="73">
        <f t="shared" si="6"/>
        <v>4000</v>
      </c>
      <c r="Y20" s="42">
        <f t="shared" si="7"/>
        <v>13897611.974692596</v>
      </c>
      <c r="Z20" s="42">
        <f t="shared" si="8"/>
        <v>276432.37432155997</v>
      </c>
      <c r="AA20" s="42">
        <f t="shared" si="9"/>
        <v>16305.564991468746</v>
      </c>
      <c r="AB20" s="43">
        <f t="shared" si="10"/>
        <v>8907.0128646522899</v>
      </c>
      <c r="AD20" s="41">
        <f t="shared" si="11"/>
        <v>14203256.926870277</v>
      </c>
      <c r="AE20" s="119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0"/>
      <c r="I21" s="81">
        <f>'[2]Szenario 1'!$F21</f>
        <v>7</v>
      </c>
      <c r="J21" s="82">
        <f>'[2]Szenario 2'!$F21</f>
        <v>16</v>
      </c>
      <c r="K21" s="83">
        <f>'[2]Szenario 3'!$F21</f>
        <v>25</v>
      </c>
      <c r="L21" s="140"/>
      <c r="M21" s="24">
        <f>'[3]E-Auto'!$E19*(1/100)</f>
        <v>0.23686548387096781</v>
      </c>
      <c r="O21" s="32">
        <f t="shared" si="0"/>
        <v>13345.53</v>
      </c>
      <c r="P21" s="36">
        <f t="shared" si="1"/>
        <v>1406.7961762</v>
      </c>
      <c r="Q21" s="140"/>
      <c r="R21" s="29">
        <f t="shared" si="2"/>
        <v>1</v>
      </c>
      <c r="S21" s="34">
        <f t="shared" si="3"/>
        <v>1</v>
      </c>
      <c r="T21" s="140"/>
      <c r="U21" s="40">
        <f t="shared" si="4"/>
        <v>8.5496289307795625E-2</v>
      </c>
      <c r="V21" s="34">
        <f t="shared" si="5"/>
        <v>8.8666666741654437E-2</v>
      </c>
      <c r="W21" s="140"/>
      <c r="X21" s="73">
        <f t="shared" si="6"/>
        <v>4000</v>
      </c>
      <c r="Y21" s="42">
        <f t="shared" si="7"/>
        <v>14023813.33537012</v>
      </c>
      <c r="Z21" s="42">
        <f t="shared" si="8"/>
        <v>278944.40045175602</v>
      </c>
      <c r="AA21" s="42">
        <f t="shared" si="9"/>
        <v>16066.172587320349</v>
      </c>
      <c r="AB21" s="43">
        <f t="shared" si="10"/>
        <v>8987.3668284651485</v>
      </c>
      <c r="AD21" s="41">
        <f t="shared" si="11"/>
        <v>14331811.275237661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0"/>
      <c r="I22" s="81">
        <f>'[2]Szenario 1'!$F22</f>
        <v>7</v>
      </c>
      <c r="J22" s="82">
        <f>'[2]Szenario 2'!$F22</f>
        <v>16</v>
      </c>
      <c r="K22" s="83">
        <f>'[2]Szenario 3'!$F22</f>
        <v>25</v>
      </c>
      <c r="L22" s="140"/>
      <c r="M22" s="24">
        <f>'[3]E-Auto'!$E20*(1/100)</f>
        <v>0.26569741935483882</v>
      </c>
      <c r="O22" s="32">
        <f t="shared" si="0"/>
        <v>13465.76</v>
      </c>
      <c r="P22" s="36">
        <f t="shared" si="1"/>
        <v>1419.2447903999998</v>
      </c>
      <c r="Q22" s="140"/>
      <c r="R22" s="29">
        <f t="shared" si="2"/>
        <v>1</v>
      </c>
      <c r="S22" s="34">
        <f t="shared" si="3"/>
        <v>1</v>
      </c>
      <c r="T22" s="140"/>
      <c r="U22" s="40">
        <f t="shared" si="4"/>
        <v>8.5496318302536747E-2</v>
      </c>
      <c r="V22" s="34">
        <f t="shared" si="5"/>
        <v>8.8666666744344119E-2</v>
      </c>
      <c r="W22" s="140"/>
      <c r="X22" s="73">
        <f t="shared" si="6"/>
        <v>4000</v>
      </c>
      <c r="Y22" s="42">
        <f t="shared" si="7"/>
        <v>14150014.893898074</v>
      </c>
      <c r="Z22" s="42">
        <f t="shared" si="8"/>
        <v>281456.42658195196</v>
      </c>
      <c r="AA22" s="42">
        <f t="shared" si="9"/>
        <v>15819.795952304166</v>
      </c>
      <c r="AB22" s="43">
        <f t="shared" si="10"/>
        <v>9067.7207922780035</v>
      </c>
      <c r="AD22" s="41">
        <f t="shared" si="11"/>
        <v>14460358.837224608</v>
      </c>
      <c r="AE22" s="119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0"/>
      <c r="I23" s="81">
        <f>'[2]Szenario 1'!$F23</f>
        <v>7</v>
      </c>
      <c r="J23" s="82">
        <f>'[2]Szenario 2'!$F23</f>
        <v>16</v>
      </c>
      <c r="K23" s="83">
        <f>'[2]Szenario 3'!$F23</f>
        <v>25</v>
      </c>
      <c r="L23" s="140"/>
      <c r="M23" s="24">
        <f>'[3]E-Auto'!$E21*(1/100)</f>
        <v>0.29452935483870979</v>
      </c>
      <c r="O23" s="32">
        <f t="shared" si="0"/>
        <v>13585.99</v>
      </c>
      <c r="P23" s="36">
        <f t="shared" si="1"/>
        <v>1431.6934045999999</v>
      </c>
      <c r="Q23" s="140"/>
      <c r="R23" s="29">
        <f t="shared" si="2"/>
        <v>1</v>
      </c>
      <c r="S23" s="34">
        <f t="shared" si="3"/>
        <v>1</v>
      </c>
      <c r="T23" s="140"/>
      <c r="U23" s="40">
        <f t="shared" si="4"/>
        <v>8.5496348084412407E-2</v>
      </c>
      <c r="V23" s="34">
        <f t="shared" si="5"/>
        <v>8.8666666747105521E-2</v>
      </c>
      <c r="W23" s="140"/>
      <c r="X23" s="73">
        <f t="shared" si="6"/>
        <v>4000</v>
      </c>
      <c r="Y23" s="42">
        <f t="shared" si="7"/>
        <v>14276216.65567193</v>
      </c>
      <c r="Z23" s="42">
        <f t="shared" si="8"/>
        <v>283968.45271214796</v>
      </c>
      <c r="AA23" s="42">
        <f t="shared" si="9"/>
        <v>15566.435086420204</v>
      </c>
      <c r="AB23" s="43">
        <f t="shared" si="10"/>
        <v>9148.0747560908603</v>
      </c>
      <c r="AD23" s="41">
        <f t="shared" si="11"/>
        <v>14588899.61822659</v>
      </c>
      <c r="AE23" s="119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0"/>
      <c r="I24" s="81">
        <f>'[2]Szenario 1'!$F24</f>
        <v>7</v>
      </c>
      <c r="J24" s="82">
        <f>'[2]Szenario 2'!$F24</f>
        <v>16</v>
      </c>
      <c r="K24" s="83">
        <f>'[2]Szenario 3'!$F24</f>
        <v>25</v>
      </c>
      <c r="L24" s="140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1444.1420188</v>
      </c>
      <c r="Q24" s="140"/>
      <c r="R24" s="29">
        <f t="shared" si="2"/>
        <v>1</v>
      </c>
      <c r="S24" s="34">
        <f t="shared" si="3"/>
        <v>1</v>
      </c>
      <c r="T24" s="140"/>
      <c r="U24" s="40">
        <f t="shared" si="4"/>
        <v>8.5496378667541145E-2</v>
      </c>
      <c r="V24" s="34">
        <f t="shared" si="5"/>
        <v>8.8666666749939893E-2</v>
      </c>
      <c r="W24" s="140"/>
      <c r="X24" s="73">
        <f t="shared" si="6"/>
        <v>4000</v>
      </c>
      <c r="Y24" s="42">
        <f t="shared" si="7"/>
        <v>14402418.626184391</v>
      </c>
      <c r="Z24" s="42">
        <f t="shared" si="8"/>
        <v>286480.47884234408</v>
      </c>
      <c r="AA24" s="42">
        <f t="shared" si="9"/>
        <v>15306.089989668466</v>
      </c>
      <c r="AB24" s="43">
        <f t="shared" si="10"/>
        <v>9228.4287199037171</v>
      </c>
      <c r="AD24" s="41">
        <f t="shared" si="11"/>
        <v>14717433.623736307</v>
      </c>
      <c r="AE24" s="119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0"/>
      <c r="I25" s="81">
        <f>'[2]Szenario 1'!$F25</f>
        <v>7</v>
      </c>
      <c r="J25" s="82">
        <f>'[2]Szenario 2'!$F25</f>
        <v>16</v>
      </c>
      <c r="K25" s="83">
        <f>'[2]Szenario 3'!$F25</f>
        <v>25</v>
      </c>
      <c r="L25" s="140"/>
      <c r="M25" s="24">
        <f>'[3]E-Auto'!$E23*(1/100)</f>
        <v>0.35219322580645168</v>
      </c>
      <c r="O25" s="32">
        <f t="shared" si="0"/>
        <v>13826.45</v>
      </c>
      <c r="P25" s="36">
        <f t="shared" si="1"/>
        <v>1456.590633</v>
      </c>
      <c r="Q25" s="140"/>
      <c r="R25" s="29">
        <f t="shared" si="2"/>
        <v>1</v>
      </c>
      <c r="S25" s="34">
        <f t="shared" si="3"/>
        <v>1</v>
      </c>
      <c r="T25" s="140"/>
      <c r="U25" s="40">
        <f t="shared" si="4"/>
        <v>8.5496410066166997E-2</v>
      </c>
      <c r="V25" s="34">
        <f t="shared" si="5"/>
        <v>8.8666666752848511E-2</v>
      </c>
      <c r="W25" s="140"/>
      <c r="X25" s="73">
        <f t="shared" si="6"/>
        <v>4000</v>
      </c>
      <c r="Y25" s="42">
        <f t="shared" si="7"/>
        <v>14528620.811026225</v>
      </c>
      <c r="Z25" s="42">
        <f t="shared" si="8"/>
        <v>288992.50497253996</v>
      </c>
      <c r="AA25" s="42">
        <f t="shared" si="9"/>
        <v>15038.760662048942</v>
      </c>
      <c r="AB25" s="43">
        <f t="shared" si="10"/>
        <v>9308.7826837165721</v>
      </c>
      <c r="AD25" s="41">
        <f t="shared" si="11"/>
        <v>14845960.859344531</v>
      </c>
      <c r="AE25" s="119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0"/>
      <c r="I26" s="81">
        <f>'[2]Szenario 1'!$F26</f>
        <v>7</v>
      </c>
      <c r="J26" s="82">
        <f>'[2]Szenario 2'!$F26</f>
        <v>16</v>
      </c>
      <c r="K26" s="83">
        <f>'[2]Szenario 3'!$F26</f>
        <v>25</v>
      </c>
      <c r="L26" s="140"/>
      <c r="M26" s="24">
        <f>'[3]E-Auto'!$E24*(1/100)</f>
        <v>0.38102516129032266</v>
      </c>
      <c r="O26" s="32">
        <f t="shared" si="0"/>
        <v>13946.68</v>
      </c>
      <c r="P26" s="36">
        <f t="shared" si="1"/>
        <v>1469.0392471999999</v>
      </c>
      <c r="Q26" s="140"/>
      <c r="R26" s="29">
        <f t="shared" si="2"/>
        <v>1</v>
      </c>
      <c r="S26" s="34">
        <f t="shared" si="3"/>
        <v>1</v>
      </c>
      <c r="T26" s="140"/>
      <c r="U26" s="40">
        <f t="shared" si="4"/>
        <v>8.5496442294659483E-2</v>
      </c>
      <c r="V26" s="34">
        <f t="shared" si="5"/>
        <v>8.8666666755832679E-2</v>
      </c>
      <c r="W26" s="140"/>
      <c r="X26" s="73">
        <f t="shared" si="6"/>
        <v>4000</v>
      </c>
      <c r="Y26" s="42">
        <f t="shared" si="7"/>
        <v>14654823.215887144</v>
      </c>
      <c r="Z26" s="42">
        <f t="shared" si="8"/>
        <v>291504.53110273601</v>
      </c>
      <c r="AA26" s="42">
        <f t="shared" si="9"/>
        <v>14764.447103561646</v>
      </c>
      <c r="AB26" s="43">
        <f t="shared" si="10"/>
        <v>9389.1366475294271</v>
      </c>
      <c r="AD26" s="41">
        <f t="shared" si="11"/>
        <v>14974481.330740971</v>
      </c>
      <c r="AE26" s="119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0"/>
      <c r="I27" s="81">
        <f>'[2]Szenario 1'!$F27</f>
        <v>7</v>
      </c>
      <c r="J27" s="82">
        <f>'[2]Szenario 2'!$F27</f>
        <v>16</v>
      </c>
      <c r="K27" s="83">
        <f>'[2]Szenario 3'!$F27</f>
        <v>25</v>
      </c>
      <c r="L27" s="140"/>
      <c r="M27" s="24">
        <f>'[3]E-Auto'!$E25*(1/100)</f>
        <v>0.40985709677419369</v>
      </c>
      <c r="O27" s="32">
        <f t="shared" si="0"/>
        <v>14066.91</v>
      </c>
      <c r="P27" s="36">
        <f t="shared" si="1"/>
        <v>1481.4878613999999</v>
      </c>
      <c r="Q27" s="140"/>
      <c r="R27" s="29">
        <f t="shared" si="2"/>
        <v>1</v>
      </c>
      <c r="S27" s="34">
        <f t="shared" si="3"/>
        <v>1</v>
      </c>
      <c r="T27" s="140"/>
      <c r="U27" s="40">
        <f t="shared" si="4"/>
        <v>8.5496475367513661E-2</v>
      </c>
      <c r="V27" s="34">
        <f t="shared" si="5"/>
        <v>8.8666666758893689E-2</v>
      </c>
      <c r="W27" s="140"/>
      <c r="X27" s="73">
        <f t="shared" si="6"/>
        <v>4000</v>
      </c>
      <c r="Y27" s="42">
        <f t="shared" si="7"/>
        <v>14781025.846556695</v>
      </c>
      <c r="Z27" s="42">
        <f t="shared" si="8"/>
        <v>294016.55723293201</v>
      </c>
      <c r="AA27" s="42">
        <f t="shared" si="9"/>
        <v>14483.14931420657</v>
      </c>
      <c r="AB27" s="43">
        <f t="shared" si="10"/>
        <v>9469.4906113422858</v>
      </c>
      <c r="AD27" s="41">
        <f t="shared" si="11"/>
        <v>15102995.043715175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0"/>
      <c r="I28" s="81">
        <f>'[2]Szenario 1'!$F28</f>
        <v>7</v>
      </c>
      <c r="J28" s="82">
        <f>'[2]Szenario 2'!$F28</f>
        <v>16</v>
      </c>
      <c r="K28" s="83">
        <f>'[2]Szenario 3'!$F28</f>
        <v>25</v>
      </c>
      <c r="L28" s="140"/>
      <c r="M28" s="24">
        <f>'[3]E-Auto'!$E26*(1/100)</f>
        <v>0.43868903225806466</v>
      </c>
      <c r="O28" s="32">
        <f t="shared" si="0"/>
        <v>14187.14</v>
      </c>
      <c r="P28" s="36">
        <f t="shared" si="1"/>
        <v>1493.9364755999998</v>
      </c>
      <c r="Q28" s="140"/>
      <c r="R28" s="29">
        <f t="shared" si="2"/>
        <v>1</v>
      </c>
      <c r="S28" s="34">
        <f t="shared" si="3"/>
        <v>1</v>
      </c>
      <c r="T28" s="140"/>
      <c r="U28" s="40">
        <f t="shared" si="4"/>
        <v>8.5496509299350029E-2</v>
      </c>
      <c r="V28" s="34">
        <f t="shared" si="5"/>
        <v>8.8666666762032831E-2</v>
      </c>
      <c r="W28" s="140"/>
      <c r="X28" s="73">
        <f t="shared" si="6"/>
        <v>4000</v>
      </c>
      <c r="Y28" s="42">
        <f t="shared" si="7"/>
        <v>14907228.708925093</v>
      </c>
      <c r="Z28" s="42">
        <f t="shared" si="8"/>
        <v>296528.58336312801</v>
      </c>
      <c r="AA28" s="42">
        <f t="shared" si="9"/>
        <v>14194.867293983709</v>
      </c>
      <c r="AB28" s="43">
        <f t="shared" si="10"/>
        <v>9549.8445751551408</v>
      </c>
      <c r="AD28" s="41">
        <f t="shared" si="11"/>
        <v>15231502.004157361</v>
      </c>
      <c r="AE28" s="119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0"/>
      <c r="I29" s="81">
        <f>'[2]Szenario 1'!$F29</f>
        <v>7</v>
      </c>
      <c r="J29" s="82">
        <f>'[2]Szenario 2'!$F29</f>
        <v>16</v>
      </c>
      <c r="K29" s="83">
        <f>'[2]Szenario 3'!$F29</f>
        <v>25</v>
      </c>
      <c r="L29" s="140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1506.3850897999998</v>
      </c>
      <c r="Q29" s="140"/>
      <c r="R29" s="29">
        <f t="shared" si="2"/>
        <v>1</v>
      </c>
      <c r="S29" s="34">
        <f t="shared" si="3"/>
        <v>1</v>
      </c>
      <c r="T29" s="140"/>
      <c r="U29" s="40">
        <f t="shared" si="4"/>
        <v>8.5496544104914626E-2</v>
      </c>
      <c r="V29" s="34">
        <f t="shared" si="5"/>
        <v>8.8666666765251437E-2</v>
      </c>
      <c r="W29" s="140"/>
      <c r="X29" s="73">
        <f t="shared" si="6"/>
        <v>4000</v>
      </c>
      <c r="Y29" s="42">
        <f t="shared" si="7"/>
        <v>15033431.808984108</v>
      </c>
      <c r="Z29" s="42">
        <f t="shared" si="8"/>
        <v>299040.60949332395</v>
      </c>
      <c r="AA29" s="42">
        <f t="shared" si="9"/>
        <v>13899.601042893073</v>
      </c>
      <c r="AB29" s="43">
        <f t="shared" si="10"/>
        <v>9630.1985389679976</v>
      </c>
      <c r="AD29" s="41">
        <f t="shared" si="11"/>
        <v>15360002.218059294</v>
      </c>
      <c r="AE29" s="119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0"/>
      <c r="I30" s="81">
        <f>'[2]Szenario 1'!$F30</f>
        <v>7</v>
      </c>
      <c r="J30" s="82">
        <f>'[2]Szenario 2'!$F30</f>
        <v>16</v>
      </c>
      <c r="K30" s="83">
        <f>'[2]Szenario 3'!$F30</f>
        <v>25</v>
      </c>
      <c r="L30" s="140"/>
      <c r="M30" s="24">
        <f>'[3]E-Auto'!$E28*(1/100)</f>
        <v>0.49635290322580661</v>
      </c>
      <c r="O30" s="32">
        <f t="shared" si="0"/>
        <v>14427.6</v>
      </c>
      <c r="P30" s="36">
        <f t="shared" si="1"/>
        <v>1518.8337039999999</v>
      </c>
      <c r="Q30" s="140"/>
      <c r="R30" s="29">
        <f t="shared" si="2"/>
        <v>1</v>
      </c>
      <c r="S30" s="34">
        <f t="shared" si="3"/>
        <v>1</v>
      </c>
      <c r="T30" s="140"/>
      <c r="U30" s="40">
        <f t="shared" si="4"/>
        <v>8.5496579799078987E-2</v>
      </c>
      <c r="V30" s="34">
        <f t="shared" si="5"/>
        <v>8.8666666768550825E-2</v>
      </c>
      <c r="W30" s="140"/>
      <c r="X30" s="73">
        <f t="shared" si="6"/>
        <v>4000</v>
      </c>
      <c r="Y30" s="42">
        <f t="shared" si="7"/>
        <v>15159635.152827939</v>
      </c>
      <c r="Z30" s="42">
        <f t="shared" si="8"/>
        <v>301552.63562352001</v>
      </c>
      <c r="AA30" s="42">
        <f t="shared" si="9"/>
        <v>13597.350560934658</v>
      </c>
      <c r="AB30" s="43">
        <f t="shared" si="10"/>
        <v>9710.5525027808544</v>
      </c>
      <c r="AD30" s="41">
        <f t="shared" si="11"/>
        <v>15488495.691515176</v>
      </c>
      <c r="AE30" s="119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0"/>
      <c r="I31" s="81">
        <f>'[2]Szenario 1'!$F31</f>
        <v>7</v>
      </c>
      <c r="J31" s="82">
        <f>'[2]Szenario 2'!$F31</f>
        <v>16</v>
      </c>
      <c r="K31" s="83">
        <f>'[2]Szenario 3'!$F31</f>
        <v>25</v>
      </c>
      <c r="L31" s="140"/>
      <c r="M31" s="24">
        <f>'[3]E-Auto'!$E29*(1/100)</f>
        <v>0.52518483870967758</v>
      </c>
      <c r="O31" s="32">
        <f t="shared" si="0"/>
        <v>14547.83</v>
      </c>
      <c r="P31" s="36">
        <f t="shared" si="1"/>
        <v>1531.2823182</v>
      </c>
      <c r="Q31" s="140"/>
      <c r="R31" s="29">
        <f t="shared" si="2"/>
        <v>1</v>
      </c>
      <c r="S31" s="34">
        <f t="shared" si="3"/>
        <v>1</v>
      </c>
      <c r="T31" s="140"/>
      <c r="U31" s="40">
        <f t="shared" si="4"/>
        <v>8.5496616396840128E-2</v>
      </c>
      <c r="V31" s="34">
        <f t="shared" si="5"/>
        <v>8.8666666771932356E-2</v>
      </c>
      <c r="W31" s="140"/>
      <c r="X31" s="73">
        <f t="shared" si="6"/>
        <v>4000</v>
      </c>
      <c r="Y31" s="42">
        <f t="shared" si="7"/>
        <v>15285838.74665405</v>
      </c>
      <c r="Z31" s="42">
        <f t="shared" si="8"/>
        <v>304064.66175371595</v>
      </c>
      <c r="AA31" s="42">
        <f t="shared" si="9"/>
        <v>13288.11584810846</v>
      </c>
      <c r="AB31" s="43">
        <f t="shared" si="10"/>
        <v>9790.9064665937094</v>
      </c>
      <c r="AD31" s="41">
        <f t="shared" si="11"/>
        <v>15616982.430722469</v>
      </c>
      <c r="AE31" s="119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0"/>
      <c r="I32" s="81">
        <f>'[2]Szenario 1'!$F32</f>
        <v>7</v>
      </c>
      <c r="J32" s="82">
        <f>'[2]Szenario 2'!$F32</f>
        <v>16</v>
      </c>
      <c r="K32" s="83">
        <f>'[2]Szenario 3'!$F32</f>
        <v>25</v>
      </c>
      <c r="L32" s="140"/>
      <c r="M32" s="24">
        <f>'[3]E-Auto'!$E30*(1/100)</f>
        <v>0.55401677419354856</v>
      </c>
      <c r="O32" s="32">
        <f t="shared" si="0"/>
        <v>14668.06</v>
      </c>
      <c r="P32" s="36">
        <f t="shared" si="1"/>
        <v>1543.7309323999998</v>
      </c>
      <c r="Q32" s="140"/>
      <c r="R32" s="29">
        <f t="shared" si="2"/>
        <v>1</v>
      </c>
      <c r="S32" s="34">
        <f t="shared" si="3"/>
        <v>1</v>
      </c>
      <c r="T32" s="140"/>
      <c r="U32" s="40">
        <f t="shared" si="4"/>
        <v>8.549665391332055E-2</v>
      </c>
      <c r="V32" s="34">
        <f t="shared" si="5"/>
        <v>8.8666666775397376E-2</v>
      </c>
      <c r="W32" s="140"/>
      <c r="X32" s="73">
        <f t="shared" si="6"/>
        <v>4000</v>
      </c>
      <c r="Y32" s="42">
        <f t="shared" si="7"/>
        <v>15412042.59676409</v>
      </c>
      <c r="Z32" s="42">
        <f t="shared" si="8"/>
        <v>306576.68788391195</v>
      </c>
      <c r="AA32" s="42">
        <f t="shared" si="9"/>
        <v>12971.896904414485</v>
      </c>
      <c r="AB32" s="43">
        <f t="shared" si="10"/>
        <v>9871.2604304065662</v>
      </c>
      <c r="AD32" s="41">
        <f t="shared" si="11"/>
        <v>15745462.441982822</v>
      </c>
      <c r="AE32" s="119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0"/>
      <c r="I33" s="81">
        <f>'[2]Szenario 1'!$F33</f>
        <v>7</v>
      </c>
      <c r="J33" s="82">
        <f>'[2]Szenario 2'!$F33</f>
        <v>16</v>
      </c>
      <c r="K33" s="83">
        <f>'[2]Szenario 3'!$F33</f>
        <v>25</v>
      </c>
      <c r="L33" s="140"/>
      <c r="M33" s="24">
        <f>'[3]E-Auto'!$E31*(1/100)</f>
        <v>0.58284870967741953</v>
      </c>
      <c r="O33" s="32">
        <f t="shared" si="0"/>
        <v>14788.29</v>
      </c>
      <c r="P33" s="36">
        <f t="shared" si="1"/>
        <v>1556.1795466000001</v>
      </c>
      <c r="Q33" s="140"/>
      <c r="R33" s="29">
        <f t="shared" si="2"/>
        <v>1</v>
      </c>
      <c r="S33" s="34">
        <f t="shared" si="3"/>
        <v>1</v>
      </c>
      <c r="T33" s="140"/>
      <c r="U33" s="40">
        <f t="shared" si="4"/>
        <v>8.5496692363768306E-2</v>
      </c>
      <c r="V33" s="34">
        <f t="shared" si="5"/>
        <v>8.8666666778947231E-2</v>
      </c>
      <c r="W33" s="140"/>
      <c r="X33" s="73">
        <f t="shared" si="6"/>
        <v>4000</v>
      </c>
      <c r="Y33" s="42">
        <f t="shared" si="7"/>
        <v>15538246.709564712</v>
      </c>
      <c r="Z33" s="42">
        <f t="shared" si="8"/>
        <v>309088.714014108</v>
      </c>
      <c r="AA33" s="42">
        <f t="shared" si="9"/>
        <v>12648.693729852734</v>
      </c>
      <c r="AB33" s="43">
        <f t="shared" si="10"/>
        <v>9951.6143942194249</v>
      </c>
      <c r="AD33" s="41">
        <f t="shared" si="11"/>
        <v>15873935.731702892</v>
      </c>
      <c r="AE33" s="119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0"/>
      <c r="I34" s="81">
        <f>'[2]Szenario 1'!$F34</f>
        <v>7</v>
      </c>
      <c r="J34" s="82">
        <f>'[2]Szenario 2'!$F34</f>
        <v>16</v>
      </c>
      <c r="K34" s="83">
        <f>'[2]Szenario 3'!$F34</f>
        <v>25</v>
      </c>
      <c r="L34" s="140"/>
      <c r="M34" s="24">
        <f>'[3]E-Auto'!$E32*(1/100)</f>
        <v>0.6116806451612905</v>
      </c>
      <c r="O34" s="32">
        <f t="shared" si="0"/>
        <v>14908.52</v>
      </c>
      <c r="P34" s="36">
        <f t="shared" si="1"/>
        <v>1568.6281607999999</v>
      </c>
      <c r="Q34" s="140"/>
      <c r="R34" s="29">
        <f t="shared" si="2"/>
        <v>1</v>
      </c>
      <c r="S34" s="34">
        <f t="shared" si="3"/>
        <v>1</v>
      </c>
      <c r="T34" s="140"/>
      <c r="U34" s="40">
        <f t="shared" si="4"/>
        <v>8.5496731763556891E-2</v>
      </c>
      <c r="V34" s="34">
        <f t="shared" si="5"/>
        <v>8.8666666782583309E-2</v>
      </c>
      <c r="W34" s="140"/>
      <c r="X34" s="73">
        <f t="shared" si="6"/>
        <v>4000</v>
      </c>
      <c r="Y34" s="42">
        <f t="shared" si="7"/>
        <v>15664451.091568461</v>
      </c>
      <c r="Z34" s="42">
        <f t="shared" si="8"/>
        <v>311600.740144304</v>
      </c>
      <c r="AA34" s="42">
        <f t="shared" si="9"/>
        <v>12318.506324423201</v>
      </c>
      <c r="AB34" s="43">
        <f t="shared" si="10"/>
        <v>10031.96835803228</v>
      </c>
      <c r="AD34" s="41">
        <f t="shared" si="11"/>
        <v>16002402.30639522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0"/>
      <c r="I35" s="81">
        <f>'[2]Szenario 1'!$F35</f>
        <v>7</v>
      </c>
      <c r="J35" s="82">
        <f>'[2]Szenario 2'!$F35</f>
        <v>16</v>
      </c>
      <c r="K35" s="83">
        <f>'[2]Szenario 3'!$F35</f>
        <v>25</v>
      </c>
      <c r="L35" s="140"/>
      <c r="M35" s="24">
        <f>'[3]E-Auto'!$E33*(1/100)</f>
        <v>0.64051258064516148</v>
      </c>
      <c r="O35" s="32">
        <f t="shared" si="0"/>
        <v>15028.75</v>
      </c>
      <c r="P35" s="36">
        <f t="shared" si="1"/>
        <v>1581.076775</v>
      </c>
      <c r="Q35" s="140"/>
      <c r="R35" s="29">
        <f t="shared" si="2"/>
        <v>1</v>
      </c>
      <c r="S35" s="34">
        <f t="shared" si="3"/>
        <v>1</v>
      </c>
      <c r="T35" s="140"/>
      <c r="U35" s="40">
        <f t="shared" si="4"/>
        <v>8.5496772128185322E-2</v>
      </c>
      <c r="V35" s="34">
        <f t="shared" si="5"/>
        <v>8.8666666786306997E-2</v>
      </c>
      <c r="W35" s="140"/>
      <c r="X35" s="73">
        <f t="shared" si="6"/>
        <v>4000</v>
      </c>
      <c r="Y35" s="42">
        <f t="shared" si="7"/>
        <v>15790655.74939465</v>
      </c>
      <c r="Z35" s="42">
        <f t="shared" si="8"/>
        <v>314112.7662745</v>
      </c>
      <c r="AA35" s="42">
        <f t="shared" si="9"/>
        <v>11981.334688125886</v>
      </c>
      <c r="AB35" s="43">
        <f t="shared" si="10"/>
        <v>10112.322321845135</v>
      </c>
      <c r="AD35" s="41">
        <f t="shared" si="11"/>
        <v>16130862.172679121</v>
      </c>
      <c r="AE35" s="119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0"/>
      <c r="I36" s="81">
        <f>'[2]Szenario 1'!$F36</f>
        <v>7</v>
      </c>
      <c r="J36" s="82">
        <f>'[2]Szenario 2'!$F36</f>
        <v>16</v>
      </c>
      <c r="K36" s="83">
        <f>'[2]Szenario 3'!$F36</f>
        <v>25</v>
      </c>
      <c r="L36" s="140"/>
      <c r="M36" s="24">
        <f>'[3]E-Auto'!$E34*(1/100)</f>
        <v>0.66934451612903245</v>
      </c>
      <c r="O36" s="32">
        <f t="shared" si="0"/>
        <v>15148.98</v>
      </c>
      <c r="P36" s="36">
        <f t="shared" si="1"/>
        <v>1593.5253891999998</v>
      </c>
      <c r="Q36" s="140"/>
      <c r="R36" s="29">
        <f t="shared" si="2"/>
        <v>1</v>
      </c>
      <c r="S36" s="34">
        <f t="shared" si="3"/>
        <v>1</v>
      </c>
      <c r="T36" s="140"/>
      <c r="U36" s="40">
        <f t="shared" si="4"/>
        <v>8.549681347327813E-2</v>
      </c>
      <c r="V36" s="34">
        <f t="shared" si="5"/>
        <v>8.8666666790119683E-2</v>
      </c>
      <c r="W36" s="140"/>
      <c r="X36" s="73">
        <f t="shared" si="6"/>
        <v>4000</v>
      </c>
      <c r="Y36" s="42">
        <f t="shared" si="7"/>
        <v>15916860.689770214</v>
      </c>
      <c r="Z36" s="42">
        <f t="shared" si="8"/>
        <v>316624.792404696</v>
      </c>
      <c r="AA36" s="42">
        <f t="shared" si="9"/>
        <v>11637.178820960793</v>
      </c>
      <c r="AB36" s="43">
        <f t="shared" si="10"/>
        <v>10192.676285657994</v>
      </c>
      <c r="AD36" s="41">
        <f t="shared" si="11"/>
        <v>16259315.337281529</v>
      </c>
      <c r="AE36" s="119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0"/>
      <c r="I37" s="81">
        <f>'[2]Szenario 1'!$F37</f>
        <v>7</v>
      </c>
      <c r="J37" s="82">
        <f>'[2]Szenario 2'!$F37</f>
        <v>16</v>
      </c>
      <c r="K37" s="83">
        <f>'[2]Szenario 3'!$F37</f>
        <v>25</v>
      </c>
      <c r="L37" s="140"/>
      <c r="M37" s="24">
        <f>'[3]E-Auto'!$E35*(1/100)</f>
        <v>0.69817645161290343</v>
      </c>
      <c r="O37" s="32">
        <f t="shared" si="0"/>
        <v>15269.21</v>
      </c>
      <c r="P37" s="36">
        <f t="shared" si="1"/>
        <v>1605.9740033999999</v>
      </c>
      <c r="Q37" s="140"/>
      <c r="R37" s="29">
        <f t="shared" si="2"/>
        <v>1</v>
      </c>
      <c r="S37" s="34">
        <f t="shared" si="3"/>
        <v>1</v>
      </c>
      <c r="T37" s="140"/>
      <c r="U37" s="40">
        <f t="shared" si="4"/>
        <v>8.5496855814585299E-2</v>
      </c>
      <c r="V37" s="34">
        <f t="shared" si="5"/>
        <v>8.8666666794022783E-2</v>
      </c>
      <c r="W37" s="140"/>
      <c r="X37" s="73">
        <f t="shared" si="6"/>
        <v>4000</v>
      </c>
      <c r="Y37" s="42">
        <f t="shared" si="7"/>
        <v>16043065.919530591</v>
      </c>
      <c r="Z37" s="42">
        <f t="shared" si="8"/>
        <v>319136.81853489194</v>
      </c>
      <c r="AA37" s="42">
        <f t="shared" si="9"/>
        <v>11286.038722927919</v>
      </c>
      <c r="AB37" s="43">
        <f t="shared" si="10"/>
        <v>10273.030249470849</v>
      </c>
      <c r="AD37" s="41">
        <f t="shared" si="11"/>
        <v>16387761.807037883</v>
      </c>
      <c r="AE37" s="119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0"/>
      <c r="I38" s="81">
        <f>'[2]Szenario 1'!$F38</f>
        <v>7</v>
      </c>
      <c r="J38" s="82">
        <f>'[2]Szenario 2'!$F38</f>
        <v>16</v>
      </c>
      <c r="K38" s="83">
        <f>'[2]Szenario 3'!$F38</f>
        <v>25</v>
      </c>
      <c r="L38" s="140"/>
      <c r="M38" s="24">
        <f>'[3]E-Auto'!$E36*(1/100)</f>
        <v>0.7270083870967744</v>
      </c>
      <c r="O38" s="32">
        <f t="shared" si="0"/>
        <v>15389.44</v>
      </c>
      <c r="P38" s="36">
        <f t="shared" si="1"/>
        <v>1618.4226176</v>
      </c>
      <c r="Q38" s="140"/>
      <c r="R38" s="29">
        <f t="shared" si="2"/>
        <v>1</v>
      </c>
      <c r="S38" s="34">
        <f t="shared" si="3"/>
        <v>1</v>
      </c>
      <c r="T38" s="140"/>
      <c r="U38" s="40">
        <f t="shared" si="4"/>
        <v>8.5496899167982365E-2</v>
      </c>
      <c r="V38" s="34">
        <f t="shared" si="5"/>
        <v>8.8666666798017713E-2</v>
      </c>
      <c r="W38" s="140"/>
      <c r="X38" s="73">
        <f t="shared" si="6"/>
        <v>4000</v>
      </c>
      <c r="Y38" s="42">
        <f t="shared" si="7"/>
        <v>16169271.445620572</v>
      </c>
      <c r="Z38" s="42">
        <f t="shared" si="8"/>
        <v>321648.84466508805</v>
      </c>
      <c r="AA38" s="42">
        <f t="shared" si="9"/>
        <v>10927.914394027272</v>
      </c>
      <c r="AB38" s="43">
        <f t="shared" si="10"/>
        <v>10353.384213283705</v>
      </c>
      <c r="AD38" s="41">
        <f t="shared" si="11"/>
        <v>16516201.58889297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0"/>
      <c r="I39" s="81">
        <f>'[2]Szenario 1'!$F39</f>
        <v>7</v>
      </c>
      <c r="J39" s="82">
        <f>'[2]Szenario 2'!$F39</f>
        <v>16</v>
      </c>
      <c r="K39" s="83">
        <f>'[2]Szenario 3'!$F39</f>
        <v>25</v>
      </c>
      <c r="L39" s="140"/>
      <c r="M39" s="24">
        <f>'[3]E-Auto'!$E37*(1/100)</f>
        <v>0.75584032258064537</v>
      </c>
      <c r="O39" s="32">
        <f t="shared" si="0"/>
        <v>15509.67</v>
      </c>
      <c r="P39" s="36">
        <f t="shared" si="1"/>
        <v>1630.8712317999998</v>
      </c>
      <c r="Q39" s="140"/>
      <c r="R39" s="29">
        <f t="shared" si="2"/>
        <v>1</v>
      </c>
      <c r="S39" s="34">
        <f t="shared" si="3"/>
        <v>1</v>
      </c>
      <c r="T39" s="140"/>
      <c r="U39" s="40">
        <f t="shared" si="4"/>
        <v>8.5496943549470322E-2</v>
      </c>
      <c r="V39" s="34">
        <f t="shared" si="5"/>
        <v>8.8666666802105887E-2</v>
      </c>
      <c r="W39" s="140"/>
      <c r="X39" s="73">
        <f t="shared" si="6"/>
        <v>4000</v>
      </c>
      <c r="Y39" s="42">
        <f t="shared" si="7"/>
        <v>16295477.275095182</v>
      </c>
      <c r="Z39" s="42">
        <f t="shared" si="8"/>
        <v>324160.87079528399</v>
      </c>
      <c r="AA39" s="42">
        <f t="shared" si="9"/>
        <v>10562.805834258839</v>
      </c>
      <c r="AB39" s="43">
        <f t="shared" si="10"/>
        <v>10433.738177096562</v>
      </c>
      <c r="AD39" s="41">
        <f t="shared" si="11"/>
        <v>16644634.689901819</v>
      </c>
      <c r="AE39" s="119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0"/>
      <c r="I40" s="81">
        <f>'[2]Szenario 1'!$F40</f>
        <v>7</v>
      </c>
      <c r="J40" s="82">
        <f>'[2]Szenario 2'!$F40</f>
        <v>16</v>
      </c>
      <c r="K40" s="83">
        <f>'[2]Szenario 3'!$F40</f>
        <v>25</v>
      </c>
      <c r="L40" s="140"/>
      <c r="M40" s="24">
        <f>'[3]E-Auto'!$E38*(1/100)</f>
        <v>0.78467225806451635</v>
      </c>
      <c r="O40" s="32">
        <f t="shared" si="0"/>
        <v>15629.9</v>
      </c>
      <c r="P40" s="36">
        <f t="shared" si="1"/>
        <v>1643.3198459999999</v>
      </c>
      <c r="Q40" s="140"/>
      <c r="R40" s="29">
        <f t="shared" si="2"/>
        <v>1</v>
      </c>
      <c r="S40" s="34">
        <f t="shared" si="3"/>
        <v>1</v>
      </c>
      <c r="T40" s="140"/>
      <c r="U40" s="40">
        <f t="shared" si="4"/>
        <v>8.5496988975175672E-2</v>
      </c>
      <c r="V40" s="34">
        <f t="shared" si="5"/>
        <v>8.8666666806288763E-2</v>
      </c>
      <c r="W40" s="140"/>
      <c r="X40" s="73">
        <f t="shared" si="6"/>
        <v>4000</v>
      </c>
      <c r="Y40" s="42">
        <f t="shared" si="7"/>
        <v>16421683.415120551</v>
      </c>
      <c r="Z40" s="42">
        <f t="shared" si="8"/>
        <v>326672.89692547999</v>
      </c>
      <c r="AA40" s="42">
        <f t="shared" si="9"/>
        <v>10190.713043622629</v>
      </c>
      <c r="AB40" s="43">
        <f t="shared" si="10"/>
        <v>10514.092140909417</v>
      </c>
      <c r="AD40" s="41">
        <f t="shared" si="11"/>
        <v>16773061.117230562</v>
      </c>
      <c r="AE40" s="119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0"/>
      <c r="I41" s="81">
        <f>'[2]Szenario 1'!$F41</f>
        <v>7</v>
      </c>
      <c r="J41" s="82">
        <f>'[2]Szenario 2'!$F41</f>
        <v>16</v>
      </c>
      <c r="K41" s="83">
        <f>'[2]Szenario 3'!$F41</f>
        <v>25</v>
      </c>
      <c r="L41" s="140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1655.7684601999999</v>
      </c>
      <c r="Q41" s="140"/>
      <c r="R41" s="29">
        <f t="shared" si="2"/>
        <v>1</v>
      </c>
      <c r="S41" s="34">
        <f t="shared" si="3"/>
        <v>1</v>
      </c>
      <c r="T41" s="140"/>
      <c r="U41" s="40">
        <f t="shared" si="4"/>
        <v>8.5497035461350429E-2</v>
      </c>
      <c r="V41" s="34">
        <f t="shared" si="5"/>
        <v>8.8666666810567799E-2</v>
      </c>
      <c r="W41" s="140"/>
      <c r="X41" s="73">
        <f t="shared" si="6"/>
        <v>4000</v>
      </c>
      <c r="Y41" s="42">
        <f t="shared" si="7"/>
        <v>16547889.87297477</v>
      </c>
      <c r="Z41" s="42">
        <f t="shared" si="8"/>
        <v>329184.92305567604</v>
      </c>
      <c r="AA41" s="42">
        <f t="shared" si="9"/>
        <v>9811.6360221186405</v>
      </c>
      <c r="AB41" s="43">
        <f t="shared" si="10"/>
        <v>10594.446104722276</v>
      </c>
      <c r="AD41" s="41">
        <f t="shared" si="11"/>
        <v>16901480.878157288</v>
      </c>
      <c r="AE41" s="119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0"/>
      <c r="I42" s="81">
        <f>'[2]Szenario 1'!$F42</f>
        <v>7</v>
      </c>
      <c r="J42" s="82">
        <f>'[2]Szenario 2'!$F42</f>
        <v>16</v>
      </c>
      <c r="K42" s="83">
        <f>'[2]Szenario 3'!$F42</f>
        <v>25</v>
      </c>
      <c r="L42" s="140"/>
      <c r="M42" s="24">
        <f>'[3]E-Auto'!$E40*(1/100)</f>
        <v>0.8423361290322583</v>
      </c>
      <c r="O42" s="32">
        <f t="shared" si="0"/>
        <v>15870.36</v>
      </c>
      <c r="P42" s="36">
        <f t="shared" si="1"/>
        <v>1668.2170744</v>
      </c>
      <c r="Q42" s="140"/>
      <c r="R42" s="29">
        <f t="shared" si="2"/>
        <v>1</v>
      </c>
      <c r="S42" s="34">
        <f t="shared" si="3"/>
        <v>1</v>
      </c>
      <c r="T42" s="140"/>
      <c r="U42" s="40">
        <f t="shared" si="4"/>
        <v>8.5497083024372089E-2</v>
      </c>
      <c r="V42" s="34">
        <f t="shared" si="5"/>
        <v>8.8666666814944436E-2</v>
      </c>
      <c r="W42" s="140"/>
      <c r="X42" s="73">
        <f t="shared" si="6"/>
        <v>4000</v>
      </c>
      <c r="Y42" s="42">
        <f t="shared" si="7"/>
        <v>16674096.656048769</v>
      </c>
      <c r="Z42" s="42">
        <f t="shared" si="8"/>
        <v>331696.94918587204</v>
      </c>
      <c r="AA42" s="42">
        <f t="shared" si="9"/>
        <v>9425.5747697468723</v>
      </c>
      <c r="AB42" s="43">
        <f t="shared" si="10"/>
        <v>10674.800068535131</v>
      </c>
      <c r="AD42" s="41">
        <f t="shared" si="11"/>
        <v>17029893.980072923</v>
      </c>
      <c r="AE42" s="119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0"/>
      <c r="I43" s="81">
        <f>'[2]Szenario 1'!$F43</f>
        <v>7</v>
      </c>
      <c r="J43" s="82">
        <f>'[2]Szenario 2'!$F43</f>
        <v>16</v>
      </c>
      <c r="K43" s="83">
        <f>'[2]Szenario 3'!$F43</f>
        <v>25</v>
      </c>
      <c r="L43" s="140"/>
      <c r="M43" s="24">
        <f>'[3]E-Auto'!$E41*(1/100)</f>
        <v>0.87116806451612927</v>
      </c>
      <c r="O43" s="32">
        <f t="shared" si="0"/>
        <v>15990.59</v>
      </c>
      <c r="P43" s="36">
        <f t="shared" si="1"/>
        <v>1680.6656885999998</v>
      </c>
      <c r="Q43" s="140"/>
      <c r="R43" s="29">
        <f t="shared" si="2"/>
        <v>1</v>
      </c>
      <c r="S43" s="34">
        <f t="shared" si="3"/>
        <v>1</v>
      </c>
      <c r="T43" s="140"/>
      <c r="U43" s="40">
        <f t="shared" si="4"/>
        <v>8.549713168074366E-2</v>
      </c>
      <c r="V43" s="34">
        <f t="shared" si="5"/>
        <v>8.8666666819420148E-2</v>
      </c>
      <c r="W43" s="140"/>
      <c r="X43" s="73">
        <f t="shared" si="6"/>
        <v>4000</v>
      </c>
      <c r="Y43" s="42">
        <f t="shared" si="7"/>
        <v>16800303.771847181</v>
      </c>
      <c r="Z43" s="42">
        <f t="shared" si="8"/>
        <v>334208.97531606798</v>
      </c>
      <c r="AA43" s="42">
        <f t="shared" si="9"/>
        <v>9032.5292865073243</v>
      </c>
      <c r="AB43" s="43">
        <f t="shared" si="10"/>
        <v>10755.154032347988</v>
      </c>
      <c r="AD43" s="41">
        <f t="shared" si="11"/>
        <v>17158300.430482104</v>
      </c>
      <c r="AE43" s="119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0"/>
      <c r="I44" s="81">
        <f>'[2]Szenario 1'!$F44</f>
        <v>7</v>
      </c>
      <c r="J44" s="82">
        <f>'[2]Szenario 2'!$F44</f>
        <v>16</v>
      </c>
      <c r="K44" s="83">
        <f>'[2]Szenario 3'!$F44</f>
        <v>25</v>
      </c>
      <c r="L44" s="140"/>
      <c r="M44" s="24">
        <f>'[3]E-Auto'!$E42*(1/100)</f>
        <v>0.9</v>
      </c>
      <c r="O44" s="32">
        <f t="shared" si="0"/>
        <v>16110.82</v>
      </c>
      <c r="P44" s="36">
        <f t="shared" si="1"/>
        <v>1693.1143027999999</v>
      </c>
      <c r="Q44" s="140"/>
      <c r="R44" s="29">
        <f t="shared" si="2"/>
        <v>1</v>
      </c>
      <c r="S44" s="34">
        <f t="shared" si="3"/>
        <v>1</v>
      </c>
      <c r="T44" s="140"/>
      <c r="U44" s="40">
        <f t="shared" si="4"/>
        <v>8.5497181447093618E-2</v>
      </c>
      <c r="V44" s="34">
        <f t="shared" si="5"/>
        <v>8.8666666823996432E-2</v>
      </c>
      <c r="W44" s="140"/>
      <c r="X44" s="73">
        <f t="shared" si="6"/>
        <v>4000</v>
      </c>
      <c r="Y44" s="42">
        <f t="shared" si="7"/>
        <v>16926511.227989204</v>
      </c>
      <c r="Z44" s="42">
        <f t="shared" si="8"/>
        <v>336721.00144626398</v>
      </c>
      <c r="AA44" s="42">
        <f t="shared" si="9"/>
        <v>8632.4995724</v>
      </c>
      <c r="AB44" s="43">
        <f t="shared" si="10"/>
        <v>10835.507996160843</v>
      </c>
      <c r="AD44" s="41">
        <f t="shared" si="11"/>
        <v>17286700.23700403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0"/>
      <c r="I45" s="81">
        <f>'[2]Szenario 1'!$F45</f>
        <v>7</v>
      </c>
      <c r="J45" s="82">
        <f>'[2]Szenario 2'!$F45</f>
        <v>16</v>
      </c>
      <c r="K45" s="83">
        <f>'[2]Szenario 3'!$F45</f>
        <v>25</v>
      </c>
      <c r="L45" s="140"/>
      <c r="M45" s="24">
        <f>'[3]E-Auto'!$E43*(1/100)</f>
        <v>0.928831935483871</v>
      </c>
      <c r="O45" s="32">
        <f t="shared" si="0"/>
        <v>16231.05</v>
      </c>
      <c r="P45" s="36">
        <f t="shared" si="1"/>
        <v>1705.5629169999997</v>
      </c>
      <c r="Q45" s="140"/>
      <c r="R45" s="29">
        <f t="shared" si="2"/>
        <v>1</v>
      </c>
      <c r="S45" s="34">
        <f t="shared" si="3"/>
        <v>1</v>
      </c>
      <c r="T45" s="140"/>
      <c r="U45" s="40">
        <f t="shared" si="4"/>
        <v>8.5497232340175991E-2</v>
      </c>
      <c r="V45" s="34">
        <f t="shared" si="5"/>
        <v>8.8666666828674773E-2</v>
      </c>
      <c r="W45" s="140"/>
      <c r="X45" s="73">
        <f t="shared" si="6"/>
        <v>4000</v>
      </c>
      <c r="Y45" s="42">
        <f t="shared" si="7"/>
        <v>17052719.032209493</v>
      </c>
      <c r="Z45" s="42">
        <f t="shared" si="8"/>
        <v>339233.02757645998</v>
      </c>
      <c r="AA45" s="42">
        <f t="shared" si="9"/>
        <v>8225.4856274248923</v>
      </c>
      <c r="AB45" s="43">
        <f t="shared" si="10"/>
        <v>10915.861959973698</v>
      </c>
      <c r="AD45" s="41">
        <f t="shared" si="11"/>
        <v>17415093.407373354</v>
      </c>
      <c r="AE45" s="119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0"/>
      <c r="I46" s="81">
        <f>'[2]Szenario 1'!$F46</f>
        <v>7</v>
      </c>
      <c r="J46" s="82">
        <f>'[2]Szenario 2'!$F46</f>
        <v>16</v>
      </c>
      <c r="K46" s="83">
        <f>'[2]Szenario 3'!$F46</f>
        <v>25</v>
      </c>
      <c r="L46" s="140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1718.0115311999998</v>
      </c>
      <c r="Q46" s="140"/>
      <c r="R46" s="29">
        <f t="shared" si="2"/>
        <v>1</v>
      </c>
      <c r="S46" s="34">
        <f t="shared" si="3"/>
        <v>1</v>
      </c>
      <c r="T46" s="140"/>
      <c r="U46" s="40">
        <f t="shared" si="4"/>
        <v>8.549728437687025E-2</v>
      </c>
      <c r="V46" s="34">
        <f t="shared" si="5"/>
        <v>8.8666666833456698E-2</v>
      </c>
      <c r="W46" s="140"/>
      <c r="X46" s="73">
        <f t="shared" si="6"/>
        <v>4000</v>
      </c>
      <c r="Y46" s="42">
        <f t="shared" si="7"/>
        <v>17178927.192358986</v>
      </c>
      <c r="Z46" s="42">
        <f t="shared" si="8"/>
        <v>341745.05370665598</v>
      </c>
      <c r="AA46" s="42">
        <f t="shared" si="9"/>
        <v>7811.4874515820065</v>
      </c>
      <c r="AB46" s="43">
        <f t="shared" si="10"/>
        <v>10996.215923786554</v>
      </c>
      <c r="AD46" s="41">
        <f t="shared" si="11"/>
        <v>17543479.949441012</v>
      </c>
      <c r="AE46" s="119"/>
      <c r="AF46" s="50"/>
      <c r="AG46" s="51">
        <f>'[4]Risikoschätzung '!$S$22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0"/>
      <c r="I47" s="81">
        <f>'[2]Szenario 1'!$F47</f>
        <v>7</v>
      </c>
      <c r="J47" s="82">
        <f>'[2]Szenario 2'!$F47</f>
        <v>16</v>
      </c>
      <c r="K47" s="83">
        <f>'[2]Szenario 3'!$F47</f>
        <v>25</v>
      </c>
      <c r="L47" s="140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1730.4601454000001</v>
      </c>
      <c r="Q47" s="140"/>
      <c r="R47" s="29">
        <f t="shared" si="2"/>
        <v>1</v>
      </c>
      <c r="S47" s="34">
        <f t="shared" si="3"/>
        <v>1</v>
      </c>
      <c r="T47" s="140"/>
      <c r="U47" s="40">
        <f t="shared" si="4"/>
        <v>8.5497337574181403E-2</v>
      </c>
      <c r="V47" s="34">
        <f t="shared" si="5"/>
        <v>8.8666666838343691E-2</v>
      </c>
      <c r="W47" s="140"/>
      <c r="X47" s="73">
        <f t="shared" si="6"/>
        <v>4000</v>
      </c>
      <c r="Y47" s="42">
        <f t="shared" si="7"/>
        <v>17305135.716405816</v>
      </c>
      <c r="Z47" s="42">
        <f t="shared" si="8"/>
        <v>344257.07983685209</v>
      </c>
      <c r="AA47" s="42">
        <f t="shared" si="9"/>
        <v>7390.5050448713428</v>
      </c>
      <c r="AB47" s="43">
        <f t="shared" si="10"/>
        <v>11076.569887599413</v>
      </c>
      <c r="AD47" s="41">
        <f t="shared" ref="AD47:AD54" si="13">SUM(X47:AB47)</f>
        <v>17671859.87117514</v>
      </c>
      <c r="AE47" s="119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0"/>
      <c r="I48" s="81">
        <f>'[2]Szenario 1'!$F48</f>
        <v>7</v>
      </c>
      <c r="J48" s="82">
        <f>'[2]Szenario 2'!$F48</f>
        <v>16</v>
      </c>
      <c r="K48" s="83">
        <f>'[2]Szenario 3'!$F48</f>
        <v>25</v>
      </c>
      <c r="L48" s="140"/>
      <c r="M48" s="24">
        <f>'[3]E-Auto'!$E46*(1/100)</f>
        <v>1</v>
      </c>
      <c r="O48" s="32">
        <f t="shared" si="0"/>
        <v>16591.739999999998</v>
      </c>
      <c r="P48" s="36">
        <f t="shared" si="1"/>
        <v>1742.9087595999997</v>
      </c>
      <c r="Q48" s="140"/>
      <c r="R48" s="29">
        <f t="shared" si="2"/>
        <v>1</v>
      </c>
      <c r="S48" s="34">
        <f t="shared" si="3"/>
        <v>1</v>
      </c>
      <c r="T48" s="140"/>
      <c r="U48" s="40">
        <f t="shared" si="4"/>
        <v>8.5497391949239929E-2</v>
      </c>
      <c r="V48" s="34">
        <f t="shared" si="5"/>
        <v>8.8666666843337308E-2</v>
      </c>
      <c r="W48" s="140"/>
      <c r="X48" s="73">
        <f t="shared" si="6"/>
        <v>4000</v>
      </c>
      <c r="Y48" s="42">
        <f t="shared" si="7"/>
        <v>17431344.612436138</v>
      </c>
      <c r="Z48" s="42">
        <f t="shared" si="8"/>
        <v>346769.10596704792</v>
      </c>
      <c r="AA48" s="42">
        <f t="shared" si="9"/>
        <v>7218.7342391999991</v>
      </c>
      <c r="AB48" s="43">
        <f t="shared" si="10"/>
        <v>11156.923851412268</v>
      </c>
      <c r="AD48" s="41">
        <f t="shared" si="13"/>
        <v>17800489.376493797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0"/>
      <c r="I49" s="81">
        <f>'[2]Szenario 1'!$F49</f>
        <v>7</v>
      </c>
      <c r="J49" s="82">
        <f>'[2]Szenario 2'!$F49</f>
        <v>16</v>
      </c>
      <c r="K49" s="83">
        <f>'[2]Szenario 3'!$F49</f>
        <v>25</v>
      </c>
      <c r="L49" s="140"/>
      <c r="M49" s="24">
        <f>'[3]E-Auto'!$E47*(1/100)</f>
        <v>1</v>
      </c>
      <c r="O49" s="32">
        <f t="shared" si="0"/>
        <v>16711.97</v>
      </c>
      <c r="P49" s="36">
        <f t="shared" si="1"/>
        <v>1755.3573738</v>
      </c>
      <c r="Q49" s="140"/>
      <c r="R49" s="29">
        <f t="shared" si="2"/>
        <v>1</v>
      </c>
      <c r="S49" s="34">
        <f t="shared" si="3"/>
        <v>1</v>
      </c>
      <c r="T49" s="140"/>
      <c r="U49" s="40">
        <f t="shared" si="4"/>
        <v>8.5497447519301814E-2</v>
      </c>
      <c r="V49" s="34">
        <f t="shared" si="5"/>
        <v>8.8666666848439074E-2</v>
      </c>
      <c r="W49" s="140"/>
      <c r="X49" s="73">
        <f t="shared" si="6"/>
        <v>4000</v>
      </c>
      <c r="Y49" s="42">
        <f t="shared" si="7"/>
        <v>17557553.888655044</v>
      </c>
      <c r="Z49" s="42">
        <f t="shared" si="8"/>
        <v>349281.13209724403</v>
      </c>
      <c r="AA49" s="42">
        <f t="shared" si="9"/>
        <v>7271.0439076000002</v>
      </c>
      <c r="AB49" s="43">
        <f t="shared" si="10"/>
        <v>11237.277815225125</v>
      </c>
      <c r="AD49" s="41">
        <f t="shared" si="13"/>
        <v>17929343.342475116</v>
      </c>
      <c r="AE49" s="119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0"/>
      <c r="I50" s="81">
        <f>'[2]Szenario 1'!$F50</f>
        <v>7</v>
      </c>
      <c r="J50" s="82">
        <f>'[2]Szenario 2'!$F50</f>
        <v>16</v>
      </c>
      <c r="K50" s="83">
        <f>'[2]Szenario 3'!$F50</f>
        <v>25</v>
      </c>
      <c r="L50" s="140"/>
      <c r="M50" s="24">
        <f>'[3]E-Auto'!$E48*(1/100)</f>
        <v>1</v>
      </c>
      <c r="O50" s="32">
        <f t="shared" si="0"/>
        <v>16832.2</v>
      </c>
      <c r="P50" s="36">
        <f t="shared" si="1"/>
        <v>1767.8059880000001</v>
      </c>
      <c r="Q50" s="140"/>
      <c r="R50" s="29">
        <f t="shared" si="2"/>
        <v>1</v>
      </c>
      <c r="S50" s="34">
        <f t="shared" si="3"/>
        <v>1</v>
      </c>
      <c r="T50" s="140"/>
      <c r="U50" s="40">
        <f t="shared" si="4"/>
        <v>8.5497504301748559E-2</v>
      </c>
      <c r="V50" s="34">
        <f t="shared" si="5"/>
        <v>8.8666666853650558E-2</v>
      </c>
      <c r="W50" s="140"/>
      <c r="X50" s="73">
        <f t="shared" si="6"/>
        <v>4000</v>
      </c>
      <c r="Y50" s="42">
        <f t="shared" si="7"/>
        <v>17683763.553387385</v>
      </c>
      <c r="Z50" s="42">
        <f t="shared" si="8"/>
        <v>351793.15822743997</v>
      </c>
      <c r="AA50" s="42">
        <f t="shared" si="9"/>
        <v>7323.3535760000004</v>
      </c>
      <c r="AB50" s="43">
        <f t="shared" si="10"/>
        <v>11317.631779037984</v>
      </c>
      <c r="AD50" s="41">
        <f t="shared" si="13"/>
        <v>18058197.696969863</v>
      </c>
      <c r="AE50" s="119"/>
      <c r="AF50" s="50"/>
      <c r="AG50" s="51">
        <f>'[4]Risikoschätzung '!$S$21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0"/>
      <c r="I51" s="81">
        <f>'[2]Szenario 1'!$F51</f>
        <v>7</v>
      </c>
      <c r="J51" s="82">
        <f>'[2]Szenario 2'!$F51</f>
        <v>16</v>
      </c>
      <c r="K51" s="83">
        <f>'[2]Szenario 3'!$F51</f>
        <v>25</v>
      </c>
      <c r="L51" s="140"/>
      <c r="M51" s="24">
        <f>'[3]E-Auto'!$E49*(1/100)</f>
        <v>1</v>
      </c>
      <c r="O51" s="32">
        <f t="shared" si="0"/>
        <v>16952.43</v>
      </c>
      <c r="P51" s="36">
        <f t="shared" si="1"/>
        <v>1780.2546021999999</v>
      </c>
      <c r="Q51" s="140"/>
      <c r="R51" s="29">
        <f t="shared" si="2"/>
        <v>1</v>
      </c>
      <c r="S51" s="34">
        <f t="shared" si="3"/>
        <v>1</v>
      </c>
      <c r="T51" s="140"/>
      <c r="U51" s="40">
        <f t="shared" si="4"/>
        <v>8.5497562314087144E-2</v>
      </c>
      <c r="V51" s="34">
        <f t="shared" si="5"/>
        <v>8.8666666858973286E-2</v>
      </c>
      <c r="W51" s="140"/>
      <c r="X51" s="73">
        <f t="shared" si="6"/>
        <v>4000</v>
      </c>
      <c r="Y51" s="42">
        <f t="shared" si="7"/>
        <v>17809973.615078673</v>
      </c>
      <c r="Z51" s="42">
        <f t="shared" si="8"/>
        <v>354305.18435763603</v>
      </c>
      <c r="AA51" s="42">
        <f t="shared" si="9"/>
        <v>7375.6632443999997</v>
      </c>
      <c r="AB51" s="43">
        <f t="shared" si="10"/>
        <v>11397.985742850839</v>
      </c>
      <c r="AD51" s="41">
        <f t="shared" si="13"/>
        <v>18187052.448423561</v>
      </c>
      <c r="AE51" s="119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0"/>
      <c r="I52" s="81">
        <f>'[2]Szenario 1'!$F52</f>
        <v>7</v>
      </c>
      <c r="J52" s="82">
        <f>'[2]Szenario 2'!$F52</f>
        <v>16</v>
      </c>
      <c r="K52" s="83">
        <f>'[2]Szenario 3'!$F52</f>
        <v>25</v>
      </c>
      <c r="L52" s="140"/>
      <c r="M52" s="24">
        <f>'[3]E-Auto'!$E50*(1/100)</f>
        <v>1</v>
      </c>
      <c r="O52" s="32">
        <f t="shared" si="0"/>
        <v>17072.66</v>
      </c>
      <c r="P52" s="36">
        <f t="shared" si="1"/>
        <v>1792.7032164</v>
      </c>
      <c r="Q52" s="140"/>
      <c r="R52" s="29">
        <f t="shared" si="2"/>
        <v>1</v>
      </c>
      <c r="S52" s="34">
        <f t="shared" si="3"/>
        <v>1</v>
      </c>
      <c r="T52" s="140"/>
      <c r="U52" s="40">
        <f t="shared" si="4"/>
        <v>8.5497621573950036E-2</v>
      </c>
      <c r="V52" s="34">
        <f t="shared" si="5"/>
        <v>8.8666666864408869E-2</v>
      </c>
      <c r="W52" s="140"/>
      <c r="X52" s="73">
        <f t="shared" si="6"/>
        <v>4000</v>
      </c>
      <c r="Y52" s="42">
        <f t="shared" si="7"/>
        <v>17936184.082295921</v>
      </c>
      <c r="Z52" s="42">
        <f t="shared" si="8"/>
        <v>356817.21048783197</v>
      </c>
      <c r="AA52" s="42">
        <f t="shared" si="9"/>
        <v>7427.9729127999999</v>
      </c>
      <c r="AB52" s="43">
        <f t="shared" si="10"/>
        <v>11478.339706663694</v>
      </c>
      <c r="AD52" s="41">
        <f t="shared" si="13"/>
        <v>18315907.605403215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0"/>
      <c r="I53" s="81">
        <f>'[2]Szenario 1'!$F53</f>
        <v>7</v>
      </c>
      <c r="J53" s="82">
        <f>'[2]Szenario 2'!$F53</f>
        <v>16</v>
      </c>
      <c r="K53" s="83">
        <f>'[2]Szenario 3'!$F53</f>
        <v>25</v>
      </c>
      <c r="L53" s="140"/>
      <c r="M53" s="24">
        <f>'[3]E-Auto'!$E51*(1/100)</f>
        <v>1</v>
      </c>
      <c r="O53" s="32">
        <f t="shared" si="0"/>
        <v>17192.89</v>
      </c>
      <c r="P53" s="36">
        <f t="shared" si="1"/>
        <v>1805.1518305999998</v>
      </c>
      <c r="Q53" s="140"/>
      <c r="R53" s="29">
        <f t="shared" si="2"/>
        <v>1</v>
      </c>
      <c r="S53" s="34">
        <f t="shared" si="3"/>
        <v>1</v>
      </c>
      <c r="T53" s="140"/>
      <c r="U53" s="40">
        <f t="shared" si="4"/>
        <v>8.5497682099095251E-2</v>
      </c>
      <c r="V53" s="34">
        <f t="shared" si="5"/>
        <v>8.8666666869958874E-2</v>
      </c>
      <c r="W53" s="140"/>
      <c r="X53" s="73">
        <f t="shared" si="6"/>
        <v>4000</v>
      </c>
      <c r="Y53" s="42">
        <f t="shared" si="7"/>
        <v>18062394.963728532</v>
      </c>
      <c r="Z53" s="42">
        <f t="shared" si="8"/>
        <v>359329.23661802802</v>
      </c>
      <c r="AA53" s="42">
        <f t="shared" si="9"/>
        <v>7480.282581200001</v>
      </c>
      <c r="AB53" s="43">
        <f t="shared" si="10"/>
        <v>11558.69367047655</v>
      </c>
      <c r="AD53" s="41">
        <f t="shared" si="13"/>
        <v>18444763.176598236</v>
      </c>
      <c r="AE53" s="119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0"/>
      <c r="I54" s="81">
        <f>'[2]Szenario 1'!$F54</f>
        <v>7</v>
      </c>
      <c r="J54" s="82">
        <f>'[2]Szenario 2'!$F54</f>
        <v>16</v>
      </c>
      <c r="K54" s="83">
        <f>'[2]Szenario 3'!$F54</f>
        <v>25</v>
      </c>
      <c r="L54" s="140"/>
      <c r="M54" s="24">
        <f>'[3]E-Auto'!$E52*(1/100)</f>
        <v>1</v>
      </c>
      <c r="O54" s="32">
        <f t="shared" si="0"/>
        <v>17313.12</v>
      </c>
      <c r="P54" s="36">
        <f t="shared" si="1"/>
        <v>1817.6004447999999</v>
      </c>
      <c r="Q54" s="141"/>
      <c r="R54" s="29">
        <f t="shared" si="2"/>
        <v>1</v>
      </c>
      <c r="S54" s="34">
        <f t="shared" si="3"/>
        <v>1</v>
      </c>
      <c r="T54" s="141"/>
      <c r="U54" s="40">
        <f t="shared" si="4"/>
        <v>8.5497743907406235E-2</v>
      </c>
      <c r="V54" s="34">
        <f t="shared" si="5"/>
        <v>8.8666666875624883E-2</v>
      </c>
      <c r="W54" s="141"/>
      <c r="X54" s="73">
        <f t="shared" si="6"/>
        <v>4000</v>
      </c>
      <c r="Y54" s="42">
        <f t="shared" si="7"/>
        <v>18188606.268189162</v>
      </c>
      <c r="Z54" s="42">
        <f t="shared" si="8"/>
        <v>361841.26274822396</v>
      </c>
      <c r="AA54" s="42">
        <f t="shared" si="9"/>
        <v>7532.5922496000003</v>
      </c>
      <c r="AB54" s="43">
        <f t="shared" si="10"/>
        <v>11639.047634289405</v>
      </c>
      <c r="AD54" s="41">
        <f t="shared" si="13"/>
        <v>18573619.170821272</v>
      </c>
      <c r="AE54" s="119"/>
      <c r="AF54" s="50"/>
      <c r="AG54" s="51">
        <f>'[4]Risikoschätzung '!$S$20</f>
        <v>1.0317460317460317E-8</v>
      </c>
      <c r="AH54" s="49" t="s">
        <v>54</v>
      </c>
    </row>
    <row r="55" spans="1:34" ht="15" thickBot="1" x14ac:dyDescent="0.35">
      <c r="AD55" s="41">
        <f>SUM(AD9:AD54)</f>
        <v>721385962.66819263</v>
      </c>
      <c r="AE55" s="119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66">
        <f>SUM(Y9:Y54)</f>
        <v>706052332.50893784</v>
      </c>
      <c r="Z56" s="67">
        <f>SUM(Z9:Z54)</f>
        <v>14044751.041665444</v>
      </c>
      <c r="AA56" s="67">
        <f>SUM(AA9:AA54)</f>
        <v>584649.27895867429</v>
      </c>
      <c r="AB56" s="72">
        <f>SUM(AB9:AB54)</f>
        <v>452229.83863100648</v>
      </c>
      <c r="AD56" s="68">
        <f>X56+Y56+Z56+AA56+AB56</f>
        <v>721385962.66819298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6"/>
      <c r="AF58" s="89"/>
      <c r="AG58" s="90"/>
      <c r="AH58" s="44"/>
    </row>
    <row r="59" spans="1:34" ht="15" thickBot="1" x14ac:dyDescent="0.35">
      <c r="AF59" s="91"/>
      <c r="AG59" s="92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27" workbookViewId="0">
      <selection activeCell="P53" sqref="P5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3"/>
      <c r="S2" s="73"/>
      <c r="T2" s="140"/>
      <c r="U2" s="73"/>
      <c r="V2" s="73"/>
      <c r="W2" s="140"/>
      <c r="Y2" s="126" t="s">
        <v>76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75</v>
      </c>
      <c r="P3" s="153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0" t="s">
        <v>60</v>
      </c>
      <c r="J7" s="15" t="s">
        <v>61</v>
      </c>
      <c r="K7" s="21" t="s">
        <v>62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0"/>
      <c r="I8" s="71"/>
      <c r="J8" s="8"/>
      <c r="K8" s="19"/>
      <c r="L8" s="140"/>
      <c r="M8" s="22"/>
      <c r="O8" s="31"/>
      <c r="P8" s="35"/>
      <c r="Q8" s="140"/>
      <c r="R8" s="75"/>
      <c r="S8" s="74"/>
      <c r="T8" s="140"/>
      <c r="U8" s="75"/>
      <c r="V8" s="74"/>
      <c r="W8" s="140"/>
      <c r="X8" s="38"/>
      <c r="Y8" s="11"/>
      <c r="Z8" s="37"/>
      <c r="AA8" s="37"/>
      <c r="AB8" s="37"/>
      <c r="AD8" s="118"/>
      <c r="AE8" s="119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0"/>
      <c r="I9" s="78">
        <f>'[2]Szenario 1'!$F9</f>
        <v>7</v>
      </c>
      <c r="J9" s="79">
        <f>'[2]Szenario 2'!$F9</f>
        <v>16</v>
      </c>
      <c r="K9" s="80">
        <f>'[2]Szenario 3'!$F9</f>
        <v>25</v>
      </c>
      <c r="L9" s="140"/>
      <c r="M9" s="23">
        <f>'[3]E-Auto'!$E7*(1/100)</f>
        <v>1.6900000000000001E-3</v>
      </c>
      <c r="O9" s="32">
        <f>F9</f>
        <v>11842.655000000001</v>
      </c>
      <c r="P9" s="36">
        <f>G9+(I9)</f>
        <v>1233.1884987000001</v>
      </c>
      <c r="Q9" s="140"/>
      <c r="R9" s="29">
        <f>IF(O9&lt;$AG$18,1,2)</f>
        <v>1</v>
      </c>
      <c r="S9" s="34">
        <f>IF(P9&lt;$AG$10,1,2)</f>
        <v>1</v>
      </c>
      <c r="T9" s="140"/>
      <c r="U9" s="40">
        <f>($AI$15/$AG$20)*(1+0.15*(O9/$AG$18)^4)+$AH$33</f>
        <v>8.5495987728614276E-2</v>
      </c>
      <c r="V9" s="34">
        <f>($AI$7/$AG$12)*(1+0.15*(P9/$AG$10)^4)+$AH$32</f>
        <v>8.8666666710944225E-2</v>
      </c>
      <c r="W9" s="140"/>
      <c r="X9" s="73">
        <f>($AG$7*$AG$8*S9+$AG$15*$AG$16*R9)*$AG$24</f>
        <v>4000</v>
      </c>
      <c r="Y9" s="42">
        <f>(O9*U9*$AG$30+P9*V9*$AG$29)*365</f>
        <v>12434832.875092868</v>
      </c>
      <c r="Z9" s="42">
        <f>(O9*$AI$15*$AG$37+P9*$AI$7*$AG$36)*365</f>
        <v>247465.23382430599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7933.9269522330151</v>
      </c>
      <c r="AD9" s="41">
        <f>SUM(X9:AB9)</f>
        <v>12711294.666662613</v>
      </c>
      <c r="AE9" s="119"/>
      <c r="AF9" s="93" t="s">
        <v>16</v>
      </c>
      <c r="AG9" s="16"/>
      <c r="AH9" s="96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0"/>
      <c r="I10" s="81">
        <f>'[2]Szenario 1'!$F10</f>
        <v>7</v>
      </c>
      <c r="J10" s="82">
        <f>'[2]Szenario 2'!$F10</f>
        <v>16</v>
      </c>
      <c r="K10" s="83">
        <f>'[2]Szenario 3'!$F10</f>
        <v>25</v>
      </c>
      <c r="L10" s="140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G10+(I10)</f>
        <v>1251.86142</v>
      </c>
      <c r="Q10" s="140"/>
      <c r="R10" s="29">
        <f t="shared" ref="R10:R54" si="2">IF(O10&lt;$AG$18,1,2)</f>
        <v>1</v>
      </c>
      <c r="S10" s="34">
        <f t="shared" ref="S10:S54" si="3">IF(P10&lt;$AG$10,1,2)</f>
        <v>1</v>
      </c>
      <c r="T10" s="14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140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19"/>
      <c r="AF10" s="94"/>
      <c r="AG10" s="17">
        <v>80400</v>
      </c>
      <c r="AH10" s="96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0"/>
      <c r="I11" s="81">
        <f>'[2]Szenario 1'!$F11</f>
        <v>7</v>
      </c>
      <c r="J11" s="82">
        <f>'[2]Szenario 2'!$F11</f>
        <v>16</v>
      </c>
      <c r="K11" s="83">
        <f>'[2]Szenario 3'!$F11</f>
        <v>25</v>
      </c>
      <c r="L11" s="140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1270.5343412999998</v>
      </c>
      <c r="Q11" s="140"/>
      <c r="R11" s="29">
        <f t="shared" si="2"/>
        <v>1</v>
      </c>
      <c r="S11" s="34">
        <f t="shared" si="3"/>
        <v>1</v>
      </c>
      <c r="T11" s="140"/>
      <c r="U11" s="40">
        <f t="shared" si="4"/>
        <v>8.5496050491782785E-2</v>
      </c>
      <c r="V11" s="34">
        <f t="shared" si="5"/>
        <v>8.8666666716556417E-2</v>
      </c>
      <c r="W11" s="140"/>
      <c r="X11" s="73">
        <f t="shared" si="6"/>
        <v>4000</v>
      </c>
      <c r="Y11" s="42">
        <f t="shared" si="7"/>
        <v>12813431.635275682</v>
      </c>
      <c r="Z11" s="42">
        <f t="shared" si="8"/>
        <v>255001.31221489399</v>
      </c>
      <c r="AA11" s="42">
        <f t="shared" si="9"/>
        <v>17563.987289385459</v>
      </c>
      <c r="AB11" s="43">
        <f t="shared" si="10"/>
        <v>8174.9888436715819</v>
      </c>
      <c r="AD11" s="41">
        <f t="shared" si="11"/>
        <v>13098171.923623635</v>
      </c>
      <c r="AE11" s="119"/>
      <c r="AF11" s="95"/>
      <c r="AG11" s="16"/>
      <c r="AH11" s="96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0"/>
      <c r="I12" s="81">
        <f>'[2]Szenario 1'!$F12</f>
        <v>7</v>
      </c>
      <c r="J12" s="82">
        <f>'[2]Szenario 2'!$F12</f>
        <v>16</v>
      </c>
      <c r="K12" s="83">
        <f>'[2]Szenario 3'!$F12</f>
        <v>25</v>
      </c>
      <c r="L12" s="140"/>
      <c r="M12" s="24">
        <f>'[3]E-Auto'!$E10*(1/100)</f>
        <v>4.1700000000000001E-3</v>
      </c>
      <c r="O12" s="32">
        <f t="shared" si="0"/>
        <v>12383.69</v>
      </c>
      <c r="P12" s="36">
        <f t="shared" si="1"/>
        <v>1289.2072625999999</v>
      </c>
      <c r="Q12" s="140"/>
      <c r="R12" s="29">
        <f t="shared" si="2"/>
        <v>1</v>
      </c>
      <c r="S12" s="34">
        <f t="shared" si="3"/>
        <v>1</v>
      </c>
      <c r="T12" s="140"/>
      <c r="U12" s="40">
        <f t="shared" si="4"/>
        <v>8.5496084033900174E-2</v>
      </c>
      <c r="V12" s="34">
        <f t="shared" si="5"/>
        <v>8.8666666719554615E-2</v>
      </c>
      <c r="W12" s="140"/>
      <c r="X12" s="73">
        <f t="shared" si="6"/>
        <v>4000</v>
      </c>
      <c r="Y12" s="42">
        <f t="shared" si="7"/>
        <v>13002731.518519865</v>
      </c>
      <c r="Z12" s="42">
        <f t="shared" si="8"/>
        <v>258769.35141018804</v>
      </c>
      <c r="AA12" s="42">
        <f t="shared" si="9"/>
        <v>17811.203027993986</v>
      </c>
      <c r="AB12" s="43">
        <f t="shared" si="10"/>
        <v>8295.519789390868</v>
      </c>
      <c r="AD12" s="41">
        <f t="shared" si="11"/>
        <v>13291607.592747437</v>
      </c>
      <c r="AE12" s="119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0"/>
      <c r="I13" s="81">
        <f>'[2]Szenario 1'!$F13</f>
        <v>7</v>
      </c>
      <c r="J13" s="82">
        <f>'[2]Szenario 2'!$F13</f>
        <v>16</v>
      </c>
      <c r="K13" s="83">
        <f>'[2]Szenario 3'!$F13</f>
        <v>25</v>
      </c>
      <c r="L13" s="140"/>
      <c r="M13" s="24">
        <f>'[3]E-Auto'!$E11*(1/100)</f>
        <v>6.2100000000000002E-3</v>
      </c>
      <c r="O13" s="32">
        <f t="shared" si="0"/>
        <v>12564.035</v>
      </c>
      <c r="P13" s="36">
        <f t="shared" si="1"/>
        <v>1307.8801838999998</v>
      </c>
      <c r="Q13" s="140"/>
      <c r="R13" s="29">
        <f t="shared" si="2"/>
        <v>1</v>
      </c>
      <c r="S13" s="34">
        <f t="shared" si="3"/>
        <v>1</v>
      </c>
      <c r="T13" s="140"/>
      <c r="U13" s="40">
        <f t="shared" si="4"/>
        <v>8.5496119073906002E-2</v>
      </c>
      <c r="V13" s="34">
        <f t="shared" si="5"/>
        <v>8.8666666722685958E-2</v>
      </c>
      <c r="W13" s="140"/>
      <c r="X13" s="73">
        <f t="shared" si="6"/>
        <v>4000</v>
      </c>
      <c r="Y13" s="42">
        <f t="shared" si="7"/>
        <v>13192031.75746955</v>
      </c>
      <c r="Z13" s="42">
        <f t="shared" si="8"/>
        <v>262537.39060548198</v>
      </c>
      <c r="AA13" s="42">
        <f t="shared" si="9"/>
        <v>18044.76918178561</v>
      </c>
      <c r="AB13" s="43">
        <f t="shared" si="10"/>
        <v>8416.0507351101514</v>
      </c>
      <c r="AD13" s="41">
        <f t="shared" si="11"/>
        <v>13485029.967991928</v>
      </c>
      <c r="AE13" s="119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0"/>
      <c r="I14" s="81">
        <f>'[2]Szenario 1'!$F14</f>
        <v>7</v>
      </c>
      <c r="J14" s="82">
        <f>'[2]Szenario 2'!$F14</f>
        <v>16</v>
      </c>
      <c r="K14" s="83">
        <f>'[2]Szenario 3'!$F14</f>
        <v>25</v>
      </c>
      <c r="L14" s="140"/>
      <c r="M14" s="24">
        <f>'[3]E-Auto'!$E12*(1/100)</f>
        <v>3.5041935483870967E-2</v>
      </c>
      <c r="O14" s="32">
        <f t="shared" si="0"/>
        <v>12744.38</v>
      </c>
      <c r="P14" s="36">
        <f t="shared" si="1"/>
        <v>1326.5531051999999</v>
      </c>
      <c r="Q14" s="140"/>
      <c r="R14" s="29">
        <f t="shared" si="2"/>
        <v>1</v>
      </c>
      <c r="S14" s="34">
        <f t="shared" si="3"/>
        <v>1</v>
      </c>
      <c r="T14" s="140"/>
      <c r="U14" s="40">
        <f t="shared" si="4"/>
        <v>8.5496155655744241E-2</v>
      </c>
      <c r="V14" s="34">
        <f t="shared" si="5"/>
        <v>8.866666672595433E-2</v>
      </c>
      <c r="W14" s="140"/>
      <c r="X14" s="73">
        <f>($AG$7*$AG$8*S14+$AG$15*$AG$16*R14)*$AG$24+(AG26*AG7)</f>
        <v>72000</v>
      </c>
      <c r="Y14" s="42">
        <f t="shared" si="7"/>
        <v>13381332.367891559</v>
      </c>
      <c r="Z14" s="42">
        <f t="shared" si="8"/>
        <v>266305.42980077595</v>
      </c>
      <c r="AA14" s="42">
        <f t="shared" si="9"/>
        <v>17933.620771369177</v>
      </c>
      <c r="AB14" s="43">
        <f t="shared" si="10"/>
        <v>8536.5816808294367</v>
      </c>
      <c r="AD14" s="41">
        <f t="shared" si="11"/>
        <v>13746108.000144534</v>
      </c>
      <c r="AE14" s="119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0"/>
      <c r="I15" s="81">
        <f>'[2]Szenario 1'!$F15</f>
        <v>7</v>
      </c>
      <c r="J15" s="82">
        <f>'[2]Szenario 2'!$F15</f>
        <v>16</v>
      </c>
      <c r="K15" s="83">
        <f>'[2]Szenario 3'!$F15</f>
        <v>25</v>
      </c>
      <c r="L15" s="140"/>
      <c r="M15" s="24">
        <f>'[3]E-Auto'!$E13*(1/100)</f>
        <v>6.3873870967741941E-2</v>
      </c>
      <c r="O15" s="32">
        <f t="shared" si="0"/>
        <v>12924.725</v>
      </c>
      <c r="P15" s="36">
        <f t="shared" si="1"/>
        <v>1345.2260265</v>
      </c>
      <c r="Q15" s="140"/>
      <c r="R15" s="29">
        <f t="shared" si="2"/>
        <v>1</v>
      </c>
      <c r="S15" s="34">
        <f t="shared" si="3"/>
        <v>1</v>
      </c>
      <c r="T15" s="140"/>
      <c r="U15" s="40">
        <f t="shared" si="4"/>
        <v>8.5496193823994149E-2</v>
      </c>
      <c r="V15" s="34">
        <f t="shared" si="5"/>
        <v>8.8666666729363672E-2</v>
      </c>
      <c r="W15" s="140"/>
      <c r="X15" s="73">
        <f t="shared" si="6"/>
        <v>4000</v>
      </c>
      <c r="Y15" s="42">
        <f t="shared" si="7"/>
        <v>13570633.366011897</v>
      </c>
      <c r="Z15" s="42">
        <f t="shared" si="8"/>
        <v>270073.46899606998</v>
      </c>
      <c r="AA15" s="42">
        <f t="shared" si="9"/>
        <v>17811.996014651068</v>
      </c>
      <c r="AB15" s="43">
        <f t="shared" si="10"/>
        <v>8657.1126265487219</v>
      </c>
      <c r="AD15" s="41">
        <f t="shared" si="11"/>
        <v>13871175.943649167</v>
      </c>
      <c r="AE15" s="119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0"/>
      <c r="I16" s="81">
        <f>'[2]Szenario 1'!$F16</f>
        <v>7</v>
      </c>
      <c r="J16" s="82">
        <f>'[2]Szenario 2'!$F16</f>
        <v>16</v>
      </c>
      <c r="K16" s="83">
        <f>'[2]Szenario 3'!$F16</f>
        <v>25</v>
      </c>
      <c r="L16" s="140"/>
      <c r="M16" s="24">
        <f>'[3]E-Auto'!$E14*(1/100)</f>
        <v>9.2705806451612929E-2</v>
      </c>
      <c r="O16" s="32">
        <f t="shared" si="0"/>
        <v>13105.07</v>
      </c>
      <c r="P16" s="36">
        <f t="shared" si="1"/>
        <v>1363.8989477999999</v>
      </c>
      <c r="Q16" s="140"/>
      <c r="R16" s="29">
        <f t="shared" si="2"/>
        <v>1</v>
      </c>
      <c r="S16" s="34">
        <f t="shared" si="3"/>
        <v>1</v>
      </c>
      <c r="T16" s="140"/>
      <c r="U16" s="40">
        <f t="shared" si="4"/>
        <v>8.5496233623870363E-2</v>
      </c>
      <c r="V16" s="34">
        <f t="shared" si="5"/>
        <v>8.8666666732917981E-2</v>
      </c>
      <c r="W16" s="140"/>
      <c r="X16" s="73">
        <f t="shared" si="6"/>
        <v>4000</v>
      </c>
      <c r="Y16" s="42">
        <f t="shared" si="7"/>
        <v>13759934.768522345</v>
      </c>
      <c r="Z16" s="42">
        <f t="shared" si="8"/>
        <v>273841.508191364</v>
      </c>
      <c r="AA16" s="42">
        <f t="shared" si="9"/>
        <v>17679.894911631298</v>
      </c>
      <c r="AB16" s="43">
        <f t="shared" si="10"/>
        <v>8777.6435722680053</v>
      </c>
      <c r="AD16" s="41">
        <f t="shared" si="11"/>
        <v>14064233.815197608</v>
      </c>
      <c r="AE16" s="119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0"/>
      <c r="I17" s="81">
        <f>'[2]Szenario 1'!$F17</f>
        <v>7</v>
      </c>
      <c r="J17" s="82">
        <f>'[2]Szenario 2'!$F17</f>
        <v>16</v>
      </c>
      <c r="K17" s="83">
        <f>'[2]Szenario 3'!$F17</f>
        <v>25</v>
      </c>
      <c r="L17" s="140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1382.5718691</v>
      </c>
      <c r="Q17" s="140"/>
      <c r="R17" s="29">
        <f t="shared" si="2"/>
        <v>1</v>
      </c>
      <c r="S17" s="34">
        <f t="shared" si="3"/>
        <v>1</v>
      </c>
      <c r="T17" s="140"/>
      <c r="U17" s="40">
        <f t="shared" si="4"/>
        <v>8.5496275101222791E-2</v>
      </c>
      <c r="V17" s="34">
        <f t="shared" si="5"/>
        <v>8.8666666736621325E-2</v>
      </c>
      <c r="W17" s="140"/>
      <c r="X17" s="73">
        <f t="shared" si="6"/>
        <v>4000</v>
      </c>
      <c r="Y17" s="42">
        <f t="shared" si="7"/>
        <v>13949236.592587033</v>
      </c>
      <c r="Z17" s="42">
        <f t="shared" si="8"/>
        <v>277609.54738665803</v>
      </c>
      <c r="AA17" s="42">
        <f t="shared" si="9"/>
        <v>17537.317462309857</v>
      </c>
      <c r="AB17" s="43">
        <f t="shared" si="10"/>
        <v>8898.1745179872923</v>
      </c>
      <c r="AD17" s="41">
        <f t="shared" si="11"/>
        <v>14257281.631953988</v>
      </c>
      <c r="AE17" s="119"/>
      <c r="AF17" s="93" t="s">
        <v>17</v>
      </c>
      <c r="AG17" s="16"/>
      <c r="AH17" s="96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0"/>
      <c r="I18" s="81">
        <f>'[2]Szenario 1'!$F18</f>
        <v>7</v>
      </c>
      <c r="J18" s="82">
        <f>'[2]Szenario 2'!$F18</f>
        <v>16</v>
      </c>
      <c r="K18" s="83">
        <f>'[2]Szenario 3'!$F18</f>
        <v>25</v>
      </c>
      <c r="L18" s="140"/>
      <c r="M18" s="24">
        <f>'[3]E-Auto'!$E16*(1/100)</f>
        <v>0.15036967741935489</v>
      </c>
      <c r="O18" s="32">
        <f t="shared" si="0"/>
        <v>13465.76</v>
      </c>
      <c r="P18" s="36">
        <f t="shared" si="1"/>
        <v>1401.2447903999998</v>
      </c>
      <c r="Q18" s="140"/>
      <c r="R18" s="29">
        <f t="shared" si="2"/>
        <v>1</v>
      </c>
      <c r="S18" s="34">
        <f t="shared" si="3"/>
        <v>1</v>
      </c>
      <c r="T18" s="140"/>
      <c r="U18" s="40">
        <f t="shared" si="4"/>
        <v>8.5496318302536747E-2</v>
      </c>
      <c r="V18" s="34">
        <f t="shared" si="5"/>
        <v>8.8666666740477795E-2</v>
      </c>
      <c r="W18" s="140"/>
      <c r="X18" s="73">
        <f t="shared" si="6"/>
        <v>4000</v>
      </c>
      <c r="Y18" s="42">
        <f t="shared" si="7"/>
        <v>14138538.855849065</v>
      </c>
      <c r="Z18" s="42">
        <f t="shared" si="8"/>
        <v>281377.586581952</v>
      </c>
      <c r="AA18" s="42">
        <f t="shared" si="9"/>
        <v>17384.26366668674</v>
      </c>
      <c r="AB18" s="43">
        <f t="shared" si="10"/>
        <v>9018.7054637065739</v>
      </c>
      <c r="AD18" s="41">
        <f t="shared" si="11"/>
        <v>14450319.411561413</v>
      </c>
      <c r="AE18" s="119"/>
      <c r="AF18" s="94"/>
      <c r="AG18" s="17">
        <v>60000</v>
      </c>
      <c r="AH18" s="96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0"/>
      <c r="I19" s="81">
        <f>'[2]Szenario 1'!$F19</f>
        <v>7</v>
      </c>
      <c r="J19" s="82">
        <f>'[2]Szenario 2'!$F19</f>
        <v>16</v>
      </c>
      <c r="K19" s="83">
        <f>'[2]Szenario 3'!$F19</f>
        <v>25</v>
      </c>
      <c r="L19" s="140"/>
      <c r="M19" s="24">
        <f>'[3]E-Auto'!$E17*(1/100)</f>
        <v>0.17920161290322587</v>
      </c>
      <c r="O19" s="32">
        <f t="shared" si="0"/>
        <v>13646.105</v>
      </c>
      <c r="P19" s="36">
        <f t="shared" si="1"/>
        <v>1419.9177116999999</v>
      </c>
      <c r="Q19" s="140"/>
      <c r="R19" s="29">
        <f t="shared" si="2"/>
        <v>1</v>
      </c>
      <c r="S19" s="34">
        <f t="shared" si="3"/>
        <v>1</v>
      </c>
      <c r="T19" s="140"/>
      <c r="U19" s="40">
        <f t="shared" si="4"/>
        <v>8.5496363274932832E-2</v>
      </c>
      <c r="V19" s="34">
        <f t="shared" si="5"/>
        <v>8.8666666744491543E-2</v>
      </c>
      <c r="W19" s="140"/>
      <c r="X19" s="73">
        <f t="shared" si="6"/>
        <v>4000</v>
      </c>
      <c r="Y19" s="42">
        <f t="shared" si="7"/>
        <v>14327841.576437064</v>
      </c>
      <c r="Z19" s="42">
        <f t="shared" si="8"/>
        <v>285145.62577724596</v>
      </c>
      <c r="AA19" s="42">
        <f t="shared" si="9"/>
        <v>17220.733524761959</v>
      </c>
      <c r="AB19" s="43">
        <f t="shared" si="10"/>
        <v>9139.2364094258592</v>
      </c>
      <c r="AD19" s="41">
        <f t="shared" si="11"/>
        <v>14643347.172148498</v>
      </c>
      <c r="AE19" s="119"/>
      <c r="AF19" s="95"/>
      <c r="AG19" s="16"/>
      <c r="AH19" s="96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0"/>
      <c r="I20" s="81">
        <f>'[2]Szenario 1'!$F20</f>
        <v>7</v>
      </c>
      <c r="J20" s="82">
        <f>'[2]Szenario 2'!$F20</f>
        <v>16</v>
      </c>
      <c r="K20" s="83">
        <f>'[2]Szenario 3'!$F20</f>
        <v>25</v>
      </c>
      <c r="L20" s="140"/>
      <c r="M20" s="24">
        <f>'[3]E-Auto'!$E18*(1/100)</f>
        <v>0.20803354838709684</v>
      </c>
      <c r="O20" s="32">
        <f t="shared" si="0"/>
        <v>13826.45</v>
      </c>
      <c r="P20" s="36">
        <f t="shared" si="1"/>
        <v>1438.590633</v>
      </c>
      <c r="Q20" s="140"/>
      <c r="R20" s="29">
        <f t="shared" si="2"/>
        <v>1</v>
      </c>
      <c r="S20" s="34">
        <f t="shared" si="3"/>
        <v>1</v>
      </c>
      <c r="T20" s="140"/>
      <c r="U20" s="40">
        <f t="shared" si="4"/>
        <v>8.5496410066166997E-2</v>
      </c>
      <c r="V20" s="34">
        <f t="shared" si="5"/>
        <v>8.8666666748666828E-2</v>
      </c>
      <c r="W20" s="140"/>
      <c r="X20" s="73">
        <f t="shared" si="6"/>
        <v>4000</v>
      </c>
      <c r="Y20" s="42">
        <f t="shared" si="7"/>
        <v>14517144.772971814</v>
      </c>
      <c r="Z20" s="42">
        <f t="shared" si="8"/>
        <v>288913.66497253993</v>
      </c>
      <c r="AA20" s="42">
        <f t="shared" si="9"/>
        <v>17046.727036535511</v>
      </c>
      <c r="AB20" s="43">
        <f t="shared" si="10"/>
        <v>9259.7673551451444</v>
      </c>
      <c r="AD20" s="41">
        <f t="shared" si="11"/>
        <v>14836364.932336036</v>
      </c>
      <c r="AE20" s="119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0"/>
      <c r="I21" s="81">
        <f>'[2]Szenario 1'!$F21</f>
        <v>7</v>
      </c>
      <c r="J21" s="82">
        <f>'[2]Szenario 2'!$F21</f>
        <v>16</v>
      </c>
      <c r="K21" s="83">
        <f>'[2]Szenario 3'!$F21</f>
        <v>25</v>
      </c>
      <c r="L21" s="140"/>
      <c r="M21" s="24">
        <f>'[3]E-Auto'!$E19*(1/100)</f>
        <v>0.23686548387096781</v>
      </c>
      <c r="O21" s="32">
        <f t="shared" si="0"/>
        <v>14006.795</v>
      </c>
      <c r="P21" s="36">
        <f t="shared" si="1"/>
        <v>1457.2635542999999</v>
      </c>
      <c r="Q21" s="140"/>
      <c r="R21" s="29">
        <f t="shared" si="2"/>
        <v>1</v>
      </c>
      <c r="S21" s="34">
        <f t="shared" si="3"/>
        <v>1</v>
      </c>
      <c r="T21" s="140"/>
      <c r="U21" s="40">
        <f t="shared" si="4"/>
        <v>8.549645872463052E-2</v>
      </c>
      <c r="V21" s="34">
        <f t="shared" si="5"/>
        <v>8.8666666753007883E-2</v>
      </c>
      <c r="W21" s="140"/>
      <c r="X21" s="73">
        <f t="shared" si="6"/>
        <v>4000</v>
      </c>
      <c r="Y21" s="42">
        <f t="shared" si="7"/>
        <v>14706448.464572802</v>
      </c>
      <c r="Z21" s="42">
        <f t="shared" si="8"/>
        <v>292681.70416783396</v>
      </c>
      <c r="AA21" s="42">
        <f t="shared" si="9"/>
        <v>16862.24420200739</v>
      </c>
      <c r="AB21" s="43">
        <f t="shared" si="10"/>
        <v>9380.2983008644278</v>
      </c>
      <c r="AD21" s="41">
        <f t="shared" si="11"/>
        <v>15029372.711243507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0"/>
      <c r="I22" s="81">
        <f>'[2]Szenario 1'!$F22</f>
        <v>7</v>
      </c>
      <c r="J22" s="82">
        <f>'[2]Szenario 2'!$F22</f>
        <v>16</v>
      </c>
      <c r="K22" s="83">
        <f>'[2]Szenario 3'!$F22</f>
        <v>25</v>
      </c>
      <c r="L22" s="140"/>
      <c r="M22" s="24">
        <f>'[3]E-Auto'!$E20*(1/100)</f>
        <v>0.26569741935483882</v>
      </c>
      <c r="O22" s="32">
        <f t="shared" si="0"/>
        <v>14187.14</v>
      </c>
      <c r="P22" s="36">
        <f t="shared" si="1"/>
        <v>1475.9364755999998</v>
      </c>
      <c r="Q22" s="140"/>
      <c r="R22" s="29">
        <f t="shared" si="2"/>
        <v>1</v>
      </c>
      <c r="S22" s="34">
        <f t="shared" si="3"/>
        <v>1</v>
      </c>
      <c r="T22" s="140"/>
      <c r="U22" s="40">
        <f t="shared" si="4"/>
        <v>8.5496509299350029E-2</v>
      </c>
      <c r="V22" s="34">
        <f t="shared" si="5"/>
        <v>8.866666675751908E-2</v>
      </c>
      <c r="W22" s="140"/>
      <c r="X22" s="73">
        <f t="shared" si="6"/>
        <v>4000</v>
      </c>
      <c r="Y22" s="42">
        <f t="shared" si="7"/>
        <v>14895752.670864848</v>
      </c>
      <c r="Z22" s="42">
        <f t="shared" si="8"/>
        <v>296449.74336312799</v>
      </c>
      <c r="AA22" s="42">
        <f t="shared" si="9"/>
        <v>16667.285021177602</v>
      </c>
      <c r="AB22" s="43">
        <f t="shared" si="10"/>
        <v>9500.829246583713</v>
      </c>
      <c r="AD22" s="41">
        <f t="shared" si="11"/>
        <v>15222370.528495738</v>
      </c>
      <c r="AE22" s="119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0"/>
      <c r="I23" s="81">
        <f>'[2]Szenario 1'!$F23</f>
        <v>7</v>
      </c>
      <c r="J23" s="82">
        <f>'[2]Szenario 2'!$F23</f>
        <v>16</v>
      </c>
      <c r="K23" s="83">
        <f>'[2]Szenario 3'!$F23</f>
        <v>25</v>
      </c>
      <c r="L23" s="140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1494.6093968999999</v>
      </c>
      <c r="Q23" s="140"/>
      <c r="R23" s="29">
        <f t="shared" si="2"/>
        <v>1</v>
      </c>
      <c r="S23" s="34">
        <f t="shared" si="3"/>
        <v>1</v>
      </c>
      <c r="T23" s="140"/>
      <c r="U23" s="40">
        <f t="shared" si="4"/>
        <v>8.5496561839987467E-2</v>
      </c>
      <c r="V23" s="34">
        <f t="shared" si="5"/>
        <v>8.8666666762204763E-2</v>
      </c>
      <c r="W23" s="140"/>
      <c r="X23" s="73">
        <f t="shared" si="6"/>
        <v>4000</v>
      </c>
      <c r="Y23" s="42">
        <f t="shared" si="7"/>
        <v>15085057.411984676</v>
      </c>
      <c r="Z23" s="42">
        <f t="shared" si="8"/>
        <v>300217.78255842201</v>
      </c>
      <c r="AA23" s="42">
        <f t="shared" si="9"/>
        <v>16461.849494046146</v>
      </c>
      <c r="AB23" s="43">
        <f t="shared" si="10"/>
        <v>9621.3601923029983</v>
      </c>
      <c r="AD23" s="41">
        <f t="shared" si="11"/>
        <v>15415358.404229447</v>
      </c>
      <c r="AE23" s="119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0"/>
      <c r="I24" s="81">
        <f>'[2]Szenario 1'!$F24</f>
        <v>7</v>
      </c>
      <c r="J24" s="82">
        <f>'[2]Szenario 2'!$F24</f>
        <v>16</v>
      </c>
      <c r="K24" s="83">
        <f>'[2]Szenario 3'!$F24</f>
        <v>25</v>
      </c>
      <c r="L24" s="140"/>
      <c r="M24" s="24">
        <f>'[3]E-Auto'!$E22*(1/100)</f>
        <v>0.32336129032258071</v>
      </c>
      <c r="O24" s="32">
        <f t="shared" si="0"/>
        <v>14547.83</v>
      </c>
      <c r="P24" s="36">
        <f t="shared" si="1"/>
        <v>1513.2823182</v>
      </c>
      <c r="Q24" s="140"/>
      <c r="R24" s="29">
        <f t="shared" si="2"/>
        <v>1</v>
      </c>
      <c r="S24" s="34">
        <f t="shared" si="3"/>
        <v>1</v>
      </c>
      <c r="T24" s="140"/>
      <c r="U24" s="40">
        <f t="shared" si="4"/>
        <v>8.5496616396840128E-2</v>
      </c>
      <c r="V24" s="34">
        <f t="shared" si="5"/>
        <v>8.8666666767069413E-2</v>
      </c>
      <c r="W24" s="140"/>
      <c r="X24" s="73">
        <f t="shared" si="6"/>
        <v>4000</v>
      </c>
      <c r="Y24" s="42">
        <f t="shared" si="7"/>
        <v>15274362.708587512</v>
      </c>
      <c r="Z24" s="42">
        <f t="shared" si="8"/>
        <v>303985.82175371598</v>
      </c>
      <c r="AA24" s="42">
        <f t="shared" si="9"/>
        <v>16245.937620613016</v>
      </c>
      <c r="AB24" s="43">
        <f t="shared" si="10"/>
        <v>9741.8911380222817</v>
      </c>
      <c r="AD24" s="41">
        <f t="shared" si="11"/>
        <v>15608336.359099865</v>
      </c>
      <c r="AE24" s="119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0"/>
      <c r="I25" s="81">
        <f>'[2]Szenario 1'!$F25</f>
        <v>7</v>
      </c>
      <c r="J25" s="82">
        <f>'[2]Szenario 2'!$F25</f>
        <v>16</v>
      </c>
      <c r="K25" s="83">
        <f>'[2]Szenario 3'!$F25</f>
        <v>25</v>
      </c>
      <c r="L25" s="140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1531.9552394999998</v>
      </c>
      <c r="Q25" s="140"/>
      <c r="R25" s="29">
        <f t="shared" si="2"/>
        <v>1</v>
      </c>
      <c r="S25" s="34">
        <f t="shared" si="3"/>
        <v>1</v>
      </c>
      <c r="T25" s="140"/>
      <c r="U25" s="40">
        <f t="shared" si="4"/>
        <v>8.5496673020840616E-2</v>
      </c>
      <c r="V25" s="34">
        <f t="shared" si="5"/>
        <v>8.8666666772117514E-2</v>
      </c>
      <c r="W25" s="140"/>
      <c r="X25" s="73">
        <f t="shared" si="6"/>
        <v>4000</v>
      </c>
      <c r="Y25" s="42">
        <f t="shared" si="7"/>
        <v>15463668.581853669</v>
      </c>
      <c r="Z25" s="42">
        <f t="shared" si="8"/>
        <v>307753.86094900995</v>
      </c>
      <c r="AA25" s="42">
        <f t="shared" si="9"/>
        <v>16019.549400878221</v>
      </c>
      <c r="AB25" s="43">
        <f t="shared" si="10"/>
        <v>9862.4220837415669</v>
      </c>
      <c r="AD25" s="41">
        <f t="shared" si="11"/>
        <v>15801304.414287299</v>
      </c>
      <c r="AE25" s="119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0"/>
      <c r="I26" s="81">
        <f>'[2]Szenario 1'!$F26</f>
        <v>7</v>
      </c>
      <c r="J26" s="82">
        <f>'[2]Szenario 2'!$F26</f>
        <v>16</v>
      </c>
      <c r="K26" s="83">
        <f>'[2]Szenario 3'!$F26</f>
        <v>25</v>
      </c>
      <c r="L26" s="140"/>
      <c r="M26" s="24">
        <f>'[3]E-Auto'!$E24*(1/100)</f>
        <v>0.38102516129032266</v>
      </c>
      <c r="O26" s="32">
        <f t="shared" si="0"/>
        <v>14908.52</v>
      </c>
      <c r="P26" s="36">
        <f t="shared" si="1"/>
        <v>1550.6281607999999</v>
      </c>
      <c r="Q26" s="140"/>
      <c r="R26" s="29">
        <f t="shared" si="2"/>
        <v>1</v>
      </c>
      <c r="S26" s="34">
        <f t="shared" si="3"/>
        <v>1</v>
      </c>
      <c r="T26" s="140"/>
      <c r="U26" s="40">
        <f t="shared" si="4"/>
        <v>8.5496731763556891E-2</v>
      </c>
      <c r="V26" s="34">
        <f t="shared" si="5"/>
        <v>8.8666666777353617E-2</v>
      </c>
      <c r="W26" s="140"/>
      <c r="X26" s="73">
        <f t="shared" si="6"/>
        <v>4000</v>
      </c>
      <c r="Y26" s="42">
        <f t="shared" si="7"/>
        <v>15652975.053495146</v>
      </c>
      <c r="Z26" s="42">
        <f t="shared" si="8"/>
        <v>311521.90014430397</v>
      </c>
      <c r="AA26" s="42">
        <f t="shared" si="9"/>
        <v>15782.684834841761</v>
      </c>
      <c r="AB26" s="43">
        <f t="shared" si="10"/>
        <v>9982.9530294608503</v>
      </c>
      <c r="AD26" s="41">
        <f t="shared" si="11"/>
        <v>15994262.591503752</v>
      </c>
      <c r="AE26" s="119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0"/>
      <c r="I27" s="81">
        <f>'[2]Szenario 1'!$F27</f>
        <v>7</v>
      </c>
      <c r="J27" s="82">
        <f>'[2]Szenario 2'!$F27</f>
        <v>16</v>
      </c>
      <c r="K27" s="83">
        <f>'[2]Szenario 3'!$F27</f>
        <v>25</v>
      </c>
      <c r="L27" s="140"/>
      <c r="M27" s="24">
        <f>'[3]E-Auto'!$E25*(1/100)</f>
        <v>0.40985709677419369</v>
      </c>
      <c r="O27" s="32">
        <f t="shared" si="0"/>
        <v>15088.865</v>
      </c>
      <c r="P27" s="36">
        <f t="shared" si="1"/>
        <v>1569.3010820999998</v>
      </c>
      <c r="Q27" s="140"/>
      <c r="R27" s="29">
        <f t="shared" si="2"/>
        <v>1</v>
      </c>
      <c r="S27" s="34">
        <f t="shared" si="3"/>
        <v>1</v>
      </c>
      <c r="T27" s="140"/>
      <c r="U27" s="40">
        <f t="shared" si="4"/>
        <v>8.5496792677192249E-2</v>
      </c>
      <c r="V27" s="34">
        <f t="shared" si="5"/>
        <v>8.8666666782782344E-2</v>
      </c>
      <c r="W27" s="140"/>
      <c r="X27" s="73">
        <f t="shared" si="6"/>
        <v>4000</v>
      </c>
      <c r="Y27" s="42">
        <f t="shared" si="7"/>
        <v>15842282.145762211</v>
      </c>
      <c r="Z27" s="42">
        <f t="shared" si="8"/>
        <v>315289.939339598</v>
      </c>
      <c r="AA27" s="42">
        <f t="shared" si="9"/>
        <v>15535.343922503629</v>
      </c>
      <c r="AB27" s="43">
        <f t="shared" si="10"/>
        <v>10103.483975180136</v>
      </c>
      <c r="AD27" s="41">
        <f t="shared" si="11"/>
        <v>16187210.912999492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0"/>
      <c r="I28" s="81">
        <f>'[2]Szenario 1'!$F28</f>
        <v>7</v>
      </c>
      <c r="J28" s="82">
        <f>'[2]Szenario 2'!$F28</f>
        <v>16</v>
      </c>
      <c r="K28" s="83">
        <f>'[2]Szenario 3'!$F28</f>
        <v>25</v>
      </c>
      <c r="L28" s="140"/>
      <c r="M28" s="24">
        <f>'[3]E-Auto'!$E26*(1/100)</f>
        <v>0.43868903225806466</v>
      </c>
      <c r="O28" s="32">
        <f t="shared" si="0"/>
        <v>15269.21</v>
      </c>
      <c r="P28" s="36">
        <f t="shared" si="1"/>
        <v>1587.9740033999999</v>
      </c>
      <c r="Q28" s="140"/>
      <c r="R28" s="29">
        <f t="shared" si="2"/>
        <v>1</v>
      </c>
      <c r="S28" s="34">
        <f t="shared" si="3"/>
        <v>1</v>
      </c>
      <c r="T28" s="140"/>
      <c r="U28" s="40">
        <f t="shared" si="4"/>
        <v>8.5496855814585299E-2</v>
      </c>
      <c r="V28" s="34">
        <f t="shared" si="5"/>
        <v>8.8666666788408358E-2</v>
      </c>
      <c r="W28" s="140"/>
      <c r="X28" s="73">
        <f t="shared" si="6"/>
        <v>4000</v>
      </c>
      <c r="Y28" s="42">
        <f t="shared" si="7"/>
        <v>16031589.881449999</v>
      </c>
      <c r="Z28" s="42">
        <f t="shared" si="8"/>
        <v>319057.97853489191</v>
      </c>
      <c r="AA28" s="42">
        <f t="shared" si="9"/>
        <v>15277.526663863819</v>
      </c>
      <c r="AB28" s="43">
        <f t="shared" si="10"/>
        <v>10224.014920899419</v>
      </c>
      <c r="AD28" s="41">
        <f t="shared" si="11"/>
        <v>16380149.401569655</v>
      </c>
      <c r="AE28" s="119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0"/>
      <c r="I29" s="81">
        <f>'[2]Szenario 1'!$F29</f>
        <v>7</v>
      </c>
      <c r="J29" s="82">
        <f>'[2]Szenario 2'!$F29</f>
        <v>16</v>
      </c>
      <c r="K29" s="83">
        <f>'[2]Szenario 3'!$F29</f>
        <v>25</v>
      </c>
      <c r="L29" s="140"/>
      <c r="M29" s="24">
        <f>'[3]E-Auto'!$E27*(1/100)</f>
        <v>0.46752096774193563</v>
      </c>
      <c r="O29" s="32">
        <f t="shared" si="0"/>
        <v>15449.555</v>
      </c>
      <c r="P29" s="36">
        <f t="shared" si="1"/>
        <v>1606.6469247</v>
      </c>
      <c r="Q29" s="140"/>
      <c r="R29" s="29">
        <f t="shared" si="2"/>
        <v>1</v>
      </c>
      <c r="S29" s="34">
        <f t="shared" si="3"/>
        <v>1</v>
      </c>
      <c r="T29" s="140"/>
      <c r="U29" s="40">
        <f t="shared" si="4"/>
        <v>8.5496921229210016E-2</v>
      </c>
      <c r="V29" s="34">
        <f t="shared" si="5"/>
        <v>8.8666666794236376E-2</v>
      </c>
      <c r="W29" s="140"/>
      <c r="X29" s="73">
        <f t="shared" si="6"/>
        <v>4000</v>
      </c>
      <c r="Y29" s="42">
        <f t="shared" si="7"/>
        <v>16220898.2839051</v>
      </c>
      <c r="Z29" s="42">
        <f t="shared" si="8"/>
        <v>322826.01773018599</v>
      </c>
      <c r="AA29" s="42">
        <f t="shared" si="9"/>
        <v>15009.233058922351</v>
      </c>
      <c r="AB29" s="43">
        <f t="shared" si="10"/>
        <v>10344.545866618704</v>
      </c>
      <c r="AD29" s="41">
        <f t="shared" si="11"/>
        <v>16573078.080560826</v>
      </c>
      <c r="AE29" s="119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0"/>
      <c r="I30" s="81">
        <f>'[2]Szenario 1'!$F30</f>
        <v>7</v>
      </c>
      <c r="J30" s="82">
        <f>'[2]Szenario 2'!$F30</f>
        <v>16</v>
      </c>
      <c r="K30" s="83">
        <f>'[2]Szenario 3'!$F30</f>
        <v>25</v>
      </c>
      <c r="L30" s="140"/>
      <c r="M30" s="24">
        <f>'[3]E-Auto'!$E28*(1/100)</f>
        <v>0.49635290322580661</v>
      </c>
      <c r="O30" s="32">
        <f t="shared" si="0"/>
        <v>15629.9</v>
      </c>
      <c r="P30" s="36">
        <f t="shared" si="1"/>
        <v>1625.3198459999999</v>
      </c>
      <c r="Q30" s="140"/>
      <c r="R30" s="29">
        <f t="shared" si="2"/>
        <v>1</v>
      </c>
      <c r="S30" s="34">
        <f t="shared" si="3"/>
        <v>1</v>
      </c>
      <c r="T30" s="140"/>
      <c r="U30" s="40">
        <f t="shared" si="4"/>
        <v>8.5496988975175672E-2</v>
      </c>
      <c r="V30" s="34">
        <f t="shared" si="5"/>
        <v>8.8666666800271174E-2</v>
      </c>
      <c r="W30" s="140"/>
      <c r="X30" s="73">
        <f t="shared" si="6"/>
        <v>4000</v>
      </c>
      <c r="Y30" s="42">
        <f t="shared" si="7"/>
        <v>16410207.377032151</v>
      </c>
      <c r="Z30" s="42">
        <f t="shared" si="8"/>
        <v>326594.05692547996</v>
      </c>
      <c r="AA30" s="42">
        <f t="shared" si="9"/>
        <v>14730.463107679212</v>
      </c>
      <c r="AB30" s="43">
        <f t="shared" si="10"/>
        <v>10465.076812337988</v>
      </c>
      <c r="AD30" s="41">
        <f t="shared" si="11"/>
        <v>16765996.973877648</v>
      </c>
      <c r="AE30" s="119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0"/>
      <c r="I31" s="81">
        <f>'[2]Szenario 1'!$F31</f>
        <v>7</v>
      </c>
      <c r="J31" s="82">
        <f>'[2]Szenario 2'!$F31</f>
        <v>16</v>
      </c>
      <c r="K31" s="83">
        <f>'[2]Szenario 3'!$F31</f>
        <v>25</v>
      </c>
      <c r="L31" s="140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1643.9927672999997</v>
      </c>
      <c r="Q31" s="140"/>
      <c r="R31" s="29">
        <f t="shared" si="2"/>
        <v>1</v>
      </c>
      <c r="S31" s="34">
        <f t="shared" si="3"/>
        <v>1</v>
      </c>
      <c r="T31" s="140"/>
      <c r="U31" s="40">
        <f t="shared" si="4"/>
        <v>8.5497059107226894E-2</v>
      </c>
      <c r="V31" s="34">
        <f t="shared" si="5"/>
        <v>8.8666666806517608E-2</v>
      </c>
      <c r="W31" s="140"/>
      <c r="X31" s="73">
        <f t="shared" si="6"/>
        <v>4000</v>
      </c>
      <c r="Y31" s="42">
        <f t="shared" si="7"/>
        <v>16599517.185300421</v>
      </c>
      <c r="Z31" s="42">
        <f t="shared" si="8"/>
        <v>330362.09612077393</v>
      </c>
      <c r="AA31" s="42">
        <f t="shared" si="9"/>
        <v>14441.216810134401</v>
      </c>
      <c r="AB31" s="43">
        <f t="shared" si="10"/>
        <v>10585.607758057273</v>
      </c>
      <c r="AD31" s="41">
        <f t="shared" si="11"/>
        <v>16958906.105989385</v>
      </c>
      <c r="AE31" s="119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0"/>
      <c r="I32" s="81">
        <f>'[2]Szenario 1'!$F32</f>
        <v>7</v>
      </c>
      <c r="J32" s="82">
        <f>'[2]Szenario 2'!$F32</f>
        <v>16</v>
      </c>
      <c r="K32" s="83">
        <f>'[2]Szenario 3'!$F32</f>
        <v>25</v>
      </c>
      <c r="L32" s="140"/>
      <c r="M32" s="24">
        <f>'[3]E-Auto'!$E30*(1/100)</f>
        <v>0.55401677419354856</v>
      </c>
      <c r="O32" s="32">
        <f t="shared" si="0"/>
        <v>15990.59</v>
      </c>
      <c r="P32" s="36">
        <f t="shared" si="1"/>
        <v>1662.6656885999998</v>
      </c>
      <c r="Q32" s="140"/>
      <c r="R32" s="29">
        <f t="shared" si="2"/>
        <v>1</v>
      </c>
      <c r="S32" s="34">
        <f t="shared" si="3"/>
        <v>1</v>
      </c>
      <c r="T32" s="140"/>
      <c r="U32" s="40">
        <f t="shared" si="4"/>
        <v>8.549713168074366E-2</v>
      </c>
      <c r="V32" s="34">
        <f t="shared" si="5"/>
        <v>8.8666666812980549E-2</v>
      </c>
      <c r="W32" s="140"/>
      <c r="X32" s="73">
        <f t="shared" si="6"/>
        <v>4000</v>
      </c>
      <c r="Y32" s="42">
        <f t="shared" si="7"/>
        <v>16788827.733750425</v>
      </c>
      <c r="Z32" s="42">
        <f t="shared" si="8"/>
        <v>334130.13531606796</v>
      </c>
      <c r="AA32" s="42">
        <f t="shared" si="9"/>
        <v>14141.494166287925</v>
      </c>
      <c r="AB32" s="43">
        <f t="shared" si="10"/>
        <v>10706.13870377656</v>
      </c>
      <c r="AD32" s="41">
        <f t="shared" si="11"/>
        <v>17151805.501936559</v>
      </c>
      <c r="AE32" s="119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0"/>
      <c r="I33" s="81">
        <f>'[2]Szenario 1'!$F33</f>
        <v>7</v>
      </c>
      <c r="J33" s="82">
        <f>'[2]Szenario 2'!$F33</f>
        <v>16</v>
      </c>
      <c r="K33" s="83">
        <f>'[2]Szenario 3'!$F33</f>
        <v>25</v>
      </c>
      <c r="L33" s="140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1681.3386098999999</v>
      </c>
      <c r="Q33" s="140"/>
      <c r="R33" s="29">
        <f t="shared" si="2"/>
        <v>1</v>
      </c>
      <c r="S33" s="34">
        <f t="shared" si="3"/>
        <v>1</v>
      </c>
      <c r="T33" s="140"/>
      <c r="U33" s="40">
        <f t="shared" si="4"/>
        <v>8.5497206751741231E-2</v>
      </c>
      <c r="V33" s="34">
        <f t="shared" si="5"/>
        <v>8.8666666819664938E-2</v>
      </c>
      <c r="W33" s="140"/>
      <c r="X33" s="73">
        <f t="shared" si="6"/>
        <v>4000</v>
      </c>
      <c r="Y33" s="42">
        <f t="shared" si="7"/>
        <v>16978139.048000462</v>
      </c>
      <c r="Z33" s="42">
        <f t="shared" si="8"/>
        <v>337898.17451136193</v>
      </c>
      <c r="AA33" s="42">
        <f t="shared" si="9"/>
        <v>13831.295176139774</v>
      </c>
      <c r="AB33" s="43">
        <f t="shared" si="10"/>
        <v>10826.669649495841</v>
      </c>
      <c r="AD33" s="41">
        <f t="shared" si="11"/>
        <v>17344695.187337462</v>
      </c>
      <c r="AE33" s="119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0"/>
      <c r="I34" s="81">
        <f>'[2]Szenario 1'!$F34</f>
        <v>7</v>
      </c>
      <c r="J34" s="82">
        <f>'[2]Szenario 2'!$F34</f>
        <v>16</v>
      </c>
      <c r="K34" s="83">
        <f>'[2]Szenario 3'!$F34</f>
        <v>25</v>
      </c>
      <c r="L34" s="140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1700.0115311999998</v>
      </c>
      <c r="Q34" s="140"/>
      <c r="R34" s="29">
        <f t="shared" si="2"/>
        <v>1</v>
      </c>
      <c r="S34" s="34">
        <f t="shared" si="3"/>
        <v>1</v>
      </c>
      <c r="T34" s="140"/>
      <c r="U34" s="40">
        <f t="shared" si="4"/>
        <v>8.549728437687025E-2</v>
      </c>
      <c r="V34" s="34">
        <f t="shared" si="5"/>
        <v>8.8666666826575785E-2</v>
      </c>
      <c r="W34" s="140"/>
      <c r="X34" s="73">
        <f t="shared" si="6"/>
        <v>4000</v>
      </c>
      <c r="Y34" s="42">
        <f t="shared" si="7"/>
        <v>17167451.154253285</v>
      </c>
      <c r="Z34" s="42">
        <f t="shared" si="8"/>
        <v>341666.21370665595</v>
      </c>
      <c r="AA34" s="42">
        <f t="shared" si="9"/>
        <v>13510.619839689958</v>
      </c>
      <c r="AB34" s="43">
        <f t="shared" si="10"/>
        <v>10947.200595215127</v>
      </c>
      <c r="AD34" s="41">
        <f t="shared" si="11"/>
        <v>17537575.188394848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0"/>
      <c r="I35" s="81">
        <f>'[2]Szenario 1'!$F35</f>
        <v>7</v>
      </c>
      <c r="J35" s="82">
        <f>'[2]Szenario 2'!$F35</f>
        <v>16</v>
      </c>
      <c r="K35" s="83">
        <f>'[2]Szenario 3'!$F35</f>
        <v>25</v>
      </c>
      <c r="L35" s="140"/>
      <c r="M35" s="24">
        <f>'[3]E-Auto'!$E33*(1/100)</f>
        <v>0.64051258064516148</v>
      </c>
      <c r="O35" s="32">
        <f t="shared" si="0"/>
        <v>16531.625</v>
      </c>
      <c r="P35" s="36">
        <f t="shared" si="1"/>
        <v>1718.6844524999999</v>
      </c>
      <c r="Q35" s="140"/>
      <c r="R35" s="29">
        <f t="shared" si="2"/>
        <v>1</v>
      </c>
      <c r="S35" s="34">
        <f t="shared" si="3"/>
        <v>1</v>
      </c>
      <c r="T35" s="140"/>
      <c r="U35" s="40">
        <f t="shared" si="4"/>
        <v>8.5497364613416685E-2</v>
      </c>
      <c r="V35" s="34">
        <f t="shared" si="5"/>
        <v>8.8666666833718169E-2</v>
      </c>
      <c r="W35" s="140"/>
      <c r="X35" s="73">
        <f t="shared" si="6"/>
        <v>4000</v>
      </c>
      <c r="Y35" s="42">
        <f t="shared" si="7"/>
        <v>17356764.07930262</v>
      </c>
      <c r="Z35" s="42">
        <f t="shared" si="8"/>
        <v>345434.25290194998</v>
      </c>
      <c r="AA35" s="42">
        <f t="shared" si="9"/>
        <v>13179.468156938474</v>
      </c>
      <c r="AB35" s="43">
        <f t="shared" si="10"/>
        <v>11067.73154093441</v>
      </c>
      <c r="AD35" s="41">
        <f t="shared" si="11"/>
        <v>17730445.53190244</v>
      </c>
      <c r="AE35" s="119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0"/>
      <c r="I36" s="81">
        <f>'[2]Szenario 1'!$F36</f>
        <v>7</v>
      </c>
      <c r="J36" s="82">
        <f>'[2]Szenario 2'!$F36</f>
        <v>16</v>
      </c>
      <c r="K36" s="83">
        <f>'[2]Szenario 3'!$F36</f>
        <v>25</v>
      </c>
      <c r="L36" s="140"/>
      <c r="M36" s="24">
        <f>'[3]E-Auto'!$E34*(1/100)</f>
        <v>0.66934451612903245</v>
      </c>
      <c r="O36" s="32">
        <f t="shared" si="0"/>
        <v>16711.97</v>
      </c>
      <c r="P36" s="36">
        <f t="shared" si="1"/>
        <v>1737.3573738</v>
      </c>
      <c r="Q36" s="140"/>
      <c r="R36" s="29">
        <f t="shared" si="2"/>
        <v>1</v>
      </c>
      <c r="S36" s="34">
        <f t="shared" si="3"/>
        <v>1</v>
      </c>
      <c r="T36" s="140"/>
      <c r="U36" s="40">
        <f t="shared" si="4"/>
        <v>8.5497447519301814E-2</v>
      </c>
      <c r="V36" s="34">
        <f t="shared" si="5"/>
        <v>8.8666666841097169E-2</v>
      </c>
      <c r="W36" s="140"/>
      <c r="X36" s="73">
        <f t="shared" si="6"/>
        <v>4000</v>
      </c>
      <c r="Y36" s="42">
        <f t="shared" si="7"/>
        <v>17546077.8505398</v>
      </c>
      <c r="Z36" s="42">
        <f t="shared" si="8"/>
        <v>349202.29209724406</v>
      </c>
      <c r="AA36" s="42">
        <f t="shared" si="9"/>
        <v>12837.84012788532</v>
      </c>
      <c r="AB36" s="43">
        <f t="shared" si="10"/>
        <v>11188.262486653695</v>
      </c>
      <c r="AD36" s="41">
        <f t="shared" si="11"/>
        <v>17923306.245251585</v>
      </c>
      <c r="AE36" s="119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0"/>
      <c r="I37" s="81">
        <f>'[2]Szenario 1'!$F37</f>
        <v>7</v>
      </c>
      <c r="J37" s="82">
        <f>'[2]Szenario 2'!$F37</f>
        <v>16</v>
      </c>
      <c r="K37" s="83">
        <f>'[2]Szenario 3'!$F37</f>
        <v>25</v>
      </c>
      <c r="L37" s="140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1756.0302950999996</v>
      </c>
      <c r="Q37" s="140"/>
      <c r="R37" s="29">
        <f t="shared" si="2"/>
        <v>1</v>
      </c>
      <c r="S37" s="34">
        <f t="shared" si="3"/>
        <v>1</v>
      </c>
      <c r="T37" s="140"/>
      <c r="U37" s="40">
        <f t="shared" si="4"/>
        <v>8.5497533153082284E-2</v>
      </c>
      <c r="V37" s="34">
        <f t="shared" si="5"/>
        <v>8.8666666848717976E-2</v>
      </c>
      <c r="W37" s="140"/>
      <c r="X37" s="73">
        <f t="shared" si="6"/>
        <v>4000</v>
      </c>
      <c r="Y37" s="42">
        <f t="shared" si="7"/>
        <v>17735392.495960325</v>
      </c>
      <c r="Z37" s="42">
        <f t="shared" si="8"/>
        <v>352970.33129253797</v>
      </c>
      <c r="AA37" s="42">
        <f t="shared" si="9"/>
        <v>12485.735752530494</v>
      </c>
      <c r="AB37" s="43">
        <f t="shared" si="10"/>
        <v>11308.793432372979</v>
      </c>
      <c r="AD37" s="41">
        <f t="shared" si="11"/>
        <v>18116157.356437769</v>
      </c>
      <c r="AE37" s="119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0"/>
      <c r="I38" s="81">
        <f>'[2]Szenario 1'!$F38</f>
        <v>7</v>
      </c>
      <c r="J38" s="82">
        <f>'[2]Szenario 2'!$F38</f>
        <v>16</v>
      </c>
      <c r="K38" s="83">
        <f>'[2]Szenario 3'!$F38</f>
        <v>25</v>
      </c>
      <c r="L38" s="140"/>
      <c r="M38" s="24">
        <f>'[3]E-Auto'!$E36*(1/100)</f>
        <v>0.7270083870967744</v>
      </c>
      <c r="O38" s="32">
        <f t="shared" si="0"/>
        <v>17072.66</v>
      </c>
      <c r="P38" s="36">
        <f t="shared" si="1"/>
        <v>1774.7032164</v>
      </c>
      <c r="Q38" s="140"/>
      <c r="R38" s="29">
        <f t="shared" si="2"/>
        <v>1</v>
      </c>
      <c r="S38" s="34">
        <f t="shared" si="3"/>
        <v>1</v>
      </c>
      <c r="T38" s="140"/>
      <c r="U38" s="40">
        <f t="shared" si="4"/>
        <v>8.5497621573950036E-2</v>
      </c>
      <c r="V38" s="34">
        <f t="shared" si="5"/>
        <v>8.8666666856585807E-2</v>
      </c>
      <c r="W38" s="140"/>
      <c r="X38" s="73">
        <f t="shared" si="6"/>
        <v>4000</v>
      </c>
      <c r="Y38" s="42">
        <f t="shared" si="7"/>
        <v>17924708.044170499</v>
      </c>
      <c r="Z38" s="42">
        <f t="shared" si="8"/>
        <v>356738.37048783194</v>
      </c>
      <c r="AA38" s="42">
        <f t="shared" si="9"/>
        <v>12123.155030874002</v>
      </c>
      <c r="AB38" s="43">
        <f t="shared" si="10"/>
        <v>11429.324378092264</v>
      </c>
      <c r="AD38" s="41">
        <f t="shared" si="11"/>
        <v>18308998.894067295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0"/>
      <c r="I39" s="81">
        <f>'[2]Szenario 1'!$F39</f>
        <v>7</v>
      </c>
      <c r="J39" s="82">
        <f>'[2]Szenario 2'!$F39</f>
        <v>16</v>
      </c>
      <c r="K39" s="83">
        <f>'[2]Szenario 3'!$F39</f>
        <v>25</v>
      </c>
      <c r="L39" s="140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1793.3761377000001</v>
      </c>
      <c r="Q39" s="140"/>
      <c r="R39" s="29">
        <f t="shared" si="2"/>
        <v>1</v>
      </c>
      <c r="S39" s="34">
        <f t="shared" si="3"/>
        <v>1</v>
      </c>
      <c r="T39" s="140"/>
      <c r="U39" s="40">
        <f t="shared" si="4"/>
        <v>8.5497712841732396E-2</v>
      </c>
      <c r="V39" s="34">
        <f t="shared" si="5"/>
        <v>8.8666666864705937E-2</v>
      </c>
      <c r="W39" s="140"/>
      <c r="X39" s="73">
        <f t="shared" si="6"/>
        <v>4000</v>
      </c>
      <c r="Y39" s="42">
        <f t="shared" si="7"/>
        <v>18114024.524393961</v>
      </c>
      <c r="Z39" s="42">
        <f t="shared" si="8"/>
        <v>360506.40968312602</v>
      </c>
      <c r="AA39" s="42">
        <f t="shared" si="9"/>
        <v>11750.097962915843</v>
      </c>
      <c r="AB39" s="43">
        <f t="shared" si="10"/>
        <v>11549.855323811549</v>
      </c>
      <c r="AD39" s="41">
        <f t="shared" si="11"/>
        <v>18501830.887363814</v>
      </c>
      <c r="AE39" s="119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0"/>
      <c r="I40" s="81">
        <f>'[2]Szenario 1'!$F40</f>
        <v>7</v>
      </c>
      <c r="J40" s="82">
        <f>'[2]Szenario 2'!$F40</f>
        <v>16</v>
      </c>
      <c r="K40" s="83">
        <f>'[2]Szenario 3'!$F40</f>
        <v>25</v>
      </c>
      <c r="L40" s="140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1812.0490589999997</v>
      </c>
      <c r="Q40" s="140"/>
      <c r="R40" s="29">
        <f t="shared" si="2"/>
        <v>1</v>
      </c>
      <c r="S40" s="34">
        <f t="shared" si="3"/>
        <v>1</v>
      </c>
      <c r="T40" s="140"/>
      <c r="U40" s="40">
        <f t="shared" si="4"/>
        <v>8.5497807016891969E-2</v>
      </c>
      <c r="V40" s="34">
        <f t="shared" si="5"/>
        <v>8.8666666873083722E-2</v>
      </c>
      <c r="W40" s="140"/>
      <c r="X40" s="73">
        <f t="shared" si="6"/>
        <v>4000</v>
      </c>
      <c r="Y40" s="42">
        <f t="shared" si="7"/>
        <v>18303341.966478322</v>
      </c>
      <c r="Z40" s="42">
        <f t="shared" si="8"/>
        <v>364274.44887841999</v>
      </c>
      <c r="AA40" s="42">
        <f t="shared" si="9"/>
        <v>11366.564548656008</v>
      </c>
      <c r="AB40" s="43">
        <f t="shared" si="10"/>
        <v>11670.386269530834</v>
      </c>
      <c r="AD40" s="41">
        <f t="shared" si="11"/>
        <v>18694653.366174929</v>
      </c>
      <c r="AE40" s="119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0"/>
      <c r="I41" s="81">
        <f>'[2]Szenario 1'!$F41</f>
        <v>7</v>
      </c>
      <c r="J41" s="82">
        <f>'[2]Szenario 2'!$F41</f>
        <v>16</v>
      </c>
      <c r="K41" s="83">
        <f>'[2]Szenario 3'!$F41</f>
        <v>25</v>
      </c>
      <c r="L41" s="140"/>
      <c r="M41" s="24">
        <f>'[3]E-Auto'!$E39*(1/100)</f>
        <v>0.81350419354838732</v>
      </c>
      <c r="O41" s="32">
        <f t="shared" si="0"/>
        <v>17613.695</v>
      </c>
      <c r="P41" s="36">
        <f t="shared" si="1"/>
        <v>1830.7219802999998</v>
      </c>
      <c r="Q41" s="140"/>
      <c r="R41" s="29">
        <f t="shared" si="2"/>
        <v>1</v>
      </c>
      <c r="S41" s="34">
        <f t="shared" si="3"/>
        <v>1</v>
      </c>
      <c r="T41" s="140"/>
      <c r="U41" s="40">
        <f t="shared" si="4"/>
        <v>8.5497904160526744E-2</v>
      </c>
      <c r="V41" s="34">
        <f t="shared" si="5"/>
        <v>8.8666666881724546E-2</v>
      </c>
      <c r="W41" s="140"/>
      <c r="X41" s="73">
        <f t="shared" si="6"/>
        <v>4000</v>
      </c>
      <c r="Y41" s="42">
        <f t="shared" si="7"/>
        <v>18492660.400901753</v>
      </c>
      <c r="Z41" s="42">
        <f t="shared" si="8"/>
        <v>368042.48807371402</v>
      </c>
      <c r="AA41" s="42">
        <f t="shared" si="9"/>
        <v>10972.554788094511</v>
      </c>
      <c r="AB41" s="43">
        <f t="shared" si="10"/>
        <v>11790.917215250118</v>
      </c>
      <c r="AD41" s="41">
        <f t="shared" si="11"/>
        <v>18887466.360978812</v>
      </c>
      <c r="AE41" s="119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0"/>
      <c r="I42" s="81">
        <f>'[2]Szenario 1'!$F42</f>
        <v>7</v>
      </c>
      <c r="J42" s="82">
        <f>'[2]Szenario 2'!$F42</f>
        <v>16</v>
      </c>
      <c r="K42" s="83">
        <f>'[2]Szenario 3'!$F42</f>
        <v>25</v>
      </c>
      <c r="L42" s="140"/>
      <c r="M42" s="24">
        <f>'[3]E-Auto'!$E40*(1/100)</f>
        <v>0.8423361290322583</v>
      </c>
      <c r="O42" s="32">
        <f t="shared" si="0"/>
        <v>17794.04</v>
      </c>
      <c r="P42" s="36">
        <f t="shared" si="1"/>
        <v>1849.3949015999999</v>
      </c>
      <c r="Q42" s="140"/>
      <c r="R42" s="29">
        <f t="shared" si="2"/>
        <v>1</v>
      </c>
      <c r="S42" s="34">
        <f t="shared" si="3"/>
        <v>1</v>
      </c>
      <c r="T42" s="140"/>
      <c r="U42" s="40">
        <f t="shared" si="4"/>
        <v>8.5498004334369992E-2</v>
      </c>
      <c r="V42" s="34">
        <f t="shared" si="5"/>
        <v>8.8666666890633863E-2</v>
      </c>
      <c r="W42" s="140"/>
      <c r="X42" s="73">
        <f t="shared" si="6"/>
        <v>4000</v>
      </c>
      <c r="Y42" s="42">
        <f t="shared" si="7"/>
        <v>18681979.858779538</v>
      </c>
      <c r="Z42" s="42">
        <f t="shared" si="8"/>
        <v>371810.52726900799</v>
      </c>
      <c r="AA42" s="42">
        <f t="shared" si="9"/>
        <v>10568.068681231342</v>
      </c>
      <c r="AB42" s="43">
        <f t="shared" si="10"/>
        <v>11911.448160969405</v>
      </c>
      <c r="AD42" s="41">
        <f t="shared" si="11"/>
        <v>19080269.902890749</v>
      </c>
      <c r="AE42" s="119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0"/>
      <c r="I43" s="81">
        <f>'[2]Szenario 1'!$F43</f>
        <v>7</v>
      </c>
      <c r="J43" s="82">
        <f>'[2]Szenario 2'!$F43</f>
        <v>16</v>
      </c>
      <c r="K43" s="83">
        <f>'[2]Szenario 3'!$F43</f>
        <v>25</v>
      </c>
      <c r="L43" s="140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1868.0678229</v>
      </c>
      <c r="Q43" s="140"/>
      <c r="R43" s="29">
        <f t="shared" si="2"/>
        <v>1</v>
      </c>
      <c r="S43" s="34">
        <f t="shared" si="3"/>
        <v>1</v>
      </c>
      <c r="T43" s="140"/>
      <c r="U43" s="40">
        <f t="shared" si="4"/>
        <v>8.549810760079038E-2</v>
      </c>
      <c r="V43" s="34">
        <f t="shared" si="5"/>
        <v>8.8666666899817156E-2</v>
      </c>
      <c r="W43" s="140"/>
      <c r="X43" s="73">
        <f t="shared" si="6"/>
        <v>4000</v>
      </c>
      <c r="Y43" s="42">
        <f t="shared" si="7"/>
        <v>18871300.371870723</v>
      </c>
      <c r="Z43" s="42">
        <f t="shared" si="8"/>
        <v>375578.56646430201</v>
      </c>
      <c r="AA43" s="42">
        <f t="shared" si="9"/>
        <v>10153.106228066506</v>
      </c>
      <c r="AB43" s="43">
        <f t="shared" si="10"/>
        <v>12031.979106688686</v>
      </c>
      <c r="AD43" s="41">
        <f t="shared" si="11"/>
        <v>19273064.023669776</v>
      </c>
      <c r="AE43" s="119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0"/>
      <c r="I44" s="81">
        <f>'[2]Szenario 1'!$F44</f>
        <v>7</v>
      </c>
      <c r="J44" s="82">
        <f>'[2]Szenario 2'!$F44</f>
        <v>16</v>
      </c>
      <c r="K44" s="83">
        <f>'[2]Szenario 3'!$F44</f>
        <v>25</v>
      </c>
      <c r="L44" s="140"/>
      <c r="M44" s="24">
        <f>'[3]E-Auto'!$E42*(1/100)</f>
        <v>0.9</v>
      </c>
      <c r="O44" s="32">
        <f t="shared" si="0"/>
        <v>18154.73</v>
      </c>
      <c r="P44" s="36">
        <f t="shared" si="1"/>
        <v>1886.7407441999999</v>
      </c>
      <c r="Q44" s="140"/>
      <c r="R44" s="29">
        <f t="shared" si="2"/>
        <v>1</v>
      </c>
      <c r="S44" s="34">
        <f t="shared" si="3"/>
        <v>1</v>
      </c>
      <c r="T44" s="140"/>
      <c r="U44" s="40">
        <f t="shared" si="4"/>
        <v>8.5498214022791841E-2</v>
      </c>
      <c r="V44" s="34">
        <f t="shared" si="5"/>
        <v>8.8666666909280017E-2</v>
      </c>
      <c r="W44" s="140"/>
      <c r="X44" s="73">
        <f t="shared" si="6"/>
        <v>4000</v>
      </c>
      <c r="Y44" s="42">
        <f t="shared" si="7"/>
        <v>19060621.972584639</v>
      </c>
      <c r="Z44" s="42">
        <f t="shared" si="8"/>
        <v>379346.60565959592</v>
      </c>
      <c r="AA44" s="42">
        <f t="shared" si="9"/>
        <v>9727.6674285999998</v>
      </c>
      <c r="AB44" s="43">
        <f t="shared" si="10"/>
        <v>12152.510052407972</v>
      </c>
      <c r="AD44" s="41">
        <f t="shared" si="11"/>
        <v>19465848.755725246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0"/>
      <c r="I45" s="81">
        <f>'[2]Szenario 1'!$F45</f>
        <v>7</v>
      </c>
      <c r="J45" s="82">
        <f>'[2]Szenario 2'!$F45</f>
        <v>16</v>
      </c>
      <c r="K45" s="83">
        <f>'[2]Szenario 3'!$F45</f>
        <v>25</v>
      </c>
      <c r="L45" s="140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1905.4136655</v>
      </c>
      <c r="Q45" s="140"/>
      <c r="R45" s="29">
        <f t="shared" si="2"/>
        <v>1</v>
      </c>
      <c r="S45" s="34">
        <f t="shared" si="3"/>
        <v>1</v>
      </c>
      <c r="T45" s="140"/>
      <c r="U45" s="40">
        <f t="shared" si="4"/>
        <v>8.5498323664013706E-2</v>
      </c>
      <c r="V45" s="34">
        <f t="shared" si="5"/>
        <v>8.8666666919028039E-2</v>
      </c>
      <c r="W45" s="140"/>
      <c r="X45" s="73">
        <f t="shared" si="6"/>
        <v>4000</v>
      </c>
      <c r="Y45" s="42">
        <f t="shared" si="7"/>
        <v>19249944.69398756</v>
      </c>
      <c r="Z45" s="42">
        <f t="shared" si="8"/>
        <v>383114.64485489001</v>
      </c>
      <c r="AA45" s="42">
        <f t="shared" si="9"/>
        <v>9291.7522828318233</v>
      </c>
      <c r="AB45" s="43">
        <f t="shared" si="10"/>
        <v>12273.040998127257</v>
      </c>
      <c r="AD45" s="41">
        <f t="shared" si="11"/>
        <v>19658624.132123407</v>
      </c>
      <c r="AE45" s="119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0"/>
      <c r="I46" s="81">
        <f>'[2]Szenario 1'!$F46</f>
        <v>7</v>
      </c>
      <c r="J46" s="82">
        <f>'[2]Szenario 2'!$F46</f>
        <v>16</v>
      </c>
      <c r="K46" s="83">
        <f>'[2]Szenario 3'!$F46</f>
        <v>25</v>
      </c>
      <c r="L46" s="140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1924.0865867999996</v>
      </c>
      <c r="Q46" s="140"/>
      <c r="R46" s="29">
        <f t="shared" si="2"/>
        <v>1</v>
      </c>
      <c r="S46" s="34">
        <f t="shared" si="3"/>
        <v>1</v>
      </c>
      <c r="T46" s="140"/>
      <c r="U46" s="40">
        <f t="shared" si="4"/>
        <v>8.5498436588730603E-2</v>
      </c>
      <c r="V46" s="34">
        <f t="shared" si="5"/>
        <v>8.8666666929066912E-2</v>
      </c>
      <c r="W46" s="140"/>
      <c r="X46" s="73">
        <f t="shared" si="6"/>
        <v>4000</v>
      </c>
      <c r="Y46" s="42">
        <f t="shared" si="7"/>
        <v>19439268.569809262</v>
      </c>
      <c r="Z46" s="42">
        <f t="shared" si="8"/>
        <v>386882.68405018398</v>
      </c>
      <c r="AA46" s="42">
        <f t="shared" si="9"/>
        <v>8845.3607907619771</v>
      </c>
      <c r="AB46" s="43">
        <f t="shared" si="10"/>
        <v>12393.57194384654</v>
      </c>
      <c r="AD46" s="41">
        <f t="shared" si="11"/>
        <v>19851390.186594054</v>
      </c>
      <c r="AE46" s="119"/>
      <c r="AF46" s="50"/>
      <c r="AG46" s="51">
        <f>'[4]Risikoschätzung '!$S$22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0"/>
      <c r="I47" s="81">
        <f>'[2]Szenario 1'!$F47</f>
        <v>7</v>
      </c>
      <c r="J47" s="82">
        <f>'[2]Szenario 2'!$F47</f>
        <v>16</v>
      </c>
      <c r="K47" s="83">
        <f>'[2]Szenario 3'!$F47</f>
        <v>25</v>
      </c>
      <c r="L47" s="140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1942.7595080999997</v>
      </c>
      <c r="Q47" s="140"/>
      <c r="R47" s="29">
        <f t="shared" si="2"/>
        <v>1</v>
      </c>
      <c r="S47" s="34">
        <f t="shared" si="3"/>
        <v>1</v>
      </c>
      <c r="T47" s="140"/>
      <c r="U47" s="40">
        <f t="shared" si="4"/>
        <v>8.5498552861852498E-2</v>
      </c>
      <c r="V47" s="34">
        <f t="shared" si="5"/>
        <v>8.8666666939402339E-2</v>
      </c>
      <c r="W47" s="140"/>
      <c r="X47" s="73">
        <f t="shared" si="6"/>
        <v>4000</v>
      </c>
      <c r="Y47" s="42">
        <f t="shared" si="7"/>
        <v>19628593.634449594</v>
      </c>
      <c r="Z47" s="42">
        <f t="shared" si="8"/>
        <v>390650.723245478</v>
      </c>
      <c r="AA47" s="42">
        <f t="shared" si="9"/>
        <v>8388.4929523904648</v>
      </c>
      <c r="AB47" s="43">
        <f t="shared" si="10"/>
        <v>12514.102889565824</v>
      </c>
      <c r="AD47" s="41">
        <f t="shared" ref="AD47:AD54" si="13">SUM(X47:AB47)</f>
        <v>20044146.953537032</v>
      </c>
      <c r="AE47" s="119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0"/>
      <c r="I48" s="81">
        <f>'[2]Szenario 1'!$F48</f>
        <v>7</v>
      </c>
      <c r="J48" s="82">
        <f>'[2]Szenario 2'!$F48</f>
        <v>16</v>
      </c>
      <c r="K48" s="83">
        <f>'[2]Szenario 3'!$F48</f>
        <v>25</v>
      </c>
      <c r="L48" s="140"/>
      <c r="M48" s="24">
        <f>'[3]E-Auto'!$E46*(1/100)</f>
        <v>1</v>
      </c>
      <c r="O48" s="32">
        <f t="shared" si="0"/>
        <v>18876.11</v>
      </c>
      <c r="P48" s="36">
        <f t="shared" si="1"/>
        <v>1961.4324293999998</v>
      </c>
      <c r="Q48" s="140"/>
      <c r="R48" s="29">
        <f t="shared" si="2"/>
        <v>1</v>
      </c>
      <c r="S48" s="34">
        <f t="shared" si="3"/>
        <v>1</v>
      </c>
      <c r="T48" s="140"/>
      <c r="U48" s="40">
        <f t="shared" si="4"/>
        <v>8.5498672548924695E-2</v>
      </c>
      <c r="V48" s="34">
        <f t="shared" si="5"/>
        <v>8.8666666950040135E-2</v>
      </c>
      <c r="W48" s="140"/>
      <c r="X48" s="73">
        <f t="shared" si="6"/>
        <v>4000</v>
      </c>
      <c r="Y48" s="42">
        <f t="shared" si="7"/>
        <v>19817919.922985118</v>
      </c>
      <c r="Z48" s="42">
        <f t="shared" si="8"/>
        <v>394418.76244077197</v>
      </c>
      <c r="AA48" s="42">
        <f t="shared" si="9"/>
        <v>8212.6179388</v>
      </c>
      <c r="AB48" s="43">
        <f t="shared" si="10"/>
        <v>12634.633835285109</v>
      </c>
      <c r="AD48" s="41">
        <f t="shared" si="13"/>
        <v>20237185.937199976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0"/>
      <c r="I49" s="81">
        <f>'[2]Szenario 1'!$F49</f>
        <v>7</v>
      </c>
      <c r="J49" s="82">
        <f>'[2]Szenario 2'!$F49</f>
        <v>16</v>
      </c>
      <c r="K49" s="83">
        <f>'[2]Szenario 3'!$F49</f>
        <v>25</v>
      </c>
      <c r="L49" s="140"/>
      <c r="M49" s="24">
        <f>'[3]E-Auto'!$E47*(1/100)</f>
        <v>1</v>
      </c>
      <c r="O49" s="32">
        <f t="shared" si="0"/>
        <v>19056.455000000002</v>
      </c>
      <c r="P49" s="36">
        <f t="shared" si="1"/>
        <v>1980.1053507000001</v>
      </c>
      <c r="Q49" s="140"/>
      <c r="R49" s="29">
        <f t="shared" si="2"/>
        <v>1</v>
      </c>
      <c r="S49" s="34">
        <f t="shared" si="3"/>
        <v>1</v>
      </c>
      <c r="T49" s="140"/>
      <c r="U49" s="40">
        <f t="shared" si="4"/>
        <v>8.549879571612784E-2</v>
      </c>
      <c r="V49" s="34">
        <f t="shared" si="5"/>
        <v>8.8666666960986129E-2</v>
      </c>
      <c r="W49" s="140"/>
      <c r="X49" s="73">
        <f t="shared" si="6"/>
        <v>4000</v>
      </c>
      <c r="Y49" s="42">
        <f t="shared" si="7"/>
        <v>20007247.471175652</v>
      </c>
      <c r="Z49" s="42">
        <f t="shared" si="8"/>
        <v>398186.801636066</v>
      </c>
      <c r="AA49" s="42">
        <f t="shared" si="9"/>
        <v>8291.0824413999999</v>
      </c>
      <c r="AB49" s="43">
        <f t="shared" si="10"/>
        <v>12755.164781004394</v>
      </c>
      <c r="AD49" s="41">
        <f t="shared" si="13"/>
        <v>20430480.520034123</v>
      </c>
      <c r="AE49" s="119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0"/>
      <c r="I50" s="81">
        <f>'[2]Szenario 1'!$F50</f>
        <v>7</v>
      </c>
      <c r="J50" s="82">
        <f>'[2]Szenario 2'!$F50</f>
        <v>16</v>
      </c>
      <c r="K50" s="83">
        <f>'[2]Szenario 3'!$F50</f>
        <v>25</v>
      </c>
      <c r="L50" s="140"/>
      <c r="M50" s="24">
        <f>'[3]E-Auto'!$E48*(1/100)</f>
        <v>1</v>
      </c>
      <c r="O50" s="32">
        <f t="shared" si="0"/>
        <v>19236.8</v>
      </c>
      <c r="P50" s="36">
        <f t="shared" si="1"/>
        <v>1998.7782719999998</v>
      </c>
      <c r="Q50" s="140"/>
      <c r="R50" s="29">
        <f t="shared" si="2"/>
        <v>1</v>
      </c>
      <c r="S50" s="34">
        <f t="shared" si="3"/>
        <v>1</v>
      </c>
      <c r="T50" s="140"/>
      <c r="U50" s="40">
        <f t="shared" si="4"/>
        <v>8.5498922430277902E-2</v>
      </c>
      <c r="V50" s="34">
        <f t="shared" si="5"/>
        <v>8.8666666972246205E-2</v>
      </c>
      <c r="W50" s="140"/>
      <c r="X50" s="73">
        <f t="shared" si="6"/>
        <v>4000</v>
      </c>
      <c r="Y50" s="42">
        <f t="shared" si="7"/>
        <v>20196576.315470893</v>
      </c>
      <c r="Z50" s="42">
        <f t="shared" si="8"/>
        <v>401954.84083135991</v>
      </c>
      <c r="AA50" s="42">
        <f t="shared" si="9"/>
        <v>8369.5469439999997</v>
      </c>
      <c r="AB50" s="43">
        <f t="shared" si="10"/>
        <v>12875.695726723679</v>
      </c>
      <c r="AD50" s="41">
        <f t="shared" si="13"/>
        <v>20623776.398972977</v>
      </c>
      <c r="AE50" s="119"/>
      <c r="AF50" s="50"/>
      <c r="AG50" s="51">
        <f>'[4]Risikoschätzung '!$S$21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0"/>
      <c r="I51" s="81">
        <f>'[2]Szenario 1'!$F51</f>
        <v>7</v>
      </c>
      <c r="J51" s="82">
        <f>'[2]Szenario 2'!$F51</f>
        <v>16</v>
      </c>
      <c r="K51" s="83">
        <f>'[2]Szenario 3'!$F51</f>
        <v>25</v>
      </c>
      <c r="L51" s="140"/>
      <c r="M51" s="24">
        <f>'[3]E-Auto'!$E49*(1/100)</f>
        <v>1</v>
      </c>
      <c r="O51" s="32">
        <f t="shared" si="0"/>
        <v>19417.145</v>
      </c>
      <c r="P51" s="36">
        <f t="shared" si="1"/>
        <v>2017.4511932999999</v>
      </c>
      <c r="Q51" s="140"/>
      <c r="R51" s="29">
        <f t="shared" si="2"/>
        <v>1</v>
      </c>
      <c r="S51" s="34">
        <f t="shared" si="3"/>
        <v>1</v>
      </c>
      <c r="T51" s="140"/>
      <c r="U51" s="40">
        <f t="shared" si="4"/>
        <v>8.5499052758826175E-2</v>
      </c>
      <c r="V51" s="34">
        <f t="shared" si="5"/>
        <v>8.8666666983826317E-2</v>
      </c>
      <c r="W51" s="140"/>
      <c r="X51" s="73">
        <f t="shared" si="6"/>
        <v>4000</v>
      </c>
      <c r="Y51" s="42">
        <f t="shared" si="7"/>
        <v>20385906.493016995</v>
      </c>
      <c r="Z51" s="42">
        <f t="shared" si="8"/>
        <v>405722.88002665399</v>
      </c>
      <c r="AA51" s="42">
        <f t="shared" si="9"/>
        <v>8448.0114466000014</v>
      </c>
      <c r="AB51" s="43">
        <f t="shared" si="10"/>
        <v>12996.226672442961</v>
      </c>
      <c r="AD51" s="41">
        <f t="shared" si="13"/>
        <v>20817073.611162692</v>
      </c>
      <c r="AE51" s="119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0"/>
      <c r="I52" s="81">
        <f>'[2]Szenario 1'!$F52</f>
        <v>7</v>
      </c>
      <c r="J52" s="82">
        <f>'[2]Szenario 2'!$F52</f>
        <v>16</v>
      </c>
      <c r="K52" s="83">
        <f>'[2]Szenario 3'!$F52</f>
        <v>25</v>
      </c>
      <c r="L52" s="140"/>
      <c r="M52" s="24">
        <f>'[3]E-Auto'!$E50*(1/100)</f>
        <v>1</v>
      </c>
      <c r="O52" s="32">
        <f t="shared" si="0"/>
        <v>19597.489999999998</v>
      </c>
      <c r="P52" s="36">
        <f t="shared" si="1"/>
        <v>2036.1241145999998</v>
      </c>
      <c r="Q52" s="140"/>
      <c r="R52" s="29">
        <f t="shared" si="2"/>
        <v>1</v>
      </c>
      <c r="S52" s="34">
        <f t="shared" si="3"/>
        <v>1</v>
      </c>
      <c r="T52" s="140"/>
      <c r="U52" s="40">
        <f t="shared" si="4"/>
        <v>8.549918676985932E-2</v>
      </c>
      <c r="V52" s="34">
        <f t="shared" si="5"/>
        <v>8.8666666995732488E-2</v>
      </c>
      <c r="W52" s="140"/>
      <c r="X52" s="73">
        <f t="shared" si="6"/>
        <v>4000</v>
      </c>
      <c r="Y52" s="42">
        <f t="shared" si="7"/>
        <v>20575238.041663159</v>
      </c>
      <c r="Z52" s="42">
        <f t="shared" si="8"/>
        <v>409490.91922194796</v>
      </c>
      <c r="AA52" s="42">
        <f t="shared" si="9"/>
        <v>8526.4759491999994</v>
      </c>
      <c r="AB52" s="43">
        <f t="shared" si="10"/>
        <v>13116.757618162246</v>
      </c>
      <c r="AD52" s="41">
        <f t="shared" si="13"/>
        <v>21010372.194452472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0"/>
      <c r="I53" s="81">
        <f>'[2]Szenario 1'!$F53</f>
        <v>7</v>
      </c>
      <c r="J53" s="82">
        <f>'[2]Szenario 2'!$F53</f>
        <v>16</v>
      </c>
      <c r="K53" s="83">
        <f>'[2]Szenario 3'!$F53</f>
        <v>25</v>
      </c>
      <c r="L53" s="140"/>
      <c r="M53" s="24">
        <f>'[3]E-Auto'!$E51*(1/100)</f>
        <v>1</v>
      </c>
      <c r="O53" s="32">
        <f t="shared" si="0"/>
        <v>19777.834999999999</v>
      </c>
      <c r="P53" s="36">
        <f t="shared" si="1"/>
        <v>2054.7970359000001</v>
      </c>
      <c r="Q53" s="140"/>
      <c r="R53" s="29">
        <f t="shared" si="2"/>
        <v>1</v>
      </c>
      <c r="S53" s="34">
        <f t="shared" si="3"/>
        <v>1</v>
      </c>
      <c r="T53" s="140"/>
      <c r="U53" s="40">
        <f t="shared" si="4"/>
        <v>8.5499324532099311E-2</v>
      </c>
      <c r="V53" s="34">
        <f t="shared" si="5"/>
        <v>8.8666667007970768E-2</v>
      </c>
      <c r="W53" s="140"/>
      <c r="X53" s="73">
        <f t="shared" si="6"/>
        <v>4000</v>
      </c>
      <c r="Y53" s="42">
        <f t="shared" si="7"/>
        <v>20764570.999968249</v>
      </c>
      <c r="Z53" s="42">
        <f t="shared" si="8"/>
        <v>413258.95841724199</v>
      </c>
      <c r="AA53" s="42">
        <f t="shared" si="9"/>
        <v>8604.9404517999992</v>
      </c>
      <c r="AB53" s="43">
        <f t="shared" si="10"/>
        <v>13237.288563881531</v>
      </c>
      <c r="AD53" s="41">
        <f t="shared" si="13"/>
        <v>21203672.187401172</v>
      </c>
      <c r="AE53" s="119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0"/>
      <c r="I54" s="81">
        <f>'[2]Szenario 1'!$F54</f>
        <v>7</v>
      </c>
      <c r="J54" s="82">
        <f>'[2]Szenario 2'!$F54</f>
        <v>16</v>
      </c>
      <c r="K54" s="83">
        <f>'[2]Szenario 3'!$F54</f>
        <v>25</v>
      </c>
      <c r="L54" s="140"/>
      <c r="M54" s="24">
        <f>'[3]E-Auto'!$E52*(1/100)</f>
        <v>1</v>
      </c>
      <c r="O54" s="32">
        <f t="shared" si="0"/>
        <v>19958.18</v>
      </c>
      <c r="P54" s="36">
        <f t="shared" si="1"/>
        <v>2073.4699572</v>
      </c>
      <c r="Q54" s="141"/>
      <c r="R54" s="29">
        <f t="shared" si="2"/>
        <v>1</v>
      </c>
      <c r="S54" s="34">
        <f t="shared" si="3"/>
        <v>1</v>
      </c>
      <c r="T54" s="141"/>
      <c r="U54" s="40">
        <f t="shared" si="4"/>
        <v>8.5499466114903444E-2</v>
      </c>
      <c r="V54" s="34">
        <f t="shared" si="5"/>
        <v>8.8666667020547277E-2</v>
      </c>
      <c r="W54" s="141"/>
      <c r="X54" s="73">
        <f t="shared" si="6"/>
        <v>4000</v>
      </c>
      <c r="Y54" s="42">
        <f t="shared" si="7"/>
        <v>20953905.407207325</v>
      </c>
      <c r="Z54" s="42">
        <f t="shared" si="8"/>
        <v>417026.99761253595</v>
      </c>
      <c r="AA54" s="42">
        <f t="shared" si="9"/>
        <v>8683.4049544000009</v>
      </c>
      <c r="AB54" s="43">
        <f t="shared" si="10"/>
        <v>13357.819509600817</v>
      </c>
      <c r="AD54" s="41">
        <f t="shared" si="13"/>
        <v>21396973.62928386</v>
      </c>
      <c r="AE54" s="119"/>
      <c r="AF54" s="50"/>
      <c r="AG54" s="51">
        <f>'[4]Risikoschätzung '!$S$20</f>
        <v>1.0317460317460317E-8</v>
      </c>
      <c r="AH54" s="49" t="s">
        <v>54</v>
      </c>
    </row>
    <row r="55" spans="1:34" ht="15" thickBot="1" x14ac:dyDescent="0.35">
      <c r="AD55" s="41">
        <f>SUM(AD9:AD54)</f>
        <v>784585828.54977727</v>
      </c>
      <c r="AE55" s="119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66">
        <f>SUM(Y9:Y54)</f>
        <v>767935042.99458039</v>
      </c>
      <c r="Z56" s="67">
        <f>SUM(Z9:Z54)</f>
        <v>15283321.323047368</v>
      </c>
      <c r="AA56" s="67">
        <f>SUM(AA9:AA54)</f>
        <v>625754.06352770538</v>
      </c>
      <c r="AB56" s="72">
        <f>SUM(AB9:AB54)</f>
        <v>489710.16862217808</v>
      </c>
      <c r="AD56" s="68">
        <f>X56+Y56+Z56+AA56+AB56</f>
        <v>784585828.54977763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6"/>
      <c r="AF58" s="89"/>
      <c r="AG58" s="90"/>
      <c r="AH58" s="44"/>
    </row>
    <row r="59" spans="1:34" ht="15" thickBot="1" x14ac:dyDescent="0.35">
      <c r="AF59" s="91"/>
      <c r="AG59" s="92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3"/>
      <c r="S1" s="3"/>
      <c r="T1" s="139"/>
      <c r="U1" s="25"/>
      <c r="V1" s="25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3"/>
      <c r="S2" s="3"/>
      <c r="T2" s="140"/>
      <c r="U2" s="25"/>
      <c r="V2" s="25"/>
      <c r="W2" s="140"/>
      <c r="Y2" s="143" t="s">
        <v>78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77</v>
      </c>
      <c r="P3" s="153"/>
      <c r="Q3" s="140"/>
      <c r="R3" s="3"/>
      <c r="S3" s="3"/>
      <c r="T3" s="140"/>
      <c r="U3" s="25"/>
      <c r="V3" s="25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3"/>
      <c r="S4" s="3"/>
      <c r="T4" s="140"/>
      <c r="U4" s="25"/>
      <c r="V4" s="25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0" t="s">
        <v>60</v>
      </c>
      <c r="J7" s="15" t="s">
        <v>61</v>
      </c>
      <c r="K7" s="21" t="s">
        <v>62</v>
      </c>
      <c r="L7" s="140"/>
      <c r="M7" s="1" t="s">
        <v>8</v>
      </c>
      <c r="O7" s="113"/>
      <c r="P7" s="114"/>
      <c r="Q7" s="140"/>
      <c r="R7" s="3"/>
      <c r="S7" s="3"/>
      <c r="T7" s="140"/>
      <c r="U7" s="25"/>
      <c r="V7" s="25"/>
      <c r="W7" s="140"/>
      <c r="X7" s="4" t="s">
        <v>9</v>
      </c>
      <c r="Y7" s="33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0"/>
      <c r="I8" s="71"/>
      <c r="J8" s="8"/>
      <c r="K8" s="19"/>
      <c r="L8" s="140"/>
      <c r="M8" s="22"/>
      <c r="O8" s="31"/>
      <c r="P8" s="35"/>
      <c r="Q8" s="140"/>
      <c r="R8" s="28"/>
      <c r="S8" s="33"/>
      <c r="T8" s="140"/>
      <c r="U8" s="28"/>
      <c r="V8" s="33"/>
      <c r="W8" s="140"/>
      <c r="X8" s="38"/>
      <c r="Y8" s="11"/>
      <c r="Z8" s="37"/>
      <c r="AA8" s="37"/>
      <c r="AB8" s="37"/>
      <c r="AD8" s="118"/>
      <c r="AE8" s="119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0"/>
      <c r="I9" s="78">
        <f>'[2]Szenario 1'!$F9</f>
        <v>7</v>
      </c>
      <c r="J9" s="79">
        <f>'[2]Szenario 2'!$F9</f>
        <v>16</v>
      </c>
      <c r="K9" s="80">
        <f>'[2]Szenario 3'!$F9</f>
        <v>25</v>
      </c>
      <c r="L9" s="140"/>
      <c r="M9" s="23">
        <f>'[3]E-Auto'!$E7*(1/100)</f>
        <v>1.6900000000000001E-3</v>
      </c>
      <c r="O9" s="32">
        <f>F9</f>
        <v>11842.655000000001</v>
      </c>
      <c r="P9" s="36">
        <f>G9+(J9)</f>
        <v>1242.1884987000001</v>
      </c>
      <c r="Q9" s="140"/>
      <c r="R9" s="29">
        <f>IF(O9&lt;$AG$18,1,2)</f>
        <v>1</v>
      </c>
      <c r="S9" s="34">
        <f>IF(P9&lt;$AG$10,1,2)</f>
        <v>1</v>
      </c>
      <c r="T9" s="140"/>
      <c r="U9" s="40">
        <f>($AI$15/$AG$20)*(1+0.15*(O9/$AG$18)^4)+$AH$33</f>
        <v>8.5495987728614276E-2</v>
      </c>
      <c r="V9" s="34">
        <f>($AI$7/$AG$12)*(1+0.15*(P9/$AG$10)^4)+$AH$32</f>
        <v>8.8666666712251013E-2</v>
      </c>
      <c r="W9" s="140"/>
      <c r="X9" s="25">
        <f>($AG$7*$AG$8*S9+$AG$15*$AG$16*R9)*$AG$24</f>
        <v>4000</v>
      </c>
      <c r="Y9" s="42">
        <f>(O9*U9*$AG$30+P9*V9*$AG$29)*365</f>
        <v>12440570.894107405</v>
      </c>
      <c r="Z9" s="42">
        <f>(O9*$AI$15*$AG$37+P9*$AI$7*$AG$36)*365</f>
        <v>247504.65382430598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7958.4346165187289</v>
      </c>
      <c r="AD9" s="41">
        <f>SUM(X9:AB9)</f>
        <v>12717096.613341436</v>
      </c>
      <c r="AE9" s="119"/>
      <c r="AF9" s="93" t="s">
        <v>16</v>
      </c>
      <c r="AG9" s="16"/>
      <c r="AH9" s="96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0"/>
      <c r="I10" s="81">
        <f>'[2]Szenario 1'!$F10</f>
        <v>7</v>
      </c>
      <c r="J10" s="82">
        <f>'[2]Szenario 2'!$F10</f>
        <v>16</v>
      </c>
      <c r="K10" s="83">
        <f>'[2]Szenario 3'!$F10</f>
        <v>25</v>
      </c>
      <c r="L10" s="140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G10+(J10)</f>
        <v>1260.86142</v>
      </c>
      <c r="Q10" s="140"/>
      <c r="R10" s="29">
        <f t="shared" ref="R10:R54" si="2">IF(O10&lt;$AG$18,1,2)</f>
        <v>1</v>
      </c>
      <c r="S10" s="34">
        <f t="shared" ref="S10:S54" si="3">IF(P10&lt;$AG$10,1,2)</f>
        <v>1</v>
      </c>
      <c r="T10" s="14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140"/>
      <c r="X10" s="25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19"/>
      <c r="AF10" s="94"/>
      <c r="AG10" s="17">
        <v>80400</v>
      </c>
      <c r="AH10" s="96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0"/>
      <c r="I11" s="81">
        <f>'[2]Szenario 1'!$F11</f>
        <v>7</v>
      </c>
      <c r="J11" s="82">
        <f>'[2]Szenario 2'!$F11</f>
        <v>16</v>
      </c>
      <c r="K11" s="83">
        <f>'[2]Szenario 3'!$F11</f>
        <v>25</v>
      </c>
      <c r="L11" s="140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1279.5343412999998</v>
      </c>
      <c r="Q11" s="140"/>
      <c r="R11" s="29">
        <f t="shared" si="2"/>
        <v>1</v>
      </c>
      <c r="S11" s="34">
        <f t="shared" si="3"/>
        <v>1</v>
      </c>
      <c r="T11" s="140"/>
      <c r="U11" s="40">
        <f t="shared" si="4"/>
        <v>8.5496050491782785E-2</v>
      </c>
      <c r="V11" s="34">
        <f t="shared" si="5"/>
        <v>8.8666666717985121E-2</v>
      </c>
      <c r="W11" s="140"/>
      <c r="X11" s="25">
        <f t="shared" si="6"/>
        <v>4000</v>
      </c>
      <c r="Y11" s="42">
        <f t="shared" si="7"/>
        <v>12819169.654292054</v>
      </c>
      <c r="Z11" s="42">
        <f t="shared" si="8"/>
        <v>255040.73221489397</v>
      </c>
      <c r="AA11" s="42">
        <f t="shared" si="9"/>
        <v>17563.987289385459</v>
      </c>
      <c r="AB11" s="43">
        <f t="shared" si="10"/>
        <v>8199.4965079572958</v>
      </c>
      <c r="AD11" s="41">
        <f t="shared" si="11"/>
        <v>13103973.870304292</v>
      </c>
      <c r="AE11" s="119"/>
      <c r="AF11" s="95"/>
      <c r="AG11" s="16"/>
      <c r="AH11" s="96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0"/>
      <c r="I12" s="81">
        <f>'[2]Szenario 1'!$F12</f>
        <v>7</v>
      </c>
      <c r="J12" s="82">
        <f>'[2]Szenario 2'!$F12</f>
        <v>16</v>
      </c>
      <c r="K12" s="83">
        <f>'[2]Szenario 3'!$F12</f>
        <v>25</v>
      </c>
      <c r="L12" s="140"/>
      <c r="M12" s="24">
        <f>'[3]E-Auto'!$E10*(1/100)</f>
        <v>4.1700000000000001E-3</v>
      </c>
      <c r="O12" s="32">
        <f t="shared" si="0"/>
        <v>12383.69</v>
      </c>
      <c r="P12" s="36">
        <f t="shared" si="1"/>
        <v>1298.2072625999999</v>
      </c>
      <c r="Q12" s="140"/>
      <c r="R12" s="29">
        <f t="shared" si="2"/>
        <v>1</v>
      </c>
      <c r="S12" s="34">
        <f t="shared" si="3"/>
        <v>1</v>
      </c>
      <c r="T12" s="140"/>
      <c r="U12" s="40">
        <f t="shared" si="4"/>
        <v>8.5496084033900174E-2</v>
      </c>
      <c r="V12" s="34">
        <f t="shared" si="5"/>
        <v>8.8666666721047005E-2</v>
      </c>
      <c r="W12" s="140"/>
      <c r="X12" s="25">
        <f t="shared" si="6"/>
        <v>4000</v>
      </c>
      <c r="Y12" s="42">
        <f t="shared" si="7"/>
        <v>13008469.537537221</v>
      </c>
      <c r="Z12" s="42">
        <f t="shared" si="8"/>
        <v>258808.77141018803</v>
      </c>
      <c r="AA12" s="42">
        <f t="shared" si="9"/>
        <v>17811.203027993986</v>
      </c>
      <c r="AB12" s="43">
        <f t="shared" si="10"/>
        <v>8320.0274536765828</v>
      </c>
      <c r="AD12" s="41">
        <f t="shared" si="11"/>
        <v>13297409.539429078</v>
      </c>
      <c r="AE12" s="119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0"/>
      <c r="I13" s="81">
        <f>'[2]Szenario 1'!$F13</f>
        <v>7</v>
      </c>
      <c r="J13" s="82">
        <f>'[2]Szenario 2'!$F13</f>
        <v>16</v>
      </c>
      <c r="K13" s="83">
        <f>'[2]Szenario 3'!$F13</f>
        <v>25</v>
      </c>
      <c r="L13" s="140"/>
      <c r="M13" s="24">
        <f>'[3]E-Auto'!$E11*(1/100)</f>
        <v>6.2100000000000002E-3</v>
      </c>
      <c r="O13" s="32">
        <f t="shared" si="0"/>
        <v>12564.035</v>
      </c>
      <c r="P13" s="36">
        <f t="shared" si="1"/>
        <v>1316.8801838999998</v>
      </c>
      <c r="Q13" s="140"/>
      <c r="R13" s="29">
        <f t="shared" si="2"/>
        <v>1</v>
      </c>
      <c r="S13" s="34">
        <f t="shared" si="3"/>
        <v>1</v>
      </c>
      <c r="T13" s="140"/>
      <c r="U13" s="40">
        <f t="shared" si="4"/>
        <v>8.5496119073906002E-2</v>
      </c>
      <c r="V13" s="34">
        <f t="shared" si="5"/>
        <v>8.8666666724243906E-2</v>
      </c>
      <c r="W13" s="140"/>
      <c r="X13" s="25">
        <f t="shared" si="6"/>
        <v>4000</v>
      </c>
      <c r="Y13" s="42">
        <f t="shared" si="7"/>
        <v>13197769.776487928</v>
      </c>
      <c r="Z13" s="42">
        <f t="shared" si="8"/>
        <v>262576.81060548197</v>
      </c>
      <c r="AA13" s="42">
        <f t="shared" si="9"/>
        <v>18044.76918178561</v>
      </c>
      <c r="AB13" s="43">
        <f t="shared" si="10"/>
        <v>8440.5583993958662</v>
      </c>
      <c r="AD13" s="41">
        <f t="shared" si="11"/>
        <v>13490831.914674591</v>
      </c>
      <c r="AE13" s="119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0"/>
      <c r="I14" s="81">
        <f>'[2]Szenario 1'!$F14</f>
        <v>7</v>
      </c>
      <c r="J14" s="82">
        <f>'[2]Szenario 2'!$F14</f>
        <v>16</v>
      </c>
      <c r="K14" s="83">
        <f>'[2]Szenario 3'!$F14</f>
        <v>25</v>
      </c>
      <c r="L14" s="140"/>
      <c r="M14" s="24">
        <f>'[3]E-Auto'!$E12*(1/100)</f>
        <v>3.5041935483870967E-2</v>
      </c>
      <c r="O14" s="32">
        <f t="shared" si="0"/>
        <v>12744.38</v>
      </c>
      <c r="P14" s="36">
        <f t="shared" si="1"/>
        <v>1335.5531051999999</v>
      </c>
      <c r="Q14" s="140"/>
      <c r="R14" s="29">
        <f t="shared" si="2"/>
        <v>1</v>
      </c>
      <c r="S14" s="34">
        <f t="shared" si="3"/>
        <v>1</v>
      </c>
      <c r="T14" s="140"/>
      <c r="U14" s="40">
        <f t="shared" si="4"/>
        <v>8.5496155655744241E-2</v>
      </c>
      <c r="V14" s="34">
        <f t="shared" si="5"/>
        <v>8.8666666727579724E-2</v>
      </c>
      <c r="W14" s="140"/>
      <c r="X14" s="25">
        <f>($AG$7*$AG$8*S14+$AG$15*$AG$16*R14)*$AG$24+(AG26*AG7)</f>
        <v>72000</v>
      </c>
      <c r="Y14" s="42">
        <f t="shared" si="7"/>
        <v>13387070.386911005</v>
      </c>
      <c r="Z14" s="42">
        <f t="shared" si="8"/>
        <v>266344.84980077593</v>
      </c>
      <c r="AA14" s="42">
        <f t="shared" si="9"/>
        <v>17933.620771369177</v>
      </c>
      <c r="AB14" s="43">
        <f t="shared" si="10"/>
        <v>8561.0893451151514</v>
      </c>
      <c r="AD14" s="41">
        <f t="shared" si="11"/>
        <v>13751909.946828265</v>
      </c>
      <c r="AE14" s="119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0"/>
      <c r="I15" s="81">
        <f>'[2]Szenario 1'!$F15</f>
        <v>7</v>
      </c>
      <c r="J15" s="82">
        <f>'[2]Szenario 2'!$F15</f>
        <v>16</v>
      </c>
      <c r="K15" s="83">
        <f>'[2]Szenario 3'!$F15</f>
        <v>25</v>
      </c>
      <c r="L15" s="140"/>
      <c r="M15" s="24">
        <f>'[3]E-Auto'!$E13*(1/100)</f>
        <v>6.3873870967741941E-2</v>
      </c>
      <c r="O15" s="32">
        <f t="shared" si="0"/>
        <v>12924.725</v>
      </c>
      <c r="P15" s="36">
        <f t="shared" si="1"/>
        <v>1354.2260265</v>
      </c>
      <c r="Q15" s="140"/>
      <c r="R15" s="29">
        <f t="shared" si="2"/>
        <v>1</v>
      </c>
      <c r="S15" s="34">
        <f t="shared" si="3"/>
        <v>1</v>
      </c>
      <c r="T15" s="140"/>
      <c r="U15" s="40">
        <f t="shared" si="4"/>
        <v>8.5496193823994149E-2</v>
      </c>
      <c r="V15" s="34">
        <f t="shared" si="5"/>
        <v>8.8666666731058441E-2</v>
      </c>
      <c r="W15" s="140"/>
      <c r="X15" s="25">
        <f t="shared" si="6"/>
        <v>4000</v>
      </c>
      <c r="Y15" s="42">
        <f t="shared" si="7"/>
        <v>13576371.385032455</v>
      </c>
      <c r="Z15" s="42">
        <f t="shared" si="8"/>
        <v>270112.88899606996</v>
      </c>
      <c r="AA15" s="42">
        <f t="shared" si="9"/>
        <v>17811.996014651068</v>
      </c>
      <c r="AB15" s="43">
        <f t="shared" si="10"/>
        <v>8681.6202908344367</v>
      </c>
      <c r="AD15" s="41">
        <f t="shared" si="11"/>
        <v>13876977.89033401</v>
      </c>
      <c r="AE15" s="119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0"/>
      <c r="I16" s="81">
        <f>'[2]Szenario 1'!$F16</f>
        <v>7</v>
      </c>
      <c r="J16" s="82">
        <f>'[2]Szenario 2'!$F16</f>
        <v>16</v>
      </c>
      <c r="K16" s="83">
        <f>'[2]Szenario 3'!$F16</f>
        <v>25</v>
      </c>
      <c r="L16" s="140"/>
      <c r="M16" s="24">
        <f>'[3]E-Auto'!$E14*(1/100)</f>
        <v>9.2705806451612929E-2</v>
      </c>
      <c r="O16" s="32">
        <f t="shared" si="0"/>
        <v>13105.07</v>
      </c>
      <c r="P16" s="36">
        <f t="shared" si="1"/>
        <v>1372.8989477999999</v>
      </c>
      <c r="Q16" s="140"/>
      <c r="R16" s="29">
        <f t="shared" si="2"/>
        <v>1</v>
      </c>
      <c r="S16" s="34">
        <f t="shared" si="3"/>
        <v>1</v>
      </c>
      <c r="T16" s="140"/>
      <c r="U16" s="40">
        <f t="shared" si="4"/>
        <v>8.5496233623870363E-2</v>
      </c>
      <c r="V16" s="34">
        <f t="shared" si="5"/>
        <v>8.8666666734684069E-2</v>
      </c>
      <c r="W16" s="140"/>
      <c r="X16" s="25">
        <f t="shared" si="6"/>
        <v>4000</v>
      </c>
      <c r="Y16" s="42">
        <f t="shared" si="7"/>
        <v>13765672.787544066</v>
      </c>
      <c r="Z16" s="42">
        <f t="shared" si="8"/>
        <v>273880.92819136399</v>
      </c>
      <c r="AA16" s="42">
        <f t="shared" si="9"/>
        <v>17679.894911631298</v>
      </c>
      <c r="AB16" s="43">
        <f t="shared" si="10"/>
        <v>8802.1512365537201</v>
      </c>
      <c r="AD16" s="41">
        <f t="shared" si="11"/>
        <v>14070035.761883616</v>
      </c>
      <c r="AE16" s="119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0"/>
      <c r="I17" s="81">
        <f>'[2]Szenario 1'!$F17</f>
        <v>7</v>
      </c>
      <c r="J17" s="82">
        <f>'[2]Szenario 2'!$F17</f>
        <v>16</v>
      </c>
      <c r="K17" s="83">
        <f>'[2]Szenario 3'!$F17</f>
        <v>25</v>
      </c>
      <c r="L17" s="140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1391.5718691</v>
      </c>
      <c r="Q17" s="140"/>
      <c r="R17" s="29">
        <f t="shared" si="2"/>
        <v>1</v>
      </c>
      <c r="S17" s="34">
        <f t="shared" si="3"/>
        <v>1</v>
      </c>
      <c r="T17" s="140"/>
      <c r="U17" s="40">
        <f t="shared" si="4"/>
        <v>8.5496275101222791E-2</v>
      </c>
      <c r="V17" s="34">
        <f t="shared" si="5"/>
        <v>8.86666667384607E-2</v>
      </c>
      <c r="W17" s="140"/>
      <c r="X17" s="25">
        <f t="shared" si="6"/>
        <v>4000</v>
      </c>
      <c r="Y17" s="42">
        <f t="shared" si="7"/>
        <v>13954974.611609966</v>
      </c>
      <c r="Z17" s="42">
        <f t="shared" si="8"/>
        <v>277648.96738665801</v>
      </c>
      <c r="AA17" s="42">
        <f t="shared" si="9"/>
        <v>17537.317462309857</v>
      </c>
      <c r="AB17" s="43">
        <f t="shared" si="10"/>
        <v>8922.6821822730071</v>
      </c>
      <c r="AD17" s="41">
        <f t="shared" si="11"/>
        <v>14263083.578641206</v>
      </c>
      <c r="AE17" s="119"/>
      <c r="AF17" s="93" t="s">
        <v>17</v>
      </c>
      <c r="AG17" s="16"/>
      <c r="AH17" s="96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0"/>
      <c r="I18" s="81">
        <f>'[2]Szenario 1'!$F18</f>
        <v>7</v>
      </c>
      <c r="J18" s="82">
        <f>'[2]Szenario 2'!$F18</f>
        <v>16</v>
      </c>
      <c r="K18" s="83">
        <f>'[2]Szenario 3'!$F18</f>
        <v>25</v>
      </c>
      <c r="L18" s="140"/>
      <c r="M18" s="24">
        <f>'[3]E-Auto'!$E16*(1/100)</f>
        <v>0.15036967741935489</v>
      </c>
      <c r="O18" s="32">
        <f t="shared" si="0"/>
        <v>13465.76</v>
      </c>
      <c r="P18" s="36">
        <f t="shared" si="1"/>
        <v>1410.2447903999998</v>
      </c>
      <c r="Q18" s="140"/>
      <c r="R18" s="29">
        <f t="shared" si="2"/>
        <v>1</v>
      </c>
      <c r="S18" s="34">
        <f t="shared" si="3"/>
        <v>1</v>
      </c>
      <c r="T18" s="140"/>
      <c r="U18" s="40">
        <f t="shared" si="4"/>
        <v>8.5496318302536747E-2</v>
      </c>
      <c r="V18" s="34">
        <f t="shared" si="5"/>
        <v>8.8666666742392444E-2</v>
      </c>
      <c r="W18" s="140"/>
      <c r="X18" s="25">
        <f t="shared" si="6"/>
        <v>4000</v>
      </c>
      <c r="Y18" s="42">
        <f t="shared" si="7"/>
        <v>14144276.874873254</v>
      </c>
      <c r="Z18" s="42">
        <f t="shared" si="8"/>
        <v>281417.00658195198</v>
      </c>
      <c r="AA18" s="42">
        <f t="shared" si="9"/>
        <v>17384.26366668674</v>
      </c>
      <c r="AB18" s="43">
        <f t="shared" si="10"/>
        <v>9043.2131279922887</v>
      </c>
      <c r="AD18" s="41">
        <f t="shared" si="11"/>
        <v>14456121.358249888</v>
      </c>
      <c r="AE18" s="119"/>
      <c r="AF18" s="94"/>
      <c r="AG18" s="17">
        <v>60000</v>
      </c>
      <c r="AH18" s="96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0"/>
      <c r="I19" s="81">
        <f>'[2]Szenario 1'!$F19</f>
        <v>7</v>
      </c>
      <c r="J19" s="82">
        <f>'[2]Szenario 2'!$F19</f>
        <v>16</v>
      </c>
      <c r="K19" s="83">
        <f>'[2]Szenario 3'!$F19</f>
        <v>25</v>
      </c>
      <c r="L19" s="140"/>
      <c r="M19" s="24">
        <f>'[3]E-Auto'!$E17*(1/100)</f>
        <v>0.17920161290322587</v>
      </c>
      <c r="O19" s="32">
        <f t="shared" si="0"/>
        <v>13646.105</v>
      </c>
      <c r="P19" s="36">
        <f t="shared" si="1"/>
        <v>1428.9177116999999</v>
      </c>
      <c r="Q19" s="140"/>
      <c r="R19" s="29">
        <f t="shared" si="2"/>
        <v>1</v>
      </c>
      <c r="S19" s="34">
        <f t="shared" si="3"/>
        <v>1</v>
      </c>
      <c r="T19" s="140"/>
      <c r="U19" s="40">
        <f t="shared" si="4"/>
        <v>8.5496363274932832E-2</v>
      </c>
      <c r="V19" s="34">
        <f t="shared" si="5"/>
        <v>8.8666666746483533E-2</v>
      </c>
      <c r="W19" s="140"/>
      <c r="X19" s="25">
        <f t="shared" si="6"/>
        <v>4000</v>
      </c>
      <c r="Y19" s="42">
        <f t="shared" si="7"/>
        <v>14333579.595462568</v>
      </c>
      <c r="Z19" s="42">
        <f t="shared" si="8"/>
        <v>285185.04577724595</v>
      </c>
      <c r="AA19" s="42">
        <f t="shared" si="9"/>
        <v>17220.733524761959</v>
      </c>
      <c r="AB19" s="43">
        <f t="shared" si="10"/>
        <v>9163.7440737115739</v>
      </c>
      <c r="AD19" s="41">
        <f t="shared" si="11"/>
        <v>14649149.118838288</v>
      </c>
      <c r="AE19" s="119"/>
      <c r="AF19" s="95"/>
      <c r="AG19" s="16"/>
      <c r="AH19" s="96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0"/>
      <c r="I20" s="81">
        <f>'[2]Szenario 1'!$F20</f>
        <v>7</v>
      </c>
      <c r="J20" s="82">
        <f>'[2]Szenario 2'!$F20</f>
        <v>16</v>
      </c>
      <c r="K20" s="83">
        <f>'[2]Szenario 3'!$F20</f>
        <v>25</v>
      </c>
      <c r="L20" s="140"/>
      <c r="M20" s="24">
        <f>'[3]E-Auto'!$E18*(1/100)</f>
        <v>0.20803354838709684</v>
      </c>
      <c r="O20" s="32">
        <f t="shared" si="0"/>
        <v>13826.45</v>
      </c>
      <c r="P20" s="36">
        <f t="shared" si="1"/>
        <v>1447.590633</v>
      </c>
      <c r="Q20" s="140"/>
      <c r="R20" s="29">
        <f t="shared" si="2"/>
        <v>1</v>
      </c>
      <c r="S20" s="34">
        <f t="shared" si="3"/>
        <v>1</v>
      </c>
      <c r="T20" s="140"/>
      <c r="U20" s="40">
        <f t="shared" si="4"/>
        <v>8.5496410066166997E-2</v>
      </c>
      <c r="V20" s="34">
        <f t="shared" si="5"/>
        <v>8.8666666750738171E-2</v>
      </c>
      <c r="W20" s="140"/>
      <c r="X20" s="25">
        <f t="shared" si="6"/>
        <v>4000</v>
      </c>
      <c r="Y20" s="42">
        <f t="shared" si="7"/>
        <v>14522882.791998679</v>
      </c>
      <c r="Z20" s="42">
        <f t="shared" si="8"/>
        <v>288953.08497253997</v>
      </c>
      <c r="AA20" s="42">
        <f t="shared" si="9"/>
        <v>17046.727036535511</v>
      </c>
      <c r="AB20" s="43">
        <f t="shared" si="10"/>
        <v>9284.2750194308592</v>
      </c>
      <c r="AD20" s="41">
        <f t="shared" si="11"/>
        <v>14842166.879027186</v>
      </c>
      <c r="AE20" s="119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0"/>
      <c r="I21" s="81">
        <f>'[2]Szenario 1'!$F21</f>
        <v>7</v>
      </c>
      <c r="J21" s="82">
        <f>'[2]Szenario 2'!$F21</f>
        <v>16</v>
      </c>
      <c r="K21" s="83">
        <f>'[2]Szenario 3'!$F21</f>
        <v>25</v>
      </c>
      <c r="L21" s="140"/>
      <c r="M21" s="24">
        <f>'[3]E-Auto'!$E19*(1/100)</f>
        <v>0.23686548387096781</v>
      </c>
      <c r="O21" s="32">
        <f t="shared" si="0"/>
        <v>14006.795</v>
      </c>
      <c r="P21" s="36">
        <f t="shared" si="1"/>
        <v>1466.2635542999999</v>
      </c>
      <c r="Q21" s="140"/>
      <c r="R21" s="29">
        <f t="shared" si="2"/>
        <v>1</v>
      </c>
      <c r="S21" s="34">
        <f t="shared" si="3"/>
        <v>1</v>
      </c>
      <c r="T21" s="140"/>
      <c r="U21" s="40">
        <f t="shared" si="4"/>
        <v>8.549645872463052E-2</v>
      </c>
      <c r="V21" s="34">
        <f t="shared" si="5"/>
        <v>8.8666666755160689E-2</v>
      </c>
      <c r="W21" s="140"/>
      <c r="X21" s="25">
        <f t="shared" si="6"/>
        <v>4000</v>
      </c>
      <c r="Y21" s="42">
        <f t="shared" si="7"/>
        <v>14712186.483601086</v>
      </c>
      <c r="Z21" s="42">
        <f t="shared" si="8"/>
        <v>292721.124167834</v>
      </c>
      <c r="AA21" s="42">
        <f t="shared" si="9"/>
        <v>16862.24420200739</v>
      </c>
      <c r="AB21" s="43">
        <f t="shared" si="10"/>
        <v>9404.8059651501444</v>
      </c>
      <c r="AD21" s="41">
        <f t="shared" si="11"/>
        <v>15035174.657936076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0"/>
      <c r="I22" s="81">
        <f>'[2]Szenario 1'!$F22</f>
        <v>7</v>
      </c>
      <c r="J22" s="82">
        <f>'[2]Szenario 2'!$F22</f>
        <v>16</v>
      </c>
      <c r="K22" s="83">
        <f>'[2]Szenario 3'!$F22</f>
        <v>25</v>
      </c>
      <c r="L22" s="140"/>
      <c r="M22" s="24">
        <f>'[3]E-Auto'!$E20*(1/100)</f>
        <v>0.26569741935483882</v>
      </c>
      <c r="O22" s="32">
        <f t="shared" si="0"/>
        <v>14187.14</v>
      </c>
      <c r="P22" s="36">
        <f t="shared" si="1"/>
        <v>1484.9364755999998</v>
      </c>
      <c r="Q22" s="140"/>
      <c r="R22" s="29">
        <f t="shared" si="2"/>
        <v>1</v>
      </c>
      <c r="S22" s="34">
        <f t="shared" si="3"/>
        <v>1</v>
      </c>
      <c r="T22" s="140"/>
      <c r="U22" s="40">
        <f t="shared" si="4"/>
        <v>8.5496509299350029E-2</v>
      </c>
      <c r="V22" s="34">
        <f t="shared" si="5"/>
        <v>8.866666675975543E-2</v>
      </c>
      <c r="W22" s="140"/>
      <c r="X22" s="25">
        <f t="shared" si="6"/>
        <v>4000</v>
      </c>
      <c r="Y22" s="42">
        <f t="shared" si="7"/>
        <v>14901490.689894605</v>
      </c>
      <c r="Z22" s="42">
        <f t="shared" si="8"/>
        <v>296489.16336312803</v>
      </c>
      <c r="AA22" s="42">
        <f t="shared" si="9"/>
        <v>16667.285021177602</v>
      </c>
      <c r="AB22" s="43">
        <f t="shared" si="10"/>
        <v>9525.336910869426</v>
      </c>
      <c r="AD22" s="41">
        <f t="shared" si="11"/>
        <v>15228172.475189783</v>
      </c>
      <c r="AE22" s="119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0"/>
      <c r="I23" s="81">
        <f>'[2]Szenario 1'!$F23</f>
        <v>7</v>
      </c>
      <c r="J23" s="82">
        <f>'[2]Szenario 2'!$F23</f>
        <v>16</v>
      </c>
      <c r="K23" s="83">
        <f>'[2]Szenario 3'!$F23</f>
        <v>25</v>
      </c>
      <c r="L23" s="140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1503.6093968999999</v>
      </c>
      <c r="Q23" s="140"/>
      <c r="R23" s="29">
        <f t="shared" si="2"/>
        <v>1</v>
      </c>
      <c r="S23" s="34">
        <f t="shared" si="3"/>
        <v>1</v>
      </c>
      <c r="T23" s="140"/>
      <c r="U23" s="40">
        <f t="shared" si="4"/>
        <v>8.5496561839987467E-2</v>
      </c>
      <c r="V23" s="34">
        <f t="shared" si="5"/>
        <v>8.8666666764526822E-2</v>
      </c>
      <c r="W23" s="140"/>
      <c r="X23" s="25">
        <f t="shared" si="6"/>
        <v>4000</v>
      </c>
      <c r="Y23" s="42">
        <f t="shared" si="7"/>
        <v>15090795.431015966</v>
      </c>
      <c r="Z23" s="42">
        <f t="shared" si="8"/>
        <v>300257.20255842205</v>
      </c>
      <c r="AA23" s="42">
        <f t="shared" si="9"/>
        <v>16461.849494046146</v>
      </c>
      <c r="AB23" s="43">
        <f t="shared" si="10"/>
        <v>9645.867856588713</v>
      </c>
      <c r="AD23" s="41">
        <f t="shared" si="11"/>
        <v>15421160.350925023</v>
      </c>
      <c r="AE23" s="119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0"/>
      <c r="I24" s="81">
        <f>'[2]Szenario 1'!$F24</f>
        <v>7</v>
      </c>
      <c r="J24" s="82">
        <f>'[2]Szenario 2'!$F24</f>
        <v>16</v>
      </c>
      <c r="K24" s="83">
        <f>'[2]Szenario 3'!$F24</f>
        <v>25</v>
      </c>
      <c r="L24" s="140"/>
      <c r="M24" s="24">
        <f>'[3]E-Auto'!$E22*(1/100)</f>
        <v>0.32336129032258071</v>
      </c>
      <c r="O24" s="32">
        <f t="shared" si="0"/>
        <v>14547.83</v>
      </c>
      <c r="P24" s="36">
        <f t="shared" si="1"/>
        <v>1522.2823182</v>
      </c>
      <c r="Q24" s="140"/>
      <c r="R24" s="29">
        <f t="shared" si="2"/>
        <v>1</v>
      </c>
      <c r="S24" s="34">
        <f t="shared" si="3"/>
        <v>1</v>
      </c>
      <c r="T24" s="140"/>
      <c r="U24" s="40">
        <f t="shared" si="4"/>
        <v>8.5496616396840128E-2</v>
      </c>
      <c r="V24" s="34">
        <f t="shared" si="5"/>
        <v>8.8666666769479319E-2</v>
      </c>
      <c r="W24" s="140"/>
      <c r="X24" s="25">
        <f t="shared" si="6"/>
        <v>4000</v>
      </c>
      <c r="Y24" s="42">
        <f t="shared" si="7"/>
        <v>15280100.727620387</v>
      </c>
      <c r="Z24" s="42">
        <f t="shared" si="8"/>
        <v>304025.24175371596</v>
      </c>
      <c r="AA24" s="42">
        <f t="shared" si="9"/>
        <v>16245.937620613016</v>
      </c>
      <c r="AB24" s="43">
        <f t="shared" si="10"/>
        <v>9766.3988023079964</v>
      </c>
      <c r="AD24" s="41">
        <f t="shared" si="11"/>
        <v>15614138.305797026</v>
      </c>
      <c r="AE24" s="119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0"/>
      <c r="I25" s="81">
        <f>'[2]Szenario 1'!$F25</f>
        <v>7</v>
      </c>
      <c r="J25" s="82">
        <f>'[2]Szenario 2'!$F25</f>
        <v>16</v>
      </c>
      <c r="K25" s="83">
        <f>'[2]Szenario 3'!$F25</f>
        <v>25</v>
      </c>
      <c r="L25" s="140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1540.9552394999998</v>
      </c>
      <c r="Q25" s="140"/>
      <c r="R25" s="29">
        <f t="shared" si="2"/>
        <v>1</v>
      </c>
      <c r="S25" s="34">
        <f t="shared" si="3"/>
        <v>1</v>
      </c>
      <c r="T25" s="140"/>
      <c r="U25" s="40">
        <f t="shared" si="4"/>
        <v>8.5496673020840616E-2</v>
      </c>
      <c r="V25" s="34">
        <f t="shared" si="5"/>
        <v>8.8666666774617472E-2</v>
      </c>
      <c r="W25" s="140"/>
      <c r="X25" s="25">
        <f t="shared" si="6"/>
        <v>4000</v>
      </c>
      <c r="Y25" s="42">
        <f t="shared" si="7"/>
        <v>15469406.600888195</v>
      </c>
      <c r="Z25" s="42">
        <f t="shared" si="8"/>
        <v>307793.28094900993</v>
      </c>
      <c r="AA25" s="42">
        <f t="shared" si="9"/>
        <v>16019.549400878221</v>
      </c>
      <c r="AB25" s="43">
        <f t="shared" si="10"/>
        <v>9886.9297480272817</v>
      </c>
      <c r="AD25" s="41">
        <f t="shared" si="11"/>
        <v>15807106.36098611</v>
      </c>
      <c r="AE25" s="119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0"/>
      <c r="I26" s="81">
        <f>'[2]Szenario 1'!$F26</f>
        <v>7</v>
      </c>
      <c r="J26" s="82">
        <f>'[2]Szenario 2'!$F26</f>
        <v>16</v>
      </c>
      <c r="K26" s="83">
        <f>'[2]Szenario 3'!$F26</f>
        <v>25</v>
      </c>
      <c r="L26" s="140"/>
      <c r="M26" s="24">
        <f>'[3]E-Auto'!$E24*(1/100)</f>
        <v>0.38102516129032266</v>
      </c>
      <c r="O26" s="32">
        <f t="shared" si="0"/>
        <v>14908.52</v>
      </c>
      <c r="P26" s="36">
        <f t="shared" si="1"/>
        <v>1559.6281607999999</v>
      </c>
      <c r="Q26" s="140"/>
      <c r="R26" s="29">
        <f t="shared" si="2"/>
        <v>1</v>
      </c>
      <c r="S26" s="34">
        <f t="shared" si="3"/>
        <v>1</v>
      </c>
      <c r="T26" s="140"/>
      <c r="U26" s="40">
        <f t="shared" si="4"/>
        <v>8.5496731763556891E-2</v>
      </c>
      <c r="V26" s="34">
        <f t="shared" si="5"/>
        <v>8.8666666779945835E-2</v>
      </c>
      <c r="W26" s="140"/>
      <c r="X26" s="25">
        <f t="shared" si="6"/>
        <v>4000</v>
      </c>
      <c r="Y26" s="42">
        <f t="shared" si="7"/>
        <v>15658713.072531382</v>
      </c>
      <c r="Z26" s="42">
        <f t="shared" si="8"/>
        <v>311561.32014430402</v>
      </c>
      <c r="AA26" s="42">
        <f t="shared" si="9"/>
        <v>15782.684834841761</v>
      </c>
      <c r="AB26" s="43">
        <f t="shared" si="10"/>
        <v>10007.460693746567</v>
      </c>
      <c r="AD26" s="41">
        <f t="shared" si="11"/>
        <v>16000064.538204273</v>
      </c>
      <c r="AE26" s="119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0"/>
      <c r="I27" s="81">
        <f>'[2]Szenario 1'!$F27</f>
        <v>7</v>
      </c>
      <c r="J27" s="82">
        <f>'[2]Szenario 2'!$F27</f>
        <v>16</v>
      </c>
      <c r="K27" s="83">
        <f>'[2]Szenario 3'!$F27</f>
        <v>25</v>
      </c>
      <c r="L27" s="140"/>
      <c r="M27" s="24">
        <f>'[3]E-Auto'!$E25*(1/100)</f>
        <v>0.40985709677419369</v>
      </c>
      <c r="O27" s="32">
        <f t="shared" si="0"/>
        <v>15088.865</v>
      </c>
      <c r="P27" s="36">
        <f t="shared" si="1"/>
        <v>1578.3010820999998</v>
      </c>
      <c r="Q27" s="140"/>
      <c r="R27" s="29">
        <f t="shared" si="2"/>
        <v>1</v>
      </c>
      <c r="S27" s="34">
        <f t="shared" si="3"/>
        <v>1</v>
      </c>
      <c r="T27" s="140"/>
      <c r="U27" s="40">
        <f t="shared" si="4"/>
        <v>8.5496792677192249E-2</v>
      </c>
      <c r="V27" s="34">
        <f t="shared" si="5"/>
        <v>8.8666666785469056E-2</v>
      </c>
      <c r="W27" s="140"/>
      <c r="X27" s="25">
        <f t="shared" si="6"/>
        <v>4000</v>
      </c>
      <c r="Y27" s="42">
        <f t="shared" si="7"/>
        <v>15848020.164800217</v>
      </c>
      <c r="Z27" s="42">
        <f t="shared" si="8"/>
        <v>315329.35933959804</v>
      </c>
      <c r="AA27" s="42">
        <f t="shared" si="9"/>
        <v>15535.343922503629</v>
      </c>
      <c r="AB27" s="43">
        <f t="shared" si="10"/>
        <v>10127.991639465848</v>
      </c>
      <c r="AD27" s="41">
        <f t="shared" si="11"/>
        <v>16193012.859701784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0"/>
      <c r="I28" s="81">
        <f>'[2]Szenario 1'!$F28</f>
        <v>7</v>
      </c>
      <c r="J28" s="82">
        <f>'[2]Szenario 2'!$F28</f>
        <v>16</v>
      </c>
      <c r="K28" s="83">
        <f>'[2]Szenario 3'!$F28</f>
        <v>25</v>
      </c>
      <c r="L28" s="140"/>
      <c r="M28" s="24">
        <f>'[3]E-Auto'!$E26*(1/100)</f>
        <v>0.43868903225806466</v>
      </c>
      <c r="O28" s="32">
        <f t="shared" si="0"/>
        <v>15269.21</v>
      </c>
      <c r="P28" s="36">
        <f t="shared" si="1"/>
        <v>1596.9740033999999</v>
      </c>
      <c r="Q28" s="140"/>
      <c r="R28" s="29">
        <f t="shared" si="2"/>
        <v>1</v>
      </c>
      <c r="S28" s="34">
        <f t="shared" si="3"/>
        <v>1</v>
      </c>
      <c r="T28" s="140"/>
      <c r="U28" s="40">
        <f t="shared" si="4"/>
        <v>8.5496855814585299E-2</v>
      </c>
      <c r="V28" s="34">
        <f t="shared" si="5"/>
        <v>8.8666666791191839E-2</v>
      </c>
      <c r="W28" s="140"/>
      <c r="X28" s="25">
        <f t="shared" si="6"/>
        <v>4000</v>
      </c>
      <c r="Y28" s="42">
        <f t="shared" si="7"/>
        <v>16037327.900489841</v>
      </c>
      <c r="Z28" s="42">
        <f t="shared" si="8"/>
        <v>319097.39853489195</v>
      </c>
      <c r="AA28" s="42">
        <f t="shared" si="9"/>
        <v>15277.526663863819</v>
      </c>
      <c r="AB28" s="43">
        <f t="shared" si="10"/>
        <v>10248.522585185134</v>
      </c>
      <c r="AD28" s="41">
        <f t="shared" si="11"/>
        <v>16385951.348273782</v>
      </c>
      <c r="AE28" s="119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0"/>
      <c r="I29" s="81">
        <f>'[2]Szenario 1'!$F29</f>
        <v>7</v>
      </c>
      <c r="J29" s="82">
        <f>'[2]Szenario 2'!$F29</f>
        <v>16</v>
      </c>
      <c r="K29" s="83">
        <f>'[2]Szenario 3'!$F29</f>
        <v>25</v>
      </c>
      <c r="L29" s="140"/>
      <c r="M29" s="24">
        <f>'[3]E-Auto'!$E27*(1/100)</f>
        <v>0.46752096774193563</v>
      </c>
      <c r="O29" s="32">
        <f t="shared" si="0"/>
        <v>15449.555</v>
      </c>
      <c r="P29" s="36">
        <f t="shared" si="1"/>
        <v>1615.6469247</v>
      </c>
      <c r="Q29" s="140"/>
      <c r="R29" s="29">
        <f t="shared" si="2"/>
        <v>1</v>
      </c>
      <c r="S29" s="34">
        <f t="shared" si="3"/>
        <v>1</v>
      </c>
      <c r="T29" s="140"/>
      <c r="U29" s="40">
        <f t="shared" si="4"/>
        <v>8.5496921229210016E-2</v>
      </c>
      <c r="V29" s="34">
        <f t="shared" si="5"/>
        <v>8.8666666797118932E-2</v>
      </c>
      <c r="W29" s="140"/>
      <c r="X29" s="25">
        <f t="shared" si="6"/>
        <v>4000</v>
      </c>
      <c r="Y29" s="42">
        <f t="shared" si="7"/>
        <v>16226636.302946843</v>
      </c>
      <c r="Z29" s="42">
        <f t="shared" si="8"/>
        <v>322865.43773018598</v>
      </c>
      <c r="AA29" s="42">
        <f t="shared" si="9"/>
        <v>15009.233058922351</v>
      </c>
      <c r="AB29" s="43">
        <f t="shared" si="10"/>
        <v>10369.053530904419</v>
      </c>
      <c r="AD29" s="41">
        <f t="shared" si="11"/>
        <v>16578880.027266854</v>
      </c>
      <c r="AE29" s="119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0"/>
      <c r="I30" s="81">
        <f>'[2]Szenario 1'!$F30</f>
        <v>7</v>
      </c>
      <c r="J30" s="82">
        <f>'[2]Szenario 2'!$F30</f>
        <v>16</v>
      </c>
      <c r="K30" s="83">
        <f>'[2]Szenario 3'!$F30</f>
        <v>25</v>
      </c>
      <c r="L30" s="140"/>
      <c r="M30" s="24">
        <f>'[3]E-Auto'!$E28*(1/100)</f>
        <v>0.49635290322580661</v>
      </c>
      <c r="O30" s="32">
        <f t="shared" si="0"/>
        <v>15629.9</v>
      </c>
      <c r="P30" s="36">
        <f t="shared" si="1"/>
        <v>1634.3198459999999</v>
      </c>
      <c r="Q30" s="140"/>
      <c r="R30" s="29">
        <f t="shared" si="2"/>
        <v>1</v>
      </c>
      <c r="S30" s="34">
        <f t="shared" si="3"/>
        <v>1</v>
      </c>
      <c r="T30" s="140"/>
      <c r="U30" s="40">
        <f t="shared" si="4"/>
        <v>8.5496988975175672E-2</v>
      </c>
      <c r="V30" s="34">
        <f t="shared" si="5"/>
        <v>8.866666680325512E-2</v>
      </c>
      <c r="W30" s="140"/>
      <c r="X30" s="25">
        <f t="shared" si="6"/>
        <v>4000</v>
      </c>
      <c r="Y30" s="42">
        <f t="shared" si="7"/>
        <v>16415945.396075865</v>
      </c>
      <c r="Z30" s="42">
        <f t="shared" si="8"/>
        <v>326633.47692548</v>
      </c>
      <c r="AA30" s="42">
        <f t="shared" si="9"/>
        <v>14730.463107679212</v>
      </c>
      <c r="AB30" s="43">
        <f t="shared" si="10"/>
        <v>10489.584476623704</v>
      </c>
      <c r="AD30" s="41">
        <f t="shared" si="11"/>
        <v>16771798.920585647</v>
      </c>
      <c r="AE30" s="119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0"/>
      <c r="I31" s="81">
        <f>'[2]Szenario 1'!$F31</f>
        <v>7</v>
      </c>
      <c r="J31" s="82">
        <f>'[2]Szenario 2'!$F31</f>
        <v>16</v>
      </c>
      <c r="K31" s="83">
        <f>'[2]Szenario 3'!$F31</f>
        <v>25</v>
      </c>
      <c r="L31" s="140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1652.9927672999997</v>
      </c>
      <c r="Q31" s="140"/>
      <c r="R31" s="29">
        <f t="shared" si="2"/>
        <v>1</v>
      </c>
      <c r="S31" s="34">
        <f t="shared" si="3"/>
        <v>1</v>
      </c>
      <c r="T31" s="140"/>
      <c r="U31" s="40">
        <f t="shared" si="4"/>
        <v>8.5497059107226894E-2</v>
      </c>
      <c r="V31" s="34">
        <f t="shared" si="5"/>
        <v>8.8666666809605291E-2</v>
      </c>
      <c r="W31" s="140"/>
      <c r="X31" s="25">
        <f t="shared" si="6"/>
        <v>4000</v>
      </c>
      <c r="Y31" s="42">
        <f t="shared" si="7"/>
        <v>16605255.204346173</v>
      </c>
      <c r="Z31" s="42">
        <f t="shared" si="8"/>
        <v>330401.51612077397</v>
      </c>
      <c r="AA31" s="42">
        <f t="shared" si="9"/>
        <v>14441.216810134401</v>
      </c>
      <c r="AB31" s="43">
        <f t="shared" si="10"/>
        <v>10610.115422342986</v>
      </c>
      <c r="AD31" s="41">
        <f t="shared" si="11"/>
        <v>16964708.052699421</v>
      </c>
      <c r="AE31" s="119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0"/>
      <c r="I32" s="81">
        <f>'[2]Szenario 1'!$F32</f>
        <v>7</v>
      </c>
      <c r="J32" s="82">
        <f>'[2]Szenario 2'!$F32</f>
        <v>16</v>
      </c>
      <c r="K32" s="83">
        <f>'[2]Szenario 3'!$F32</f>
        <v>25</v>
      </c>
      <c r="L32" s="140"/>
      <c r="M32" s="24">
        <f>'[3]E-Auto'!$E30*(1/100)</f>
        <v>0.55401677419354856</v>
      </c>
      <c r="O32" s="32">
        <f t="shared" si="0"/>
        <v>15990.59</v>
      </c>
      <c r="P32" s="36">
        <f t="shared" si="1"/>
        <v>1671.6656885999998</v>
      </c>
      <c r="Q32" s="140"/>
      <c r="R32" s="29">
        <f t="shared" si="2"/>
        <v>1</v>
      </c>
      <c r="S32" s="34">
        <f t="shared" si="3"/>
        <v>1</v>
      </c>
      <c r="T32" s="140"/>
      <c r="U32" s="40">
        <f t="shared" si="4"/>
        <v>8.549713168074366E-2</v>
      </c>
      <c r="V32" s="34">
        <f t="shared" si="5"/>
        <v>8.8666666816174342E-2</v>
      </c>
      <c r="W32" s="140"/>
      <c r="X32" s="25">
        <f t="shared" si="6"/>
        <v>4000</v>
      </c>
      <c r="Y32" s="42">
        <f t="shared" si="7"/>
        <v>16794565.752798282</v>
      </c>
      <c r="Z32" s="42">
        <f t="shared" si="8"/>
        <v>334169.555316068</v>
      </c>
      <c r="AA32" s="42">
        <f t="shared" si="9"/>
        <v>14141.494166287925</v>
      </c>
      <c r="AB32" s="43">
        <f t="shared" si="10"/>
        <v>10730.646368062275</v>
      </c>
      <c r="AD32" s="41">
        <f t="shared" si="11"/>
        <v>17157607.448648702</v>
      </c>
      <c r="AE32" s="119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0"/>
      <c r="I33" s="81">
        <f>'[2]Szenario 1'!$F33</f>
        <v>7</v>
      </c>
      <c r="J33" s="82">
        <f>'[2]Szenario 2'!$F33</f>
        <v>16</v>
      </c>
      <c r="K33" s="83">
        <f>'[2]Szenario 3'!$F33</f>
        <v>25</v>
      </c>
      <c r="L33" s="140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1690.3386098999999</v>
      </c>
      <c r="Q33" s="140"/>
      <c r="R33" s="29">
        <f t="shared" si="2"/>
        <v>1</v>
      </c>
      <c r="S33" s="34">
        <f t="shared" si="3"/>
        <v>1</v>
      </c>
      <c r="T33" s="140"/>
      <c r="U33" s="40">
        <f t="shared" si="4"/>
        <v>8.5497206751741231E-2</v>
      </c>
      <c r="V33" s="34">
        <f t="shared" si="5"/>
        <v>8.8666666822967255E-2</v>
      </c>
      <c r="W33" s="140"/>
      <c r="X33" s="25">
        <f t="shared" si="6"/>
        <v>4000</v>
      </c>
      <c r="Y33" s="42">
        <f t="shared" si="7"/>
        <v>16983877.067050502</v>
      </c>
      <c r="Z33" s="42">
        <f t="shared" si="8"/>
        <v>337937.59451136197</v>
      </c>
      <c r="AA33" s="42">
        <f t="shared" si="9"/>
        <v>13831.295176139774</v>
      </c>
      <c r="AB33" s="43">
        <f t="shared" si="10"/>
        <v>10851.177313781556</v>
      </c>
      <c r="AD33" s="41">
        <f t="shared" si="11"/>
        <v>17350497.134051789</v>
      </c>
      <c r="AE33" s="119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0"/>
      <c r="I34" s="81">
        <f>'[2]Szenario 1'!$F34</f>
        <v>7</v>
      </c>
      <c r="J34" s="82">
        <f>'[2]Szenario 2'!$F34</f>
        <v>16</v>
      </c>
      <c r="K34" s="83">
        <f>'[2]Szenario 3'!$F34</f>
        <v>25</v>
      </c>
      <c r="L34" s="140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1709.0115311999998</v>
      </c>
      <c r="Q34" s="140"/>
      <c r="R34" s="29">
        <f t="shared" si="2"/>
        <v>1</v>
      </c>
      <c r="S34" s="34">
        <f t="shared" si="3"/>
        <v>1</v>
      </c>
      <c r="T34" s="140"/>
      <c r="U34" s="40">
        <f t="shared" si="4"/>
        <v>8.549728437687025E-2</v>
      </c>
      <c r="V34" s="34">
        <f t="shared" si="5"/>
        <v>8.8666666829989069E-2</v>
      </c>
      <c r="W34" s="140"/>
      <c r="X34" s="25">
        <f t="shared" si="6"/>
        <v>4000</v>
      </c>
      <c r="Y34" s="42">
        <f t="shared" si="7"/>
        <v>17173189.173305579</v>
      </c>
      <c r="Z34" s="42">
        <f t="shared" si="8"/>
        <v>341705.63370665599</v>
      </c>
      <c r="AA34" s="42">
        <f t="shared" si="9"/>
        <v>13510.619839689958</v>
      </c>
      <c r="AB34" s="43">
        <f t="shared" si="10"/>
        <v>10971.70825950084</v>
      </c>
      <c r="AD34" s="41">
        <f t="shared" si="11"/>
        <v>17543377.135111425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0"/>
      <c r="I35" s="81">
        <f>'[2]Szenario 1'!$F35</f>
        <v>7</v>
      </c>
      <c r="J35" s="82">
        <f>'[2]Szenario 2'!$F35</f>
        <v>16</v>
      </c>
      <c r="K35" s="83">
        <f>'[2]Szenario 3'!$F35</f>
        <v>25</v>
      </c>
      <c r="L35" s="140"/>
      <c r="M35" s="24">
        <f>'[3]E-Auto'!$E33*(1/100)</f>
        <v>0.64051258064516148</v>
      </c>
      <c r="O35" s="32">
        <f t="shared" si="0"/>
        <v>16531.625</v>
      </c>
      <c r="P35" s="36">
        <f t="shared" si="1"/>
        <v>1727.6844524999999</v>
      </c>
      <c r="Q35" s="140"/>
      <c r="R35" s="29">
        <f t="shared" si="2"/>
        <v>1</v>
      </c>
      <c r="S35" s="34">
        <f t="shared" si="3"/>
        <v>1</v>
      </c>
      <c r="T35" s="140"/>
      <c r="U35" s="40">
        <f t="shared" si="4"/>
        <v>8.5497364613416685E-2</v>
      </c>
      <c r="V35" s="34">
        <f t="shared" si="5"/>
        <v>8.8666666837244848E-2</v>
      </c>
      <c r="W35" s="140"/>
      <c r="X35" s="25">
        <f t="shared" si="6"/>
        <v>4000</v>
      </c>
      <c r="Y35" s="42">
        <f t="shared" si="7"/>
        <v>17362502.098357245</v>
      </c>
      <c r="Z35" s="42">
        <f t="shared" si="8"/>
        <v>345473.67290194996</v>
      </c>
      <c r="AA35" s="42">
        <f t="shared" si="9"/>
        <v>13179.468156938474</v>
      </c>
      <c r="AB35" s="43">
        <f t="shared" si="10"/>
        <v>11092.239205220125</v>
      </c>
      <c r="AD35" s="41">
        <f t="shared" si="11"/>
        <v>17736247.478621352</v>
      </c>
      <c r="AE35" s="119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0"/>
      <c r="I36" s="81">
        <f>'[2]Szenario 1'!$F36</f>
        <v>7</v>
      </c>
      <c r="J36" s="82">
        <f>'[2]Szenario 2'!$F36</f>
        <v>16</v>
      </c>
      <c r="K36" s="83">
        <f>'[2]Szenario 3'!$F36</f>
        <v>25</v>
      </c>
      <c r="L36" s="140"/>
      <c r="M36" s="24">
        <f>'[3]E-Auto'!$E34*(1/100)</f>
        <v>0.66934451612903245</v>
      </c>
      <c r="O36" s="32">
        <f t="shared" si="0"/>
        <v>16711.97</v>
      </c>
      <c r="P36" s="36">
        <f t="shared" si="1"/>
        <v>1746.3573738</v>
      </c>
      <c r="Q36" s="140"/>
      <c r="R36" s="29">
        <f t="shared" si="2"/>
        <v>1</v>
      </c>
      <c r="S36" s="34">
        <f t="shared" si="3"/>
        <v>1</v>
      </c>
      <c r="T36" s="140"/>
      <c r="U36" s="40">
        <f t="shared" si="4"/>
        <v>8.5497447519301814E-2</v>
      </c>
      <c r="V36" s="34">
        <f t="shared" si="5"/>
        <v>8.8666666844739742E-2</v>
      </c>
      <c r="W36" s="140"/>
      <c r="X36" s="25">
        <f t="shared" si="6"/>
        <v>4000</v>
      </c>
      <c r="Y36" s="42">
        <f t="shared" si="7"/>
        <v>17551815.869596828</v>
      </c>
      <c r="Z36" s="42">
        <f t="shared" si="8"/>
        <v>349241.71209724405</v>
      </c>
      <c r="AA36" s="42">
        <f t="shared" si="9"/>
        <v>12837.84012788532</v>
      </c>
      <c r="AB36" s="43">
        <f t="shared" si="10"/>
        <v>11212.77015093941</v>
      </c>
      <c r="AD36" s="41">
        <f t="shared" si="11"/>
        <v>17929108.191972896</v>
      </c>
      <c r="AE36" s="119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0"/>
      <c r="I37" s="81">
        <f>'[2]Szenario 1'!$F37</f>
        <v>7</v>
      </c>
      <c r="J37" s="82">
        <f>'[2]Szenario 2'!$F37</f>
        <v>16</v>
      </c>
      <c r="K37" s="83">
        <f>'[2]Szenario 3'!$F37</f>
        <v>25</v>
      </c>
      <c r="L37" s="140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1765.0302950999996</v>
      </c>
      <c r="Q37" s="140"/>
      <c r="R37" s="29">
        <f t="shared" si="2"/>
        <v>1</v>
      </c>
      <c r="S37" s="34">
        <f t="shared" si="3"/>
        <v>1</v>
      </c>
      <c r="T37" s="140"/>
      <c r="U37" s="40">
        <f t="shared" si="4"/>
        <v>8.5497533153082284E-2</v>
      </c>
      <c r="V37" s="34">
        <f t="shared" si="5"/>
        <v>8.8666666852478954E-2</v>
      </c>
      <c r="W37" s="140"/>
      <c r="X37" s="25">
        <f t="shared" si="6"/>
        <v>4000</v>
      </c>
      <c r="Y37" s="42">
        <f t="shared" si="7"/>
        <v>17741130.515019838</v>
      </c>
      <c r="Z37" s="42">
        <f t="shared" si="8"/>
        <v>353009.75129253796</v>
      </c>
      <c r="AA37" s="42">
        <f t="shared" si="9"/>
        <v>12485.735752530494</v>
      </c>
      <c r="AB37" s="43">
        <f t="shared" si="10"/>
        <v>11333.301096658693</v>
      </c>
      <c r="AD37" s="41">
        <f t="shared" si="11"/>
        <v>18121959.303161565</v>
      </c>
      <c r="AE37" s="119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0"/>
      <c r="I38" s="81">
        <f>'[2]Szenario 1'!$F38</f>
        <v>7</v>
      </c>
      <c r="J38" s="82">
        <f>'[2]Szenario 2'!$F38</f>
        <v>16</v>
      </c>
      <c r="K38" s="83">
        <f>'[2]Szenario 3'!$F38</f>
        <v>25</v>
      </c>
      <c r="L38" s="140"/>
      <c r="M38" s="24">
        <f>'[3]E-Auto'!$E36*(1/100)</f>
        <v>0.7270083870967744</v>
      </c>
      <c r="O38" s="32">
        <f t="shared" si="0"/>
        <v>17072.66</v>
      </c>
      <c r="P38" s="36">
        <f t="shared" si="1"/>
        <v>1783.7032164</v>
      </c>
      <c r="Q38" s="140"/>
      <c r="R38" s="29">
        <f t="shared" si="2"/>
        <v>1</v>
      </c>
      <c r="S38" s="34">
        <f t="shared" si="3"/>
        <v>1</v>
      </c>
      <c r="T38" s="140"/>
      <c r="U38" s="40">
        <f t="shared" si="4"/>
        <v>8.5497621573950036E-2</v>
      </c>
      <c r="V38" s="34">
        <f t="shared" si="5"/>
        <v>8.866666686046773E-2</v>
      </c>
      <c r="W38" s="140"/>
      <c r="X38" s="25">
        <f t="shared" si="6"/>
        <v>4000</v>
      </c>
      <c r="Y38" s="42">
        <f t="shared" si="7"/>
        <v>17930446.063232575</v>
      </c>
      <c r="Z38" s="42">
        <f t="shared" si="8"/>
        <v>356777.79048783192</v>
      </c>
      <c r="AA38" s="42">
        <f t="shared" si="9"/>
        <v>12123.155030874002</v>
      </c>
      <c r="AB38" s="43">
        <f t="shared" si="10"/>
        <v>11453.832042377979</v>
      </c>
      <c r="AD38" s="41">
        <f t="shared" si="11"/>
        <v>18314800.840793658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0"/>
      <c r="I39" s="81">
        <f>'[2]Szenario 1'!$F39</f>
        <v>7</v>
      </c>
      <c r="J39" s="82">
        <f>'[2]Szenario 2'!$F39</f>
        <v>16</v>
      </c>
      <c r="K39" s="83">
        <f>'[2]Szenario 3'!$F39</f>
        <v>25</v>
      </c>
      <c r="L39" s="140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1802.3761377000001</v>
      </c>
      <c r="Q39" s="140"/>
      <c r="R39" s="29">
        <f t="shared" si="2"/>
        <v>1</v>
      </c>
      <c r="S39" s="34">
        <f t="shared" si="3"/>
        <v>1</v>
      </c>
      <c r="T39" s="140"/>
      <c r="U39" s="40">
        <f t="shared" si="4"/>
        <v>8.5497712841732396E-2</v>
      </c>
      <c r="V39" s="34">
        <f t="shared" si="5"/>
        <v>8.8666666868711386E-2</v>
      </c>
      <c r="W39" s="140"/>
      <c r="X39" s="25">
        <f t="shared" si="6"/>
        <v>4000</v>
      </c>
      <c r="Y39" s="42">
        <f t="shared" si="7"/>
        <v>18119762.543458685</v>
      </c>
      <c r="Z39" s="42">
        <f t="shared" si="8"/>
        <v>360545.82968312601</v>
      </c>
      <c r="AA39" s="42">
        <f t="shared" si="9"/>
        <v>11750.097962915843</v>
      </c>
      <c r="AB39" s="43">
        <f t="shared" si="10"/>
        <v>11574.362988097264</v>
      </c>
      <c r="AD39" s="41">
        <f t="shared" si="11"/>
        <v>18507632.834092822</v>
      </c>
      <c r="AE39" s="119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0"/>
      <c r="I40" s="81">
        <f>'[2]Szenario 1'!$F40</f>
        <v>7</v>
      </c>
      <c r="J40" s="82">
        <f>'[2]Szenario 2'!$F40</f>
        <v>16</v>
      </c>
      <c r="K40" s="83">
        <f>'[2]Szenario 3'!$F40</f>
        <v>25</v>
      </c>
      <c r="L40" s="140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1821.0490589999997</v>
      </c>
      <c r="Q40" s="140"/>
      <c r="R40" s="29">
        <f t="shared" si="2"/>
        <v>1</v>
      </c>
      <c r="S40" s="34">
        <f t="shared" si="3"/>
        <v>1</v>
      </c>
      <c r="T40" s="140"/>
      <c r="U40" s="40">
        <f t="shared" si="4"/>
        <v>8.5497807016891969E-2</v>
      </c>
      <c r="V40" s="34">
        <f t="shared" si="5"/>
        <v>8.8666666877215264E-2</v>
      </c>
      <c r="W40" s="140"/>
      <c r="X40" s="25">
        <f t="shared" si="6"/>
        <v>4000</v>
      </c>
      <c r="Y40" s="42">
        <f t="shared" si="7"/>
        <v>18309079.985545777</v>
      </c>
      <c r="Z40" s="42">
        <f t="shared" si="8"/>
        <v>364313.86887841998</v>
      </c>
      <c r="AA40" s="42">
        <f t="shared" si="9"/>
        <v>11366.564548656008</v>
      </c>
      <c r="AB40" s="43">
        <f t="shared" si="10"/>
        <v>11694.893933816549</v>
      </c>
      <c r="AD40" s="41">
        <f t="shared" si="11"/>
        <v>18700455.312906671</v>
      </c>
      <c r="AE40" s="119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0"/>
      <c r="I41" s="81">
        <f>'[2]Szenario 1'!$F41</f>
        <v>7</v>
      </c>
      <c r="J41" s="82">
        <f>'[2]Szenario 2'!$F41</f>
        <v>16</v>
      </c>
      <c r="K41" s="83">
        <f>'[2]Szenario 3'!$F41</f>
        <v>25</v>
      </c>
      <c r="L41" s="140"/>
      <c r="M41" s="24">
        <f>'[3]E-Auto'!$E39*(1/100)</f>
        <v>0.81350419354838732</v>
      </c>
      <c r="O41" s="32">
        <f t="shared" si="0"/>
        <v>17613.695</v>
      </c>
      <c r="P41" s="36">
        <f t="shared" si="1"/>
        <v>1839.7219802999998</v>
      </c>
      <c r="Q41" s="140"/>
      <c r="R41" s="29">
        <f t="shared" si="2"/>
        <v>1</v>
      </c>
      <c r="S41" s="34">
        <f t="shared" si="3"/>
        <v>1</v>
      </c>
      <c r="T41" s="140"/>
      <c r="U41" s="40">
        <f t="shared" si="4"/>
        <v>8.5497904160526744E-2</v>
      </c>
      <c r="V41" s="34">
        <f t="shared" si="5"/>
        <v>8.8666666885984818E-2</v>
      </c>
      <c r="W41" s="140"/>
      <c r="X41" s="25">
        <f t="shared" si="6"/>
        <v>4000</v>
      </c>
      <c r="Y41" s="42">
        <f t="shared" si="7"/>
        <v>18498398.419972025</v>
      </c>
      <c r="Z41" s="42">
        <f t="shared" si="8"/>
        <v>368081.908073714</v>
      </c>
      <c r="AA41" s="42">
        <f t="shared" si="9"/>
        <v>10972.554788094511</v>
      </c>
      <c r="AB41" s="43">
        <f t="shared" si="10"/>
        <v>11815.424879535834</v>
      </c>
      <c r="AD41" s="41">
        <f t="shared" si="11"/>
        <v>18893268.307713371</v>
      </c>
      <c r="AE41" s="119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0"/>
      <c r="I42" s="81">
        <f>'[2]Szenario 1'!$F42</f>
        <v>7</v>
      </c>
      <c r="J42" s="82">
        <f>'[2]Szenario 2'!$F42</f>
        <v>16</v>
      </c>
      <c r="K42" s="83">
        <f>'[2]Szenario 3'!$F42</f>
        <v>25</v>
      </c>
      <c r="L42" s="140"/>
      <c r="M42" s="24">
        <f>'[3]E-Auto'!$E40*(1/100)</f>
        <v>0.8423361290322583</v>
      </c>
      <c r="O42" s="32">
        <f t="shared" si="0"/>
        <v>17794.04</v>
      </c>
      <c r="P42" s="36">
        <f t="shared" si="1"/>
        <v>1858.3949015999999</v>
      </c>
      <c r="Q42" s="140"/>
      <c r="R42" s="29">
        <f t="shared" si="2"/>
        <v>1</v>
      </c>
      <c r="S42" s="34">
        <f t="shared" si="3"/>
        <v>1</v>
      </c>
      <c r="T42" s="140"/>
      <c r="U42" s="40">
        <f t="shared" si="4"/>
        <v>8.5498004334369992E-2</v>
      </c>
      <c r="V42" s="34">
        <f t="shared" si="5"/>
        <v>8.8666666895025489E-2</v>
      </c>
      <c r="W42" s="140"/>
      <c r="X42" s="25">
        <f t="shared" si="6"/>
        <v>4000</v>
      </c>
      <c r="Y42" s="42">
        <f t="shared" si="7"/>
        <v>18687717.877852716</v>
      </c>
      <c r="Z42" s="42">
        <f t="shared" si="8"/>
        <v>371849.94726900797</v>
      </c>
      <c r="AA42" s="42">
        <f t="shared" si="9"/>
        <v>10568.068681231342</v>
      </c>
      <c r="AB42" s="43">
        <f t="shared" si="10"/>
        <v>11935.955825255116</v>
      </c>
      <c r="AD42" s="41">
        <f t="shared" si="11"/>
        <v>19086071.84962821</v>
      </c>
      <c r="AE42" s="119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0"/>
      <c r="I43" s="81">
        <f>'[2]Szenario 1'!$F43</f>
        <v>7</v>
      </c>
      <c r="J43" s="82">
        <f>'[2]Szenario 2'!$F43</f>
        <v>16</v>
      </c>
      <c r="K43" s="83">
        <f>'[2]Szenario 3'!$F43</f>
        <v>25</v>
      </c>
      <c r="L43" s="140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1877.0678229</v>
      </c>
      <c r="Q43" s="140"/>
      <c r="R43" s="29">
        <f t="shared" si="2"/>
        <v>1</v>
      </c>
      <c r="S43" s="34">
        <f t="shared" si="3"/>
        <v>1</v>
      </c>
      <c r="T43" s="140"/>
      <c r="U43" s="40">
        <f t="shared" si="4"/>
        <v>8.549810760079038E-2</v>
      </c>
      <c r="V43" s="34">
        <f t="shared" si="5"/>
        <v>8.8666666904342842E-2</v>
      </c>
      <c r="W43" s="140"/>
      <c r="X43" s="25">
        <f t="shared" si="6"/>
        <v>4000</v>
      </c>
      <c r="Y43" s="42">
        <f t="shared" si="7"/>
        <v>18877038.390946891</v>
      </c>
      <c r="Z43" s="42">
        <f t="shared" si="8"/>
        <v>375617.98646430206</v>
      </c>
      <c r="AA43" s="42">
        <f t="shared" si="9"/>
        <v>10153.106228066506</v>
      </c>
      <c r="AB43" s="43">
        <f t="shared" si="10"/>
        <v>12056.486770974403</v>
      </c>
      <c r="AD43" s="41">
        <f t="shared" si="11"/>
        <v>19278865.970410232</v>
      </c>
      <c r="AE43" s="119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0"/>
      <c r="I44" s="81">
        <f>'[2]Szenario 1'!$F44</f>
        <v>7</v>
      </c>
      <c r="J44" s="82">
        <f>'[2]Szenario 2'!$F44</f>
        <v>16</v>
      </c>
      <c r="K44" s="83">
        <f>'[2]Szenario 3'!$F44</f>
        <v>25</v>
      </c>
      <c r="L44" s="140"/>
      <c r="M44" s="24">
        <f>'[3]E-Auto'!$E42*(1/100)</f>
        <v>0.9</v>
      </c>
      <c r="O44" s="32">
        <f t="shared" si="0"/>
        <v>18154.73</v>
      </c>
      <c r="P44" s="36">
        <f t="shared" si="1"/>
        <v>1895.7407441999999</v>
      </c>
      <c r="Q44" s="140"/>
      <c r="R44" s="29">
        <f t="shared" si="2"/>
        <v>1</v>
      </c>
      <c r="S44" s="34">
        <f t="shared" si="3"/>
        <v>1</v>
      </c>
      <c r="T44" s="140"/>
      <c r="U44" s="40">
        <f t="shared" si="4"/>
        <v>8.5498214022791841E-2</v>
      </c>
      <c r="V44" s="34">
        <f t="shared" si="5"/>
        <v>8.8666666913942441E-2</v>
      </c>
      <c r="W44" s="140"/>
      <c r="X44" s="25">
        <f t="shared" si="6"/>
        <v>4000</v>
      </c>
      <c r="Y44" s="42">
        <f t="shared" si="7"/>
        <v>19066359.991663892</v>
      </c>
      <c r="Z44" s="42">
        <f t="shared" si="8"/>
        <v>379386.02565959602</v>
      </c>
      <c r="AA44" s="42">
        <f t="shared" si="9"/>
        <v>9727.6674285999998</v>
      </c>
      <c r="AB44" s="43">
        <f t="shared" si="10"/>
        <v>12177.017716693686</v>
      </c>
      <c r="AD44" s="41">
        <f t="shared" si="11"/>
        <v>19471650.702468783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0"/>
      <c r="I45" s="81">
        <f>'[2]Szenario 1'!$F45</f>
        <v>7</v>
      </c>
      <c r="J45" s="82">
        <f>'[2]Szenario 2'!$F45</f>
        <v>16</v>
      </c>
      <c r="K45" s="83">
        <f>'[2]Szenario 3'!$F45</f>
        <v>25</v>
      </c>
      <c r="L45" s="140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1914.4136655</v>
      </c>
      <c r="Q45" s="140"/>
      <c r="R45" s="29">
        <f t="shared" si="2"/>
        <v>1</v>
      </c>
      <c r="S45" s="34">
        <f t="shared" si="3"/>
        <v>1</v>
      </c>
      <c r="T45" s="140"/>
      <c r="U45" s="40">
        <f t="shared" si="4"/>
        <v>8.5498323664013706E-2</v>
      </c>
      <c r="V45" s="34">
        <f t="shared" si="5"/>
        <v>8.8666666923829934E-2</v>
      </c>
      <c r="W45" s="140"/>
      <c r="X45" s="25">
        <f t="shared" si="6"/>
        <v>4000</v>
      </c>
      <c r="Y45" s="42">
        <f t="shared" si="7"/>
        <v>19255682.713069994</v>
      </c>
      <c r="Z45" s="42">
        <f t="shared" si="8"/>
        <v>383154.06485488999</v>
      </c>
      <c r="AA45" s="42">
        <f t="shared" si="9"/>
        <v>9291.7522828318233</v>
      </c>
      <c r="AB45" s="43">
        <f t="shared" si="10"/>
        <v>12297.548662412972</v>
      </c>
      <c r="AD45" s="41">
        <f t="shared" si="11"/>
        <v>19664426.078870129</v>
      </c>
      <c r="AE45" s="119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0"/>
      <c r="I46" s="81">
        <f>'[2]Szenario 1'!$F46</f>
        <v>7</v>
      </c>
      <c r="J46" s="82">
        <f>'[2]Szenario 2'!$F46</f>
        <v>16</v>
      </c>
      <c r="K46" s="83">
        <f>'[2]Szenario 3'!$F46</f>
        <v>25</v>
      </c>
      <c r="L46" s="140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1933.0865867999996</v>
      </c>
      <c r="Q46" s="140"/>
      <c r="R46" s="29">
        <f t="shared" si="2"/>
        <v>1</v>
      </c>
      <c r="S46" s="34">
        <f t="shared" si="3"/>
        <v>1</v>
      </c>
      <c r="T46" s="140"/>
      <c r="U46" s="40">
        <f t="shared" si="4"/>
        <v>8.5498436588730603E-2</v>
      </c>
      <c r="V46" s="34">
        <f t="shared" si="5"/>
        <v>8.8666666934011013E-2</v>
      </c>
      <c r="W46" s="140"/>
      <c r="X46" s="25">
        <f t="shared" si="6"/>
        <v>4000</v>
      </c>
      <c r="Y46" s="42">
        <f t="shared" si="7"/>
        <v>19445006.588894963</v>
      </c>
      <c r="Z46" s="42">
        <f t="shared" si="8"/>
        <v>386922.10405018396</v>
      </c>
      <c r="AA46" s="42">
        <f t="shared" si="9"/>
        <v>8845.3607907619771</v>
      </c>
      <c r="AB46" s="43">
        <f t="shared" si="10"/>
        <v>12418.079608132253</v>
      </c>
      <c r="AD46" s="41">
        <f t="shared" si="11"/>
        <v>19857192.133344043</v>
      </c>
      <c r="AE46" s="119"/>
      <c r="AF46" s="50"/>
      <c r="AG46" s="51">
        <f>'[4]Risikoschätzung '!$S$22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0"/>
      <c r="I47" s="81">
        <f>'[2]Szenario 1'!$F47</f>
        <v>7</v>
      </c>
      <c r="J47" s="82">
        <f>'[2]Szenario 2'!$F47</f>
        <v>16</v>
      </c>
      <c r="K47" s="83">
        <f>'[2]Szenario 3'!$F47</f>
        <v>25</v>
      </c>
      <c r="L47" s="140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1951.7595080999997</v>
      </c>
      <c r="Q47" s="140"/>
      <c r="R47" s="29">
        <f t="shared" si="2"/>
        <v>1</v>
      </c>
      <c r="S47" s="34">
        <f t="shared" si="3"/>
        <v>1</v>
      </c>
      <c r="T47" s="140"/>
      <c r="U47" s="40">
        <f t="shared" si="4"/>
        <v>8.5498552861852498E-2</v>
      </c>
      <c r="V47" s="34">
        <f t="shared" si="5"/>
        <v>8.8666666944491462E-2</v>
      </c>
      <c r="W47" s="140"/>
      <c r="X47" s="25">
        <f t="shared" si="6"/>
        <v>4000</v>
      </c>
      <c r="Y47" s="42">
        <f t="shared" si="7"/>
        <v>19634331.653538667</v>
      </c>
      <c r="Z47" s="42">
        <f t="shared" si="8"/>
        <v>390690.14324547793</v>
      </c>
      <c r="AA47" s="42">
        <f t="shared" si="9"/>
        <v>8388.4929523904648</v>
      </c>
      <c r="AB47" s="43">
        <f t="shared" si="10"/>
        <v>12538.610553851538</v>
      </c>
      <c r="AD47" s="41">
        <f t="shared" ref="AD47:AD54" si="13">SUM(X47:AB47)</f>
        <v>20049948.900290389</v>
      </c>
      <c r="AE47" s="119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0"/>
      <c r="I48" s="81">
        <f>'[2]Szenario 1'!$F48</f>
        <v>7</v>
      </c>
      <c r="J48" s="82">
        <f>'[2]Szenario 2'!$F48</f>
        <v>16</v>
      </c>
      <c r="K48" s="83">
        <f>'[2]Szenario 3'!$F48</f>
        <v>25</v>
      </c>
      <c r="L48" s="140"/>
      <c r="M48" s="24">
        <f>'[3]E-Auto'!$E46*(1/100)</f>
        <v>1</v>
      </c>
      <c r="O48" s="32">
        <f t="shared" si="0"/>
        <v>18876.11</v>
      </c>
      <c r="P48" s="36">
        <f t="shared" si="1"/>
        <v>1970.4324293999998</v>
      </c>
      <c r="Q48" s="140"/>
      <c r="R48" s="29">
        <f t="shared" si="2"/>
        <v>1</v>
      </c>
      <c r="S48" s="34">
        <f t="shared" si="3"/>
        <v>1</v>
      </c>
      <c r="T48" s="140"/>
      <c r="U48" s="40">
        <f t="shared" si="4"/>
        <v>8.5498672548924695E-2</v>
      </c>
      <c r="V48" s="34">
        <f t="shared" si="5"/>
        <v>8.8666666955277057E-2</v>
      </c>
      <c r="W48" s="140"/>
      <c r="X48" s="25">
        <f t="shared" si="6"/>
        <v>4000</v>
      </c>
      <c r="Y48" s="42">
        <f t="shared" si="7"/>
        <v>19823657.942077655</v>
      </c>
      <c r="Z48" s="42">
        <f t="shared" si="8"/>
        <v>394458.18244077195</v>
      </c>
      <c r="AA48" s="42">
        <f t="shared" si="9"/>
        <v>8212.6179388</v>
      </c>
      <c r="AB48" s="43">
        <f t="shared" si="10"/>
        <v>12659.141499570824</v>
      </c>
      <c r="AD48" s="41">
        <f t="shared" si="13"/>
        <v>20242987.883956801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0"/>
      <c r="I49" s="81">
        <f>'[2]Szenario 1'!$F49</f>
        <v>7</v>
      </c>
      <c r="J49" s="82">
        <f>'[2]Szenario 2'!$F49</f>
        <v>16</v>
      </c>
      <c r="K49" s="83">
        <f>'[2]Szenario 3'!$F49</f>
        <v>25</v>
      </c>
      <c r="L49" s="140"/>
      <c r="M49" s="24">
        <f>'[3]E-Auto'!$E47*(1/100)</f>
        <v>1</v>
      </c>
      <c r="O49" s="32">
        <f t="shared" si="0"/>
        <v>19056.455000000002</v>
      </c>
      <c r="P49" s="36">
        <f t="shared" si="1"/>
        <v>1989.1053507000001</v>
      </c>
      <c r="Q49" s="140"/>
      <c r="R49" s="29">
        <f t="shared" si="2"/>
        <v>1</v>
      </c>
      <c r="S49" s="34">
        <f t="shared" si="3"/>
        <v>1</v>
      </c>
      <c r="T49" s="140"/>
      <c r="U49" s="40">
        <f t="shared" si="4"/>
        <v>8.549879571612784E-2</v>
      </c>
      <c r="V49" s="34">
        <f t="shared" si="5"/>
        <v>8.8666666966373694E-2</v>
      </c>
      <c r="W49" s="140"/>
      <c r="X49" s="25">
        <f t="shared" si="6"/>
        <v>4000</v>
      </c>
      <c r="Y49" s="42">
        <f t="shared" si="7"/>
        <v>20012985.490271758</v>
      </c>
      <c r="Z49" s="42">
        <f t="shared" si="8"/>
        <v>398226.22163606598</v>
      </c>
      <c r="AA49" s="42">
        <f t="shared" si="9"/>
        <v>8291.0824413999999</v>
      </c>
      <c r="AB49" s="43">
        <f t="shared" si="10"/>
        <v>12779.672445290109</v>
      </c>
      <c r="AD49" s="41">
        <f t="shared" si="13"/>
        <v>20436282.466794513</v>
      </c>
      <c r="AE49" s="119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0"/>
      <c r="I50" s="81">
        <f>'[2]Szenario 1'!$F50</f>
        <v>7</v>
      </c>
      <c r="J50" s="82">
        <f>'[2]Szenario 2'!$F50</f>
        <v>16</v>
      </c>
      <c r="K50" s="83">
        <f>'[2]Szenario 3'!$F50</f>
        <v>25</v>
      </c>
      <c r="L50" s="140"/>
      <c r="M50" s="24">
        <f>'[3]E-Auto'!$E48*(1/100)</f>
        <v>1</v>
      </c>
      <c r="O50" s="32">
        <f t="shared" si="0"/>
        <v>19236.8</v>
      </c>
      <c r="P50" s="36">
        <f t="shared" si="1"/>
        <v>2007.7782719999998</v>
      </c>
      <c r="Q50" s="140"/>
      <c r="R50" s="29">
        <f t="shared" si="2"/>
        <v>1</v>
      </c>
      <c r="S50" s="34">
        <f t="shared" si="3"/>
        <v>1</v>
      </c>
      <c r="T50" s="140"/>
      <c r="U50" s="40">
        <f t="shared" si="4"/>
        <v>8.5498922430277902E-2</v>
      </c>
      <c r="V50" s="34">
        <f t="shared" si="5"/>
        <v>8.8666666977787273E-2</v>
      </c>
      <c r="W50" s="140"/>
      <c r="X50" s="25">
        <f t="shared" si="6"/>
        <v>4000</v>
      </c>
      <c r="Y50" s="42">
        <f t="shared" si="7"/>
        <v>20202314.334570665</v>
      </c>
      <c r="Z50" s="42">
        <f t="shared" si="8"/>
        <v>401994.26083135989</v>
      </c>
      <c r="AA50" s="42">
        <f t="shared" si="9"/>
        <v>8369.5469439999997</v>
      </c>
      <c r="AB50" s="43">
        <f t="shared" si="10"/>
        <v>12900.203391009391</v>
      </c>
      <c r="AD50" s="41">
        <f t="shared" si="13"/>
        <v>20629578.345737033</v>
      </c>
      <c r="AE50" s="119"/>
      <c r="AF50" s="50"/>
      <c r="AG50" s="51">
        <f>'[4]Risikoschätzung '!$S$21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0"/>
      <c r="I51" s="81">
        <f>'[2]Szenario 1'!$F51</f>
        <v>7</v>
      </c>
      <c r="J51" s="82">
        <f>'[2]Szenario 2'!$F51</f>
        <v>16</v>
      </c>
      <c r="K51" s="83">
        <f>'[2]Szenario 3'!$F51</f>
        <v>25</v>
      </c>
      <c r="L51" s="140"/>
      <c r="M51" s="24">
        <f>'[3]E-Auto'!$E49*(1/100)</f>
        <v>1</v>
      </c>
      <c r="O51" s="32">
        <f t="shared" si="0"/>
        <v>19417.145</v>
      </c>
      <c r="P51" s="36">
        <f t="shared" si="1"/>
        <v>2026.4511932999999</v>
      </c>
      <c r="Q51" s="140"/>
      <c r="R51" s="29">
        <f t="shared" si="2"/>
        <v>1</v>
      </c>
      <c r="S51" s="34">
        <f t="shared" si="3"/>
        <v>1</v>
      </c>
      <c r="T51" s="140"/>
      <c r="U51" s="40">
        <f t="shared" si="4"/>
        <v>8.5499052758826175E-2</v>
      </c>
      <c r="V51" s="34">
        <f t="shared" si="5"/>
        <v>8.8666666989523801E-2</v>
      </c>
      <c r="W51" s="140"/>
      <c r="X51" s="25">
        <f t="shared" si="6"/>
        <v>4000</v>
      </c>
      <c r="Y51" s="42">
        <f t="shared" si="7"/>
        <v>20391644.512120537</v>
      </c>
      <c r="Z51" s="42">
        <f t="shared" si="8"/>
        <v>405762.30002665397</v>
      </c>
      <c r="AA51" s="42">
        <f t="shared" si="9"/>
        <v>8448.0114466000014</v>
      </c>
      <c r="AB51" s="43">
        <f t="shared" si="10"/>
        <v>13020.734336728678</v>
      </c>
      <c r="AD51" s="41">
        <f t="shared" si="13"/>
        <v>20822875.557930522</v>
      </c>
      <c r="AE51" s="119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0"/>
      <c r="I52" s="81">
        <f>'[2]Szenario 1'!$F52</f>
        <v>7</v>
      </c>
      <c r="J52" s="82">
        <f>'[2]Szenario 2'!$F52</f>
        <v>16</v>
      </c>
      <c r="K52" s="83">
        <f>'[2]Szenario 3'!$F52</f>
        <v>25</v>
      </c>
      <c r="L52" s="140"/>
      <c r="M52" s="24">
        <f>'[3]E-Auto'!$E50*(1/100)</f>
        <v>1</v>
      </c>
      <c r="O52" s="32">
        <f t="shared" si="0"/>
        <v>19597.489999999998</v>
      </c>
      <c r="P52" s="36">
        <f t="shared" si="1"/>
        <v>2045.1241145999998</v>
      </c>
      <c r="Q52" s="140"/>
      <c r="R52" s="29">
        <f t="shared" si="2"/>
        <v>1</v>
      </c>
      <c r="S52" s="34">
        <f t="shared" si="3"/>
        <v>1</v>
      </c>
      <c r="T52" s="140"/>
      <c r="U52" s="40">
        <f t="shared" si="4"/>
        <v>8.549918676985932E-2</v>
      </c>
      <c r="V52" s="34">
        <f t="shared" si="5"/>
        <v>8.8666667001589275E-2</v>
      </c>
      <c r="W52" s="140"/>
      <c r="X52" s="25">
        <f t="shared" si="6"/>
        <v>4000</v>
      </c>
      <c r="Y52" s="42">
        <f t="shared" si="7"/>
        <v>20580976.060770582</v>
      </c>
      <c r="Z52" s="42">
        <f t="shared" si="8"/>
        <v>409530.33922194794</v>
      </c>
      <c r="AA52" s="42">
        <f t="shared" si="9"/>
        <v>8526.4759491999994</v>
      </c>
      <c r="AB52" s="43">
        <f t="shared" si="10"/>
        <v>13141.265282447961</v>
      </c>
      <c r="AD52" s="41">
        <f t="shared" si="13"/>
        <v>21016174.141224179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0"/>
      <c r="I53" s="81">
        <f>'[2]Szenario 1'!$F53</f>
        <v>7</v>
      </c>
      <c r="J53" s="82">
        <f>'[2]Szenario 2'!$F53</f>
        <v>16</v>
      </c>
      <c r="K53" s="83">
        <f>'[2]Szenario 3'!$F53</f>
        <v>25</v>
      </c>
      <c r="L53" s="140"/>
      <c r="M53" s="24">
        <f>'[3]E-Auto'!$E51*(1/100)</f>
        <v>1</v>
      </c>
      <c r="O53" s="32">
        <f t="shared" si="0"/>
        <v>19777.834999999999</v>
      </c>
      <c r="P53" s="36">
        <f t="shared" si="1"/>
        <v>2063.7970359000001</v>
      </c>
      <c r="Q53" s="140"/>
      <c r="R53" s="29">
        <f t="shared" si="2"/>
        <v>1</v>
      </c>
      <c r="S53" s="34">
        <f t="shared" si="3"/>
        <v>1</v>
      </c>
      <c r="T53" s="140"/>
      <c r="U53" s="40">
        <f t="shared" si="4"/>
        <v>8.5499324532099311E-2</v>
      </c>
      <c r="V53" s="34">
        <f t="shared" si="5"/>
        <v>8.8666667013989814E-2</v>
      </c>
      <c r="W53" s="140"/>
      <c r="X53" s="25">
        <f t="shared" si="6"/>
        <v>4000</v>
      </c>
      <c r="Y53" s="42">
        <f t="shared" si="7"/>
        <v>20770309.019079659</v>
      </c>
      <c r="Z53" s="42">
        <f t="shared" si="8"/>
        <v>413298.37841724191</v>
      </c>
      <c r="AA53" s="42">
        <f t="shared" si="9"/>
        <v>8604.9404517999992</v>
      </c>
      <c r="AB53" s="43">
        <f t="shared" si="10"/>
        <v>13261.796228167246</v>
      </c>
      <c r="AD53" s="41">
        <f t="shared" si="13"/>
        <v>21209474.134176869</v>
      </c>
      <c r="AE53" s="119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0"/>
      <c r="I54" s="81">
        <f>'[2]Szenario 1'!$F54</f>
        <v>7</v>
      </c>
      <c r="J54" s="82">
        <f>'[2]Szenario 2'!$F54</f>
        <v>16</v>
      </c>
      <c r="K54" s="83">
        <f>'[2]Szenario 3'!$F54</f>
        <v>25</v>
      </c>
      <c r="L54" s="140"/>
      <c r="M54" s="24">
        <f>'[3]E-Auto'!$E52*(1/100)</f>
        <v>1</v>
      </c>
      <c r="O54" s="32">
        <f t="shared" si="0"/>
        <v>19958.18</v>
      </c>
      <c r="P54" s="36">
        <f t="shared" si="1"/>
        <v>2082.4699572</v>
      </c>
      <c r="Q54" s="141"/>
      <c r="R54" s="29">
        <f t="shared" si="2"/>
        <v>1</v>
      </c>
      <c r="S54" s="34">
        <f t="shared" si="3"/>
        <v>1</v>
      </c>
      <c r="T54" s="141"/>
      <c r="U54" s="40">
        <f t="shared" si="4"/>
        <v>8.5499466114903444E-2</v>
      </c>
      <c r="V54" s="34">
        <f t="shared" si="5"/>
        <v>8.8666667026731552E-2</v>
      </c>
      <c r="W54" s="141"/>
      <c r="X54" s="25">
        <f t="shared" si="6"/>
        <v>4000</v>
      </c>
      <c r="Y54" s="42">
        <f t="shared" si="7"/>
        <v>20959643.426322829</v>
      </c>
      <c r="Z54" s="42">
        <f t="shared" si="8"/>
        <v>417066.41761253594</v>
      </c>
      <c r="AA54" s="42">
        <f t="shared" si="9"/>
        <v>8683.4049544000009</v>
      </c>
      <c r="AB54" s="43">
        <f t="shared" si="10"/>
        <v>13382.327173886531</v>
      </c>
      <c r="AD54" s="41">
        <f t="shared" si="13"/>
        <v>21402775.576063652</v>
      </c>
      <c r="AE54" s="119"/>
      <c r="AF54" s="50"/>
      <c r="AG54" s="51">
        <f>'[4]Risikoschätzung '!$S$20</f>
        <v>1.0317460317460317E-8</v>
      </c>
      <c r="AH54" s="49" t="s">
        <v>54</v>
      </c>
    </row>
    <row r="55" spans="1:34" ht="15" thickBot="1" x14ac:dyDescent="0.35">
      <c r="AD55" s="41">
        <f>SUM(AD9:AD54)</f>
        <v>784852718.09877765</v>
      </c>
      <c r="AE55" s="119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66">
        <f>SUM(Y9:Y54)</f>
        <v>768198991.87102377</v>
      </c>
      <c r="Z56" s="67">
        <f>SUM(Z9:Z54)</f>
        <v>15285134.643047366</v>
      </c>
      <c r="AA56" s="67">
        <f>SUM(AA9:AA54)</f>
        <v>625754.06352770538</v>
      </c>
      <c r="AB56" s="72">
        <f>SUM(AB9:AB54)</f>
        <v>490837.52117932099</v>
      </c>
      <c r="AD56" s="68">
        <f>X56+Y56+Z56+AA56+AB56</f>
        <v>784852718.09877813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6"/>
      <c r="AF58" s="89"/>
      <c r="AG58" s="90"/>
      <c r="AH58" s="44"/>
    </row>
    <row r="59" spans="1:34" ht="15" thickBot="1" x14ac:dyDescent="0.35">
      <c r="AF59" s="91"/>
      <c r="AG59" s="92"/>
    </row>
    <row r="60" spans="1:34" x14ac:dyDescent="0.3">
      <c r="AG60" s="43"/>
    </row>
  </sheetData>
  <mergeCells count="33">
    <mergeCell ref="AF56:AG57"/>
    <mergeCell ref="AF58:AG59"/>
    <mergeCell ref="AF9:AF11"/>
    <mergeCell ref="AH9:AH11"/>
    <mergeCell ref="AF17:AF19"/>
    <mergeCell ref="AH17:AH19"/>
    <mergeCell ref="Y2:AA4"/>
    <mergeCell ref="AD7:AD8"/>
    <mergeCell ref="AF3:AH4"/>
    <mergeCell ref="AE1:AE55"/>
    <mergeCell ref="AF44:AH44"/>
    <mergeCell ref="AF48:AH48"/>
    <mergeCell ref="AF52:AH52"/>
    <mergeCell ref="U56:V56"/>
    <mergeCell ref="T1:T54"/>
    <mergeCell ref="W1:W54"/>
    <mergeCell ref="U5:V6"/>
    <mergeCell ref="O3:P4"/>
    <mergeCell ref="O5:P7"/>
    <mergeCell ref="Q1:Q54"/>
    <mergeCell ref="O2:P2"/>
    <mergeCell ref="B7:C7"/>
    <mergeCell ref="D7:E7"/>
    <mergeCell ref="F7:G7"/>
    <mergeCell ref="B2:D3"/>
    <mergeCell ref="D5:E6"/>
    <mergeCell ref="F2:G3"/>
    <mergeCell ref="H1:H54"/>
    <mergeCell ref="L1:L54"/>
    <mergeCell ref="R5:S6"/>
    <mergeCell ref="I5:K6"/>
    <mergeCell ref="M5:M6"/>
    <mergeCell ref="N1:N1048576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31" workbookViewId="0">
      <selection activeCell="AG50" sqref="AG50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3"/>
      <c r="S2" s="73"/>
      <c r="T2" s="140"/>
      <c r="U2" s="73"/>
      <c r="V2" s="73"/>
      <c r="W2" s="140"/>
      <c r="Y2" s="143" t="s">
        <v>80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79</v>
      </c>
      <c r="P3" s="153"/>
      <c r="Q3" s="140"/>
      <c r="R3" s="73"/>
      <c r="S3" s="73"/>
      <c r="T3" s="140"/>
      <c r="U3" s="73"/>
      <c r="V3" s="73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3"/>
      <c r="S4" s="73"/>
      <c r="T4" s="140"/>
      <c r="U4" s="73"/>
      <c r="V4" s="73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0" t="s">
        <v>60</v>
      </c>
      <c r="J7" s="15" t="s">
        <v>61</v>
      </c>
      <c r="K7" s="21" t="s">
        <v>62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0"/>
      <c r="I8" s="71"/>
      <c r="J8" s="8"/>
      <c r="K8" s="19"/>
      <c r="L8" s="140"/>
      <c r="M8" s="22"/>
      <c r="O8" s="31"/>
      <c r="P8" s="35"/>
      <c r="Q8" s="140"/>
      <c r="R8" s="75"/>
      <c r="S8" s="74"/>
      <c r="T8" s="140"/>
      <c r="U8" s="75"/>
      <c r="V8" s="74"/>
      <c r="W8" s="140"/>
      <c r="X8" s="38"/>
      <c r="Y8" s="11"/>
      <c r="Z8" s="37"/>
      <c r="AA8" s="37"/>
      <c r="AB8" s="37"/>
      <c r="AD8" s="118"/>
      <c r="AE8" s="119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0"/>
      <c r="I9" s="78">
        <f>'[2]Szenario 1'!$F9</f>
        <v>7</v>
      </c>
      <c r="J9" s="79">
        <f>'[2]Szenario 2'!$F9</f>
        <v>16</v>
      </c>
      <c r="K9" s="80">
        <f>'[2]Szenario 3'!$F9</f>
        <v>25</v>
      </c>
      <c r="L9" s="140"/>
      <c r="M9" s="23">
        <f>'[3]E-Auto'!$E7*(1/100)</f>
        <v>1.6900000000000001E-3</v>
      </c>
      <c r="O9" s="32">
        <f>F9</f>
        <v>11842.655000000001</v>
      </c>
      <c r="P9" s="36">
        <f>G9+(K9)</f>
        <v>1251.1884987000001</v>
      </c>
      <c r="Q9" s="140"/>
      <c r="R9" s="29">
        <f>IF(O9&lt;$AG$18,1,2)</f>
        <v>1</v>
      </c>
      <c r="S9" s="34">
        <f>IF(P9&lt;$AG$10,1,2)</f>
        <v>1</v>
      </c>
      <c r="T9" s="140"/>
      <c r="U9" s="40">
        <f>($AI$15/$AG$20)*(1+0.15*(O9/$AG$18)^4)+$AH$33</f>
        <v>8.5495987728614276E-2</v>
      </c>
      <c r="V9" s="34">
        <f>($AI$7/$AG$12)*(1+0.15*(P9/$AG$10)^4)+$AH$32</f>
        <v>8.8666666713586528E-2</v>
      </c>
      <c r="W9" s="140"/>
      <c r="X9" s="73">
        <f>($AG$7*$AG$8*S9+$AG$15*$AG$16*R9)*$AG$24</f>
        <v>4000</v>
      </c>
      <c r="Y9" s="42">
        <f>(O9*U9*$AG$30+P9*V9*$AG$29)*365</f>
        <v>12446308.913122371</v>
      </c>
      <c r="Z9" s="42">
        <f>(O9*$AI$15*$AG$37+P9*$AI$7*$AG$36)*365</f>
        <v>247544.07382430602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7982.9422808044446</v>
      </c>
      <c r="AD9" s="41">
        <f>SUM(X9:AB9)</f>
        <v>12722898.560020687</v>
      </c>
      <c r="AE9" s="119"/>
      <c r="AF9" s="93" t="s">
        <v>16</v>
      </c>
      <c r="AG9" s="16"/>
      <c r="AH9" s="96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0"/>
      <c r="I10" s="81">
        <f>'[2]Szenario 1'!$F10</f>
        <v>7</v>
      </c>
      <c r="J10" s="82">
        <f>'[2]Szenario 2'!$F10</f>
        <v>16</v>
      </c>
      <c r="K10" s="83">
        <f>'[2]Szenario 3'!$F10</f>
        <v>25</v>
      </c>
      <c r="L10" s="140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G10+(K10)</f>
        <v>1269.86142</v>
      </c>
      <c r="Q10" s="140"/>
      <c r="R10" s="29">
        <f t="shared" ref="R10:R54" si="2">IF(O10&lt;$AG$18,1,2)</f>
        <v>1</v>
      </c>
      <c r="S10" s="34">
        <f t="shared" ref="S10:S54" si="3">IF(P10&lt;$AG$10,1,2)</f>
        <v>1</v>
      </c>
      <c r="T10" s="14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140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19"/>
      <c r="AF10" s="94"/>
      <c r="AG10" s="17">
        <v>80400</v>
      </c>
      <c r="AH10" s="96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0"/>
      <c r="I11" s="81">
        <f>'[2]Szenario 1'!$F11</f>
        <v>7</v>
      </c>
      <c r="J11" s="82">
        <f>'[2]Szenario 2'!$F11</f>
        <v>16</v>
      </c>
      <c r="K11" s="83">
        <f>'[2]Szenario 3'!$F11</f>
        <v>25</v>
      </c>
      <c r="L11" s="140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1288.5343412999998</v>
      </c>
      <c r="Q11" s="140"/>
      <c r="R11" s="29">
        <f t="shared" si="2"/>
        <v>1</v>
      </c>
      <c r="S11" s="34">
        <f t="shared" si="3"/>
        <v>1</v>
      </c>
      <c r="T11" s="140"/>
      <c r="U11" s="40">
        <f t="shared" si="4"/>
        <v>8.5496050491782785E-2</v>
      </c>
      <c r="V11" s="34">
        <f t="shared" si="5"/>
        <v>8.8666666719444273E-2</v>
      </c>
      <c r="W11" s="140"/>
      <c r="X11" s="73">
        <f t="shared" si="6"/>
        <v>4000</v>
      </c>
      <c r="Y11" s="42">
        <f t="shared" si="7"/>
        <v>12824907.673308896</v>
      </c>
      <c r="Z11" s="42">
        <f t="shared" si="8"/>
        <v>255080.15221489398</v>
      </c>
      <c r="AA11" s="42">
        <f t="shared" si="9"/>
        <v>17563.987289385459</v>
      </c>
      <c r="AB11" s="43">
        <f t="shared" si="10"/>
        <v>8224.0041722430105</v>
      </c>
      <c r="AD11" s="41">
        <f t="shared" si="11"/>
        <v>13109775.816985419</v>
      </c>
      <c r="AE11" s="119"/>
      <c r="AF11" s="95"/>
      <c r="AG11" s="16"/>
      <c r="AH11" s="96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0"/>
      <c r="I12" s="81">
        <f>'[2]Szenario 1'!$F12</f>
        <v>7</v>
      </c>
      <c r="J12" s="82">
        <f>'[2]Szenario 2'!$F12</f>
        <v>16</v>
      </c>
      <c r="K12" s="83">
        <f>'[2]Szenario 3'!$F12</f>
        <v>25</v>
      </c>
      <c r="L12" s="140"/>
      <c r="M12" s="24">
        <f>'[3]E-Auto'!$E10*(1/100)</f>
        <v>4.1700000000000001E-3</v>
      </c>
      <c r="O12" s="32">
        <f t="shared" si="0"/>
        <v>12383.69</v>
      </c>
      <c r="P12" s="36">
        <f t="shared" si="1"/>
        <v>1307.2072625999999</v>
      </c>
      <c r="Q12" s="140"/>
      <c r="R12" s="29">
        <f t="shared" si="2"/>
        <v>1</v>
      </c>
      <c r="S12" s="34">
        <f t="shared" si="3"/>
        <v>1</v>
      </c>
      <c r="T12" s="140"/>
      <c r="U12" s="40">
        <f t="shared" si="4"/>
        <v>8.5496084033900174E-2</v>
      </c>
      <c r="V12" s="34">
        <f t="shared" si="5"/>
        <v>8.8666666722570758E-2</v>
      </c>
      <c r="W12" s="140"/>
      <c r="X12" s="73">
        <f t="shared" si="6"/>
        <v>4000</v>
      </c>
      <c r="Y12" s="42">
        <f t="shared" si="7"/>
        <v>13014207.556555063</v>
      </c>
      <c r="Z12" s="42">
        <f t="shared" si="8"/>
        <v>258848.19141018804</v>
      </c>
      <c r="AA12" s="42">
        <f t="shared" si="9"/>
        <v>17811.203027993986</v>
      </c>
      <c r="AB12" s="43">
        <f t="shared" si="10"/>
        <v>8344.5351179622958</v>
      </c>
      <c r="AD12" s="41">
        <f t="shared" si="11"/>
        <v>13303211.486111205</v>
      </c>
      <c r="AE12" s="119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0"/>
      <c r="I13" s="81">
        <f>'[2]Szenario 1'!$F13</f>
        <v>7</v>
      </c>
      <c r="J13" s="82">
        <f>'[2]Szenario 2'!$F13</f>
        <v>16</v>
      </c>
      <c r="K13" s="83">
        <f>'[2]Szenario 3'!$F13</f>
        <v>25</v>
      </c>
      <c r="L13" s="140"/>
      <c r="M13" s="24">
        <f>'[3]E-Auto'!$E11*(1/100)</f>
        <v>6.2100000000000002E-3</v>
      </c>
      <c r="O13" s="32">
        <f t="shared" si="0"/>
        <v>12564.035</v>
      </c>
      <c r="P13" s="36">
        <f t="shared" si="1"/>
        <v>1325.8801838999998</v>
      </c>
      <c r="Q13" s="140"/>
      <c r="R13" s="29">
        <f t="shared" si="2"/>
        <v>1</v>
      </c>
      <c r="S13" s="34">
        <f t="shared" si="3"/>
        <v>1</v>
      </c>
      <c r="T13" s="140"/>
      <c r="U13" s="40">
        <f t="shared" si="4"/>
        <v>8.5496119073906002E-2</v>
      </c>
      <c r="V13" s="34">
        <f t="shared" si="5"/>
        <v>8.866666672583412E-2</v>
      </c>
      <c r="W13" s="140"/>
      <c r="X13" s="73">
        <f t="shared" si="6"/>
        <v>4000</v>
      </c>
      <c r="Y13" s="42">
        <f t="shared" si="7"/>
        <v>13203507.795506816</v>
      </c>
      <c r="Z13" s="42">
        <f t="shared" si="8"/>
        <v>262616.23060548201</v>
      </c>
      <c r="AA13" s="42">
        <f t="shared" si="9"/>
        <v>18044.76918178561</v>
      </c>
      <c r="AB13" s="43">
        <f t="shared" si="10"/>
        <v>8465.066063681581</v>
      </c>
      <c r="AD13" s="41">
        <f t="shared" si="11"/>
        <v>13496633.861357765</v>
      </c>
      <c r="AE13" s="119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0"/>
      <c r="I14" s="81">
        <f>'[2]Szenario 1'!$F14</f>
        <v>7</v>
      </c>
      <c r="J14" s="82">
        <f>'[2]Szenario 2'!$F14</f>
        <v>16</v>
      </c>
      <c r="K14" s="83">
        <f>'[2]Szenario 3'!$F14</f>
        <v>25</v>
      </c>
      <c r="L14" s="140"/>
      <c r="M14" s="24">
        <f>'[3]E-Auto'!$E12*(1/100)</f>
        <v>3.5041935483870967E-2</v>
      </c>
      <c r="O14" s="32">
        <f t="shared" si="0"/>
        <v>12744.38</v>
      </c>
      <c r="P14" s="36">
        <f t="shared" si="1"/>
        <v>1344.5531051999999</v>
      </c>
      <c r="Q14" s="140"/>
      <c r="R14" s="29">
        <f t="shared" si="2"/>
        <v>1</v>
      </c>
      <c r="S14" s="34">
        <f t="shared" si="3"/>
        <v>1</v>
      </c>
      <c r="T14" s="140"/>
      <c r="U14" s="40">
        <f t="shared" si="4"/>
        <v>8.5496155655744241E-2</v>
      </c>
      <c r="V14" s="34">
        <f t="shared" si="5"/>
        <v>8.8666666729238314E-2</v>
      </c>
      <c r="W14" s="140"/>
      <c r="X14" s="73">
        <f>($AG$7*$AG$8*S14+$AG$15*$AG$16*R14)*$AG$24+(AG26*AG7)</f>
        <v>72000</v>
      </c>
      <c r="Y14" s="42">
        <f t="shared" si="7"/>
        <v>13392808.405930981</v>
      </c>
      <c r="Z14" s="42">
        <f t="shared" si="8"/>
        <v>266384.26980077598</v>
      </c>
      <c r="AA14" s="42">
        <f t="shared" si="9"/>
        <v>17933.620771369177</v>
      </c>
      <c r="AB14" s="43">
        <f t="shared" si="10"/>
        <v>8585.5970094008662</v>
      </c>
      <c r="AD14" s="41">
        <f t="shared" si="11"/>
        <v>13757711.893512528</v>
      </c>
      <c r="AE14" s="119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0"/>
      <c r="I15" s="81">
        <f>'[2]Szenario 1'!$F15</f>
        <v>7</v>
      </c>
      <c r="J15" s="82">
        <f>'[2]Szenario 2'!$F15</f>
        <v>16</v>
      </c>
      <c r="K15" s="83">
        <f>'[2]Szenario 3'!$F15</f>
        <v>25</v>
      </c>
      <c r="L15" s="140"/>
      <c r="M15" s="24">
        <f>'[3]E-Auto'!$E13*(1/100)</f>
        <v>6.3873870967741941E-2</v>
      </c>
      <c r="O15" s="32">
        <f t="shared" si="0"/>
        <v>12924.725</v>
      </c>
      <c r="P15" s="36">
        <f t="shared" si="1"/>
        <v>1363.2260265</v>
      </c>
      <c r="Q15" s="140"/>
      <c r="R15" s="29">
        <f t="shared" si="2"/>
        <v>1</v>
      </c>
      <c r="S15" s="34">
        <f t="shared" si="3"/>
        <v>1</v>
      </c>
      <c r="T15" s="140"/>
      <c r="U15" s="40">
        <f t="shared" si="4"/>
        <v>8.5496193823994149E-2</v>
      </c>
      <c r="V15" s="34">
        <f t="shared" si="5"/>
        <v>8.8666666732787336E-2</v>
      </c>
      <c r="W15" s="140"/>
      <c r="X15" s="73">
        <f t="shared" si="6"/>
        <v>4000</v>
      </c>
      <c r="Y15" s="42">
        <f t="shared" si="7"/>
        <v>13582109.404053571</v>
      </c>
      <c r="Z15" s="42">
        <f t="shared" si="8"/>
        <v>270152.30899607</v>
      </c>
      <c r="AA15" s="42">
        <f t="shared" si="9"/>
        <v>17811.996014651068</v>
      </c>
      <c r="AB15" s="43">
        <f t="shared" si="10"/>
        <v>8706.1279551201496</v>
      </c>
      <c r="AD15" s="41">
        <f t="shared" si="11"/>
        <v>13882779.837019412</v>
      </c>
      <c r="AE15" s="119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0"/>
      <c r="I16" s="81">
        <f>'[2]Szenario 1'!$F16</f>
        <v>7</v>
      </c>
      <c r="J16" s="82">
        <f>'[2]Szenario 2'!$F16</f>
        <v>16</v>
      </c>
      <c r="K16" s="83">
        <f>'[2]Szenario 3'!$F16</f>
        <v>25</v>
      </c>
      <c r="L16" s="140"/>
      <c r="M16" s="24">
        <f>'[3]E-Auto'!$E14*(1/100)</f>
        <v>9.2705806451612929E-2</v>
      </c>
      <c r="O16" s="32">
        <f t="shared" si="0"/>
        <v>13105.07</v>
      </c>
      <c r="P16" s="36">
        <f t="shared" si="1"/>
        <v>1381.8989477999999</v>
      </c>
      <c r="Q16" s="140"/>
      <c r="R16" s="29">
        <f t="shared" si="2"/>
        <v>1</v>
      </c>
      <c r="S16" s="34">
        <f t="shared" si="3"/>
        <v>1</v>
      </c>
      <c r="T16" s="140"/>
      <c r="U16" s="40">
        <f t="shared" si="4"/>
        <v>8.5496233623870363E-2</v>
      </c>
      <c r="V16" s="34">
        <f t="shared" si="5"/>
        <v>8.8666666736485225E-2</v>
      </c>
      <c r="W16" s="140"/>
      <c r="X16" s="73">
        <f t="shared" si="6"/>
        <v>4000</v>
      </c>
      <c r="Y16" s="42">
        <f t="shared" si="7"/>
        <v>13771410.806566367</v>
      </c>
      <c r="Z16" s="42">
        <f t="shared" si="8"/>
        <v>273920.34819136403</v>
      </c>
      <c r="AA16" s="42">
        <f t="shared" si="9"/>
        <v>17679.894911631298</v>
      </c>
      <c r="AB16" s="43">
        <f t="shared" si="10"/>
        <v>8826.6589008394349</v>
      </c>
      <c r="AD16" s="41">
        <f t="shared" si="11"/>
        <v>14075837.708570203</v>
      </c>
      <c r="AE16" s="119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0"/>
      <c r="I17" s="81">
        <f>'[2]Szenario 1'!$F17</f>
        <v>7</v>
      </c>
      <c r="J17" s="82">
        <f>'[2]Szenario 2'!$F17</f>
        <v>16</v>
      </c>
      <c r="K17" s="83">
        <f>'[2]Szenario 3'!$F17</f>
        <v>25</v>
      </c>
      <c r="L17" s="140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1400.5718691</v>
      </c>
      <c r="Q17" s="140"/>
      <c r="R17" s="29">
        <f t="shared" si="2"/>
        <v>1</v>
      </c>
      <c r="S17" s="34">
        <f t="shared" si="3"/>
        <v>1</v>
      </c>
      <c r="T17" s="140"/>
      <c r="U17" s="40">
        <f t="shared" si="4"/>
        <v>8.5496275101222791E-2</v>
      </c>
      <c r="V17" s="34">
        <f t="shared" si="5"/>
        <v>8.8666666740336103E-2</v>
      </c>
      <c r="W17" s="140"/>
      <c r="X17" s="73">
        <f t="shared" si="6"/>
        <v>4000</v>
      </c>
      <c r="Y17" s="42">
        <f t="shared" si="7"/>
        <v>13960712.630633499</v>
      </c>
      <c r="Z17" s="42">
        <f t="shared" si="8"/>
        <v>277688.387386658</v>
      </c>
      <c r="AA17" s="42">
        <f t="shared" si="9"/>
        <v>17537.317462309857</v>
      </c>
      <c r="AB17" s="43">
        <f t="shared" si="10"/>
        <v>8947.1898465587201</v>
      </c>
      <c r="AD17" s="41">
        <f t="shared" si="11"/>
        <v>14268885.525329025</v>
      </c>
      <c r="AE17" s="119"/>
      <c r="AF17" s="93" t="s">
        <v>17</v>
      </c>
      <c r="AG17" s="16"/>
      <c r="AH17" s="96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0"/>
      <c r="I18" s="81">
        <f>'[2]Szenario 1'!$F18</f>
        <v>7</v>
      </c>
      <c r="J18" s="82">
        <f>'[2]Szenario 2'!$F18</f>
        <v>16</v>
      </c>
      <c r="K18" s="83">
        <f>'[2]Szenario 3'!$F18</f>
        <v>25</v>
      </c>
      <c r="L18" s="140"/>
      <c r="M18" s="24">
        <f>'[3]E-Auto'!$E16*(1/100)</f>
        <v>0.15036967741935489</v>
      </c>
      <c r="O18" s="32">
        <f t="shared" si="0"/>
        <v>13465.76</v>
      </c>
      <c r="P18" s="36">
        <f t="shared" si="1"/>
        <v>1419.2447903999998</v>
      </c>
      <c r="Q18" s="140"/>
      <c r="R18" s="29">
        <f t="shared" si="2"/>
        <v>1</v>
      </c>
      <c r="S18" s="34">
        <f t="shared" si="3"/>
        <v>1</v>
      </c>
      <c r="T18" s="140"/>
      <c r="U18" s="40">
        <f t="shared" si="4"/>
        <v>8.5496318302536747E-2</v>
      </c>
      <c r="V18" s="34">
        <f t="shared" si="5"/>
        <v>8.8666666744344119E-2</v>
      </c>
      <c r="W18" s="140"/>
      <c r="X18" s="73">
        <f t="shared" si="6"/>
        <v>4000</v>
      </c>
      <c r="Y18" s="42">
        <f t="shared" si="7"/>
        <v>14150014.893898074</v>
      </c>
      <c r="Z18" s="42">
        <f t="shared" si="8"/>
        <v>281456.42658195196</v>
      </c>
      <c r="AA18" s="42">
        <f t="shared" si="9"/>
        <v>17384.26366668674</v>
      </c>
      <c r="AB18" s="43">
        <f t="shared" si="10"/>
        <v>9067.7207922780035</v>
      </c>
      <c r="AD18" s="41">
        <f t="shared" si="11"/>
        <v>14461923.304938992</v>
      </c>
      <c r="AE18" s="119"/>
      <c r="AF18" s="94"/>
      <c r="AG18" s="17">
        <v>60000</v>
      </c>
      <c r="AH18" s="96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0"/>
      <c r="I19" s="81">
        <f>'[2]Szenario 1'!$F19</f>
        <v>7</v>
      </c>
      <c r="J19" s="82">
        <f>'[2]Szenario 2'!$F19</f>
        <v>16</v>
      </c>
      <c r="K19" s="83">
        <f>'[2]Szenario 3'!$F19</f>
        <v>25</v>
      </c>
      <c r="L19" s="140"/>
      <c r="M19" s="24">
        <f>'[3]E-Auto'!$E17*(1/100)</f>
        <v>0.17920161290322587</v>
      </c>
      <c r="O19" s="32">
        <f t="shared" si="0"/>
        <v>13646.105</v>
      </c>
      <c r="P19" s="36">
        <f t="shared" si="1"/>
        <v>1437.9177116999999</v>
      </c>
      <c r="Q19" s="140"/>
      <c r="R19" s="29">
        <f t="shared" si="2"/>
        <v>1</v>
      </c>
      <c r="S19" s="34">
        <f t="shared" si="3"/>
        <v>1</v>
      </c>
      <c r="T19" s="140"/>
      <c r="U19" s="40">
        <f t="shared" si="4"/>
        <v>8.5496363274932832E-2</v>
      </c>
      <c r="V19" s="34">
        <f t="shared" si="5"/>
        <v>8.8666666748513506E-2</v>
      </c>
      <c r="W19" s="140"/>
      <c r="X19" s="73">
        <f t="shared" si="6"/>
        <v>4000</v>
      </c>
      <c r="Y19" s="42">
        <f t="shared" si="7"/>
        <v>14339317.614488721</v>
      </c>
      <c r="Z19" s="42">
        <f t="shared" si="8"/>
        <v>285224.46577724599</v>
      </c>
      <c r="AA19" s="42">
        <f t="shared" si="9"/>
        <v>17220.733524761959</v>
      </c>
      <c r="AB19" s="43">
        <f t="shared" si="10"/>
        <v>9188.2517379972887</v>
      </c>
      <c r="AD19" s="41">
        <f t="shared" si="11"/>
        <v>14654951.065528726</v>
      </c>
      <c r="AE19" s="119"/>
      <c r="AF19" s="95"/>
      <c r="AG19" s="16"/>
      <c r="AH19" s="96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0"/>
      <c r="I20" s="81">
        <f>'[2]Szenario 1'!$F20</f>
        <v>7</v>
      </c>
      <c r="J20" s="82">
        <f>'[2]Szenario 2'!$F20</f>
        <v>16</v>
      </c>
      <c r="K20" s="83">
        <f>'[2]Szenario 3'!$F20</f>
        <v>25</v>
      </c>
      <c r="L20" s="140"/>
      <c r="M20" s="24">
        <f>'[3]E-Auto'!$E18*(1/100)</f>
        <v>0.20803354838709684</v>
      </c>
      <c r="O20" s="32">
        <f t="shared" si="0"/>
        <v>13826.45</v>
      </c>
      <c r="P20" s="36">
        <f t="shared" si="1"/>
        <v>1456.590633</v>
      </c>
      <c r="Q20" s="140"/>
      <c r="R20" s="29">
        <f t="shared" si="2"/>
        <v>1</v>
      </c>
      <c r="S20" s="34">
        <f t="shared" si="3"/>
        <v>1</v>
      </c>
      <c r="T20" s="140"/>
      <c r="U20" s="40">
        <f t="shared" si="4"/>
        <v>8.5496410066166997E-2</v>
      </c>
      <c r="V20" s="34">
        <f t="shared" si="5"/>
        <v>8.8666666752848511E-2</v>
      </c>
      <c r="W20" s="140"/>
      <c r="X20" s="73">
        <f t="shared" si="6"/>
        <v>4000</v>
      </c>
      <c r="Y20" s="42">
        <f t="shared" si="7"/>
        <v>14528620.811026225</v>
      </c>
      <c r="Z20" s="42">
        <f t="shared" si="8"/>
        <v>288992.50497253996</v>
      </c>
      <c r="AA20" s="42">
        <f t="shared" si="9"/>
        <v>17046.727036535511</v>
      </c>
      <c r="AB20" s="43">
        <f t="shared" si="10"/>
        <v>9308.7826837165721</v>
      </c>
      <c r="AD20" s="41">
        <f t="shared" si="11"/>
        <v>14847968.825719018</v>
      </c>
      <c r="AE20" s="119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0"/>
      <c r="I21" s="81">
        <f>'[2]Szenario 1'!$F21</f>
        <v>7</v>
      </c>
      <c r="J21" s="82">
        <f>'[2]Szenario 2'!$F21</f>
        <v>16</v>
      </c>
      <c r="K21" s="83">
        <f>'[2]Szenario 3'!$F21</f>
        <v>25</v>
      </c>
      <c r="L21" s="140"/>
      <c r="M21" s="24">
        <f>'[3]E-Auto'!$E19*(1/100)</f>
        <v>0.23686548387096781</v>
      </c>
      <c r="O21" s="32">
        <f t="shared" si="0"/>
        <v>14006.795</v>
      </c>
      <c r="P21" s="36">
        <f t="shared" si="1"/>
        <v>1475.2635542999999</v>
      </c>
      <c r="Q21" s="140"/>
      <c r="R21" s="29">
        <f t="shared" si="2"/>
        <v>1</v>
      </c>
      <c r="S21" s="34">
        <f t="shared" si="3"/>
        <v>1</v>
      </c>
      <c r="T21" s="140"/>
      <c r="U21" s="40">
        <f t="shared" si="4"/>
        <v>8.549645872463052E-2</v>
      </c>
      <c r="V21" s="34">
        <f t="shared" si="5"/>
        <v>8.8666666757353491E-2</v>
      </c>
      <c r="W21" s="140"/>
      <c r="X21" s="73">
        <f t="shared" si="6"/>
        <v>4000</v>
      </c>
      <c r="Y21" s="42">
        <f t="shared" si="7"/>
        <v>14717924.502630072</v>
      </c>
      <c r="Z21" s="42">
        <f t="shared" si="8"/>
        <v>292760.54416783398</v>
      </c>
      <c r="AA21" s="42">
        <f t="shared" si="9"/>
        <v>16862.24420200739</v>
      </c>
      <c r="AB21" s="43">
        <f t="shared" si="10"/>
        <v>9429.3136294358574</v>
      </c>
      <c r="AD21" s="41">
        <f t="shared" si="11"/>
        <v>15040976.604629347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0"/>
      <c r="I22" s="81">
        <f>'[2]Szenario 1'!$F22</f>
        <v>7</v>
      </c>
      <c r="J22" s="82">
        <f>'[2]Szenario 2'!$F22</f>
        <v>16</v>
      </c>
      <c r="K22" s="83">
        <f>'[2]Szenario 3'!$F22</f>
        <v>25</v>
      </c>
      <c r="L22" s="140"/>
      <c r="M22" s="24">
        <f>'[3]E-Auto'!$E20*(1/100)</f>
        <v>0.26569741935483882</v>
      </c>
      <c r="O22" s="32">
        <f t="shared" si="0"/>
        <v>14187.14</v>
      </c>
      <c r="P22" s="36">
        <f t="shared" si="1"/>
        <v>1493.9364755999998</v>
      </c>
      <c r="Q22" s="140"/>
      <c r="R22" s="29">
        <f t="shared" si="2"/>
        <v>1</v>
      </c>
      <c r="S22" s="34">
        <f t="shared" si="3"/>
        <v>1</v>
      </c>
      <c r="T22" s="140"/>
      <c r="U22" s="40">
        <f t="shared" si="4"/>
        <v>8.5496509299350029E-2</v>
      </c>
      <c r="V22" s="34">
        <f t="shared" si="5"/>
        <v>8.8666666762032831E-2</v>
      </c>
      <c r="W22" s="140"/>
      <c r="X22" s="73">
        <f t="shared" si="6"/>
        <v>4000</v>
      </c>
      <c r="Y22" s="42">
        <f t="shared" si="7"/>
        <v>14907228.708925093</v>
      </c>
      <c r="Z22" s="42">
        <f t="shared" si="8"/>
        <v>296528.58336312801</v>
      </c>
      <c r="AA22" s="42">
        <f t="shared" si="9"/>
        <v>16667.285021177602</v>
      </c>
      <c r="AB22" s="43">
        <f t="shared" si="10"/>
        <v>9549.8445751551408</v>
      </c>
      <c r="AD22" s="41">
        <f t="shared" si="11"/>
        <v>15233974.421884555</v>
      </c>
      <c r="AE22" s="119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0"/>
      <c r="I23" s="81">
        <f>'[2]Szenario 1'!$F23</f>
        <v>7</v>
      </c>
      <c r="J23" s="82">
        <f>'[2]Szenario 2'!$F23</f>
        <v>16</v>
      </c>
      <c r="K23" s="83">
        <f>'[2]Szenario 3'!$F23</f>
        <v>25</v>
      </c>
      <c r="L23" s="140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1512.6093968999999</v>
      </c>
      <c r="Q23" s="140"/>
      <c r="R23" s="29">
        <f t="shared" si="2"/>
        <v>1</v>
      </c>
      <c r="S23" s="34">
        <f t="shared" si="3"/>
        <v>1</v>
      </c>
      <c r="T23" s="140"/>
      <c r="U23" s="40">
        <f t="shared" si="4"/>
        <v>8.5496561839987467E-2</v>
      </c>
      <c r="V23" s="34">
        <f t="shared" si="5"/>
        <v>8.8666666766890945E-2</v>
      </c>
      <c r="W23" s="140"/>
      <c r="X23" s="73">
        <f t="shared" si="6"/>
        <v>4000</v>
      </c>
      <c r="Y23" s="42">
        <f t="shared" si="7"/>
        <v>15096533.450048011</v>
      </c>
      <c r="Z23" s="42">
        <f t="shared" si="8"/>
        <v>300296.62255842204</v>
      </c>
      <c r="AA23" s="42">
        <f t="shared" si="9"/>
        <v>16461.849494046146</v>
      </c>
      <c r="AB23" s="43">
        <f t="shared" si="10"/>
        <v>9670.375520874426</v>
      </c>
      <c r="AD23" s="41">
        <f t="shared" si="11"/>
        <v>15426962.297621353</v>
      </c>
      <c r="AE23" s="119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0"/>
      <c r="I24" s="81">
        <f>'[2]Szenario 1'!$F24</f>
        <v>7</v>
      </c>
      <c r="J24" s="82">
        <f>'[2]Szenario 2'!$F24</f>
        <v>16</v>
      </c>
      <c r="K24" s="83">
        <f>'[2]Szenario 3'!$F24</f>
        <v>25</v>
      </c>
      <c r="L24" s="140"/>
      <c r="M24" s="24">
        <f>'[3]E-Auto'!$E22*(1/100)</f>
        <v>0.32336129032258071</v>
      </c>
      <c r="O24" s="32">
        <f t="shared" si="0"/>
        <v>14547.83</v>
      </c>
      <c r="P24" s="36">
        <f t="shared" si="1"/>
        <v>1531.2823182</v>
      </c>
      <c r="Q24" s="140"/>
      <c r="R24" s="29">
        <f t="shared" si="2"/>
        <v>1</v>
      </c>
      <c r="S24" s="34">
        <f t="shared" si="3"/>
        <v>1</v>
      </c>
      <c r="T24" s="140"/>
      <c r="U24" s="40">
        <f t="shared" si="4"/>
        <v>8.5496616396840128E-2</v>
      </c>
      <c r="V24" s="34">
        <f t="shared" si="5"/>
        <v>8.8666666771932356E-2</v>
      </c>
      <c r="W24" s="140"/>
      <c r="X24" s="73">
        <f t="shared" si="6"/>
        <v>4000</v>
      </c>
      <c r="Y24" s="42">
        <f t="shared" si="7"/>
        <v>15285838.74665405</v>
      </c>
      <c r="Z24" s="42">
        <f t="shared" si="8"/>
        <v>304064.66175371595</v>
      </c>
      <c r="AA24" s="42">
        <f t="shared" si="9"/>
        <v>16245.937620613016</v>
      </c>
      <c r="AB24" s="43">
        <f t="shared" si="10"/>
        <v>9790.9064665937094</v>
      </c>
      <c r="AD24" s="41">
        <f t="shared" si="11"/>
        <v>15619940.252494974</v>
      </c>
      <c r="AE24" s="119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0"/>
      <c r="I25" s="81">
        <f>'[2]Szenario 1'!$F25</f>
        <v>7</v>
      </c>
      <c r="J25" s="82">
        <f>'[2]Szenario 2'!$F25</f>
        <v>16</v>
      </c>
      <c r="K25" s="83">
        <f>'[2]Szenario 3'!$F25</f>
        <v>25</v>
      </c>
      <c r="L25" s="140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1549.9552394999998</v>
      </c>
      <c r="Q25" s="140"/>
      <c r="R25" s="29">
        <f t="shared" si="2"/>
        <v>1</v>
      </c>
      <c r="S25" s="34">
        <f t="shared" si="3"/>
        <v>1</v>
      </c>
      <c r="T25" s="140"/>
      <c r="U25" s="40">
        <f t="shared" si="4"/>
        <v>8.5496673020840616E-2</v>
      </c>
      <c r="V25" s="34">
        <f t="shared" si="5"/>
        <v>8.8666666777161604E-2</v>
      </c>
      <c r="W25" s="140"/>
      <c r="X25" s="73">
        <f t="shared" si="6"/>
        <v>4000</v>
      </c>
      <c r="Y25" s="42">
        <f t="shared" si="7"/>
        <v>15475144.619923534</v>
      </c>
      <c r="Z25" s="42">
        <f t="shared" si="8"/>
        <v>307832.70094900992</v>
      </c>
      <c r="AA25" s="42">
        <f t="shared" si="9"/>
        <v>16019.549400878221</v>
      </c>
      <c r="AB25" s="43">
        <f t="shared" si="10"/>
        <v>9911.4374123129946</v>
      </c>
      <c r="AD25" s="41">
        <f t="shared" si="11"/>
        <v>15812908.307685735</v>
      </c>
      <c r="AE25" s="119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0"/>
      <c r="I26" s="81">
        <f>'[2]Szenario 1'!$F26</f>
        <v>7</v>
      </c>
      <c r="J26" s="82">
        <f>'[2]Szenario 2'!$F26</f>
        <v>16</v>
      </c>
      <c r="K26" s="83">
        <f>'[2]Szenario 3'!$F26</f>
        <v>25</v>
      </c>
      <c r="L26" s="140"/>
      <c r="M26" s="24">
        <f>'[3]E-Auto'!$E24*(1/100)</f>
        <v>0.38102516129032266</v>
      </c>
      <c r="O26" s="32">
        <f t="shared" si="0"/>
        <v>14908.52</v>
      </c>
      <c r="P26" s="36">
        <f t="shared" si="1"/>
        <v>1568.6281607999999</v>
      </c>
      <c r="Q26" s="140"/>
      <c r="R26" s="29">
        <f t="shared" si="2"/>
        <v>1</v>
      </c>
      <c r="S26" s="34">
        <f t="shared" si="3"/>
        <v>1</v>
      </c>
      <c r="T26" s="140"/>
      <c r="U26" s="40">
        <f t="shared" si="4"/>
        <v>8.5496731763556891E-2</v>
      </c>
      <c r="V26" s="34">
        <f t="shared" si="5"/>
        <v>8.8666666782583309E-2</v>
      </c>
      <c r="W26" s="140"/>
      <c r="X26" s="73">
        <f t="shared" si="6"/>
        <v>4000</v>
      </c>
      <c r="Y26" s="42">
        <f t="shared" si="7"/>
        <v>15664451.091568461</v>
      </c>
      <c r="Z26" s="42">
        <f t="shared" si="8"/>
        <v>311600.740144304</v>
      </c>
      <c r="AA26" s="42">
        <f t="shared" si="9"/>
        <v>15782.684834841761</v>
      </c>
      <c r="AB26" s="43">
        <f t="shared" si="10"/>
        <v>10031.96835803228</v>
      </c>
      <c r="AD26" s="41">
        <f t="shared" si="11"/>
        <v>16005866.484905638</v>
      </c>
      <c r="AE26" s="119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0"/>
      <c r="I27" s="81">
        <f>'[2]Szenario 1'!$F27</f>
        <v>7</v>
      </c>
      <c r="J27" s="82">
        <f>'[2]Szenario 2'!$F27</f>
        <v>16</v>
      </c>
      <c r="K27" s="83">
        <f>'[2]Szenario 3'!$F27</f>
        <v>25</v>
      </c>
      <c r="L27" s="140"/>
      <c r="M27" s="24">
        <f>'[3]E-Auto'!$E25*(1/100)</f>
        <v>0.40985709677419369</v>
      </c>
      <c r="O27" s="32">
        <f t="shared" si="0"/>
        <v>15088.865</v>
      </c>
      <c r="P27" s="36">
        <f t="shared" si="1"/>
        <v>1587.3010820999998</v>
      </c>
      <c r="Q27" s="140"/>
      <c r="R27" s="29">
        <f t="shared" si="2"/>
        <v>1</v>
      </c>
      <c r="S27" s="34">
        <f t="shared" si="3"/>
        <v>1</v>
      </c>
      <c r="T27" s="140"/>
      <c r="U27" s="40">
        <f t="shared" si="4"/>
        <v>8.5496792677192249E-2</v>
      </c>
      <c r="V27" s="34">
        <f t="shared" si="5"/>
        <v>8.8666666788202134E-2</v>
      </c>
      <c r="W27" s="140"/>
      <c r="X27" s="73">
        <f t="shared" si="6"/>
        <v>4000</v>
      </c>
      <c r="Y27" s="42">
        <f t="shared" si="7"/>
        <v>15853758.183839099</v>
      </c>
      <c r="Z27" s="42">
        <f t="shared" si="8"/>
        <v>315368.77933959803</v>
      </c>
      <c r="AA27" s="42">
        <f t="shared" si="9"/>
        <v>15535.343922503629</v>
      </c>
      <c r="AB27" s="43">
        <f t="shared" si="10"/>
        <v>10152.499303751563</v>
      </c>
      <c r="AD27" s="41">
        <f t="shared" si="11"/>
        <v>16198814.806404952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0"/>
      <c r="I28" s="81">
        <f>'[2]Szenario 1'!$F28</f>
        <v>7</v>
      </c>
      <c r="J28" s="82">
        <f>'[2]Szenario 2'!$F28</f>
        <v>16</v>
      </c>
      <c r="K28" s="83">
        <f>'[2]Szenario 3'!$F28</f>
        <v>25</v>
      </c>
      <c r="L28" s="140"/>
      <c r="M28" s="24">
        <f>'[3]E-Auto'!$E26*(1/100)</f>
        <v>0.43868903225806466</v>
      </c>
      <c r="O28" s="32">
        <f t="shared" si="0"/>
        <v>15269.21</v>
      </c>
      <c r="P28" s="36">
        <f t="shared" si="1"/>
        <v>1605.9740033999999</v>
      </c>
      <c r="Q28" s="140"/>
      <c r="R28" s="29">
        <f t="shared" si="2"/>
        <v>1</v>
      </c>
      <c r="S28" s="34">
        <f t="shared" si="3"/>
        <v>1</v>
      </c>
      <c r="T28" s="140"/>
      <c r="U28" s="40">
        <f t="shared" si="4"/>
        <v>8.5496855814585299E-2</v>
      </c>
      <c r="V28" s="34">
        <f t="shared" si="5"/>
        <v>8.8666666794022783E-2</v>
      </c>
      <c r="W28" s="140"/>
      <c r="X28" s="73">
        <f t="shared" si="6"/>
        <v>4000</v>
      </c>
      <c r="Y28" s="42">
        <f t="shared" si="7"/>
        <v>16043065.919530591</v>
      </c>
      <c r="Z28" s="42">
        <f t="shared" si="8"/>
        <v>319136.81853489194</v>
      </c>
      <c r="AA28" s="42">
        <f t="shared" si="9"/>
        <v>15277.526663863819</v>
      </c>
      <c r="AB28" s="43">
        <f t="shared" si="10"/>
        <v>10273.030249470849</v>
      </c>
      <c r="AD28" s="41">
        <f t="shared" si="11"/>
        <v>16391753.294978818</v>
      </c>
      <c r="AE28" s="119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0"/>
      <c r="I29" s="81">
        <f>'[2]Szenario 1'!$F29</f>
        <v>7</v>
      </c>
      <c r="J29" s="82">
        <f>'[2]Szenario 2'!$F29</f>
        <v>16</v>
      </c>
      <c r="K29" s="83">
        <f>'[2]Szenario 3'!$F29</f>
        <v>25</v>
      </c>
      <c r="L29" s="140"/>
      <c r="M29" s="24">
        <f>'[3]E-Auto'!$E27*(1/100)</f>
        <v>0.46752096774193563</v>
      </c>
      <c r="O29" s="32">
        <f t="shared" si="0"/>
        <v>15449.555</v>
      </c>
      <c r="P29" s="36">
        <f t="shared" si="1"/>
        <v>1624.6469247</v>
      </c>
      <c r="Q29" s="140"/>
      <c r="R29" s="29">
        <f t="shared" si="2"/>
        <v>1</v>
      </c>
      <c r="S29" s="34">
        <f t="shared" si="3"/>
        <v>1</v>
      </c>
      <c r="T29" s="140"/>
      <c r="U29" s="40">
        <f t="shared" si="4"/>
        <v>8.5496921229210016E-2</v>
      </c>
      <c r="V29" s="34">
        <f t="shared" si="5"/>
        <v>8.8666666800050059E-2</v>
      </c>
      <c r="W29" s="140"/>
      <c r="X29" s="73">
        <f t="shared" si="6"/>
        <v>4000</v>
      </c>
      <c r="Y29" s="42">
        <f t="shared" si="7"/>
        <v>16232374.321989527</v>
      </c>
      <c r="Z29" s="42">
        <f t="shared" si="8"/>
        <v>322904.85773018596</v>
      </c>
      <c r="AA29" s="42">
        <f t="shared" si="9"/>
        <v>15009.233058922351</v>
      </c>
      <c r="AB29" s="43">
        <f t="shared" si="10"/>
        <v>10393.561195190132</v>
      </c>
      <c r="AD29" s="41">
        <f t="shared" si="11"/>
        <v>16584681.973973826</v>
      </c>
      <c r="AE29" s="119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0"/>
      <c r="I30" s="81">
        <f>'[2]Szenario 1'!$F30</f>
        <v>7</v>
      </c>
      <c r="J30" s="82">
        <f>'[2]Szenario 2'!$F30</f>
        <v>16</v>
      </c>
      <c r="K30" s="83">
        <f>'[2]Szenario 3'!$F30</f>
        <v>25</v>
      </c>
      <c r="L30" s="140"/>
      <c r="M30" s="24">
        <f>'[3]E-Auto'!$E28*(1/100)</f>
        <v>0.49635290322580661</v>
      </c>
      <c r="O30" s="32">
        <f t="shared" si="0"/>
        <v>15629.9</v>
      </c>
      <c r="P30" s="36">
        <f t="shared" si="1"/>
        <v>1643.3198459999999</v>
      </c>
      <c r="Q30" s="140"/>
      <c r="R30" s="29">
        <f t="shared" si="2"/>
        <v>1</v>
      </c>
      <c r="S30" s="34">
        <f t="shared" si="3"/>
        <v>1</v>
      </c>
      <c r="T30" s="140"/>
      <c r="U30" s="40">
        <f t="shared" si="4"/>
        <v>8.5496988975175672E-2</v>
      </c>
      <c r="V30" s="34">
        <f t="shared" si="5"/>
        <v>8.8666666806288763E-2</v>
      </c>
      <c r="W30" s="140"/>
      <c r="X30" s="73">
        <f t="shared" si="6"/>
        <v>4000</v>
      </c>
      <c r="Y30" s="42">
        <f t="shared" si="7"/>
        <v>16421683.415120551</v>
      </c>
      <c r="Z30" s="42">
        <f t="shared" si="8"/>
        <v>326672.89692547999</v>
      </c>
      <c r="AA30" s="42">
        <f t="shared" si="9"/>
        <v>14730.463107679212</v>
      </c>
      <c r="AB30" s="43">
        <f t="shared" si="10"/>
        <v>10514.092140909417</v>
      </c>
      <c r="AD30" s="41">
        <f t="shared" si="11"/>
        <v>16777600.867294621</v>
      </c>
      <c r="AE30" s="119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0"/>
      <c r="I31" s="81">
        <f>'[2]Szenario 1'!$F31</f>
        <v>7</v>
      </c>
      <c r="J31" s="82">
        <f>'[2]Szenario 2'!$F31</f>
        <v>16</v>
      </c>
      <c r="K31" s="83">
        <f>'[2]Szenario 3'!$F31</f>
        <v>25</v>
      </c>
      <c r="L31" s="140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1661.9927672999997</v>
      </c>
      <c r="Q31" s="140"/>
      <c r="R31" s="29">
        <f t="shared" si="2"/>
        <v>1</v>
      </c>
      <c r="S31" s="34">
        <f t="shared" si="3"/>
        <v>1</v>
      </c>
      <c r="T31" s="140"/>
      <c r="U31" s="40">
        <f t="shared" si="4"/>
        <v>8.5497059107226894E-2</v>
      </c>
      <c r="V31" s="34">
        <f t="shared" si="5"/>
        <v>8.8666666812743822E-2</v>
      </c>
      <c r="W31" s="140"/>
      <c r="X31" s="73">
        <f t="shared" si="6"/>
        <v>4000</v>
      </c>
      <c r="Y31" s="42">
        <f t="shared" si="7"/>
        <v>16610993.22339293</v>
      </c>
      <c r="Z31" s="42">
        <f t="shared" si="8"/>
        <v>330440.93612077396</v>
      </c>
      <c r="AA31" s="42">
        <f t="shared" si="9"/>
        <v>14441.216810134401</v>
      </c>
      <c r="AB31" s="43">
        <f t="shared" si="10"/>
        <v>10634.623086628701</v>
      </c>
      <c r="AD31" s="41">
        <f t="shared" si="11"/>
        <v>16970509.999410465</v>
      </c>
      <c r="AE31" s="119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0"/>
      <c r="I32" s="81">
        <f>'[2]Szenario 1'!$F32</f>
        <v>7</v>
      </c>
      <c r="J32" s="82">
        <f>'[2]Szenario 2'!$F32</f>
        <v>16</v>
      </c>
      <c r="K32" s="83">
        <f>'[2]Szenario 3'!$F32</f>
        <v>25</v>
      </c>
      <c r="L32" s="140"/>
      <c r="M32" s="24">
        <f>'[3]E-Auto'!$E30*(1/100)</f>
        <v>0.55401677419354856</v>
      </c>
      <c r="O32" s="32">
        <f t="shared" si="0"/>
        <v>15990.59</v>
      </c>
      <c r="P32" s="36">
        <f t="shared" si="1"/>
        <v>1680.6656885999998</v>
      </c>
      <c r="Q32" s="140"/>
      <c r="R32" s="29">
        <f t="shared" si="2"/>
        <v>1</v>
      </c>
      <c r="S32" s="34">
        <f t="shared" si="3"/>
        <v>1</v>
      </c>
      <c r="T32" s="140"/>
      <c r="U32" s="40">
        <f t="shared" si="4"/>
        <v>8.549713168074366E-2</v>
      </c>
      <c r="V32" s="34">
        <f t="shared" si="5"/>
        <v>8.8666666819420148E-2</v>
      </c>
      <c r="W32" s="140"/>
      <c r="X32" s="73">
        <f t="shared" si="6"/>
        <v>4000</v>
      </c>
      <c r="Y32" s="42">
        <f t="shared" si="7"/>
        <v>16800303.771847181</v>
      </c>
      <c r="Z32" s="42">
        <f t="shared" si="8"/>
        <v>334208.97531606798</v>
      </c>
      <c r="AA32" s="42">
        <f t="shared" si="9"/>
        <v>14141.494166287925</v>
      </c>
      <c r="AB32" s="43">
        <f t="shared" si="10"/>
        <v>10755.154032347988</v>
      </c>
      <c r="AD32" s="41">
        <f t="shared" si="11"/>
        <v>17163409.395361885</v>
      </c>
      <c r="AE32" s="119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0"/>
      <c r="I33" s="81">
        <f>'[2]Szenario 1'!$F33</f>
        <v>7</v>
      </c>
      <c r="J33" s="82">
        <f>'[2]Szenario 2'!$F33</f>
        <v>16</v>
      </c>
      <c r="K33" s="83">
        <f>'[2]Szenario 3'!$F33</f>
        <v>25</v>
      </c>
      <c r="L33" s="140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1699.3386098999999</v>
      </c>
      <c r="Q33" s="140"/>
      <c r="R33" s="29">
        <f t="shared" si="2"/>
        <v>1</v>
      </c>
      <c r="S33" s="34">
        <f t="shared" si="3"/>
        <v>1</v>
      </c>
      <c r="T33" s="140"/>
      <c r="U33" s="40">
        <f t="shared" si="4"/>
        <v>8.5497206751741231E-2</v>
      </c>
      <c r="V33" s="34">
        <f t="shared" si="5"/>
        <v>8.8666666826322751E-2</v>
      </c>
      <c r="W33" s="140"/>
      <c r="X33" s="73">
        <f t="shared" si="6"/>
        <v>4000</v>
      </c>
      <c r="Y33" s="42">
        <f t="shared" si="7"/>
        <v>16989615.086101618</v>
      </c>
      <c r="Z33" s="42">
        <f t="shared" si="8"/>
        <v>337977.01451136195</v>
      </c>
      <c r="AA33" s="42">
        <f t="shared" si="9"/>
        <v>13831.295176139774</v>
      </c>
      <c r="AB33" s="43">
        <f t="shared" si="10"/>
        <v>10875.684978067271</v>
      </c>
      <c r="AD33" s="41">
        <f t="shared" si="11"/>
        <v>17356299.080767188</v>
      </c>
      <c r="AE33" s="119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0"/>
      <c r="I34" s="81">
        <f>'[2]Szenario 1'!$F34</f>
        <v>7</v>
      </c>
      <c r="J34" s="82">
        <f>'[2]Szenario 2'!$F34</f>
        <v>16</v>
      </c>
      <c r="K34" s="83">
        <f>'[2]Szenario 3'!$F34</f>
        <v>25</v>
      </c>
      <c r="L34" s="140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1718.0115311999998</v>
      </c>
      <c r="Q34" s="140"/>
      <c r="R34" s="29">
        <f t="shared" si="2"/>
        <v>1</v>
      </c>
      <c r="S34" s="34">
        <f t="shared" si="3"/>
        <v>1</v>
      </c>
      <c r="T34" s="140"/>
      <c r="U34" s="40">
        <f t="shared" si="4"/>
        <v>8.549728437687025E-2</v>
      </c>
      <c r="V34" s="34">
        <f t="shared" si="5"/>
        <v>8.8666666833456698E-2</v>
      </c>
      <c r="W34" s="140"/>
      <c r="X34" s="73">
        <f t="shared" si="6"/>
        <v>4000</v>
      </c>
      <c r="Y34" s="42">
        <f t="shared" si="7"/>
        <v>17178927.192358986</v>
      </c>
      <c r="Z34" s="42">
        <f t="shared" si="8"/>
        <v>341745.05370665598</v>
      </c>
      <c r="AA34" s="42">
        <f t="shared" si="9"/>
        <v>13510.619839689958</v>
      </c>
      <c r="AB34" s="43">
        <f t="shared" si="10"/>
        <v>10996.215923786554</v>
      </c>
      <c r="AD34" s="41">
        <f t="shared" si="11"/>
        <v>17549179.081829119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0"/>
      <c r="I35" s="81">
        <f>'[2]Szenario 1'!$F35</f>
        <v>7</v>
      </c>
      <c r="J35" s="82">
        <f>'[2]Szenario 2'!$F35</f>
        <v>16</v>
      </c>
      <c r="K35" s="83">
        <f>'[2]Szenario 3'!$F35</f>
        <v>25</v>
      </c>
      <c r="L35" s="140"/>
      <c r="M35" s="24">
        <f>'[3]E-Auto'!$E33*(1/100)</f>
        <v>0.64051258064516148</v>
      </c>
      <c r="O35" s="32">
        <f t="shared" si="0"/>
        <v>16531.625</v>
      </c>
      <c r="P35" s="36">
        <f t="shared" si="1"/>
        <v>1736.6844524999999</v>
      </c>
      <c r="Q35" s="140"/>
      <c r="R35" s="29">
        <f t="shared" si="2"/>
        <v>1</v>
      </c>
      <c r="S35" s="34">
        <f t="shared" si="3"/>
        <v>1</v>
      </c>
      <c r="T35" s="140"/>
      <c r="U35" s="40">
        <f t="shared" si="4"/>
        <v>8.5497364613416685E-2</v>
      </c>
      <c r="V35" s="34">
        <f t="shared" si="5"/>
        <v>8.866666684082708E-2</v>
      </c>
      <c r="W35" s="140"/>
      <c r="X35" s="73">
        <f t="shared" si="6"/>
        <v>4000</v>
      </c>
      <c r="Y35" s="42">
        <f t="shared" si="7"/>
        <v>17368240.117413014</v>
      </c>
      <c r="Z35" s="42">
        <f t="shared" si="8"/>
        <v>345513.09290194995</v>
      </c>
      <c r="AA35" s="42">
        <f t="shared" si="9"/>
        <v>13179.468156938474</v>
      </c>
      <c r="AB35" s="43">
        <f t="shared" si="10"/>
        <v>11116.74686950584</v>
      </c>
      <c r="AD35" s="41">
        <f t="shared" si="11"/>
        <v>17742049.425341405</v>
      </c>
      <c r="AE35" s="119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0"/>
      <c r="I36" s="81">
        <f>'[2]Szenario 1'!$F36</f>
        <v>7</v>
      </c>
      <c r="J36" s="82">
        <f>'[2]Szenario 2'!$F36</f>
        <v>16</v>
      </c>
      <c r="K36" s="83">
        <f>'[2]Szenario 3'!$F36</f>
        <v>25</v>
      </c>
      <c r="L36" s="140"/>
      <c r="M36" s="24">
        <f>'[3]E-Auto'!$E34*(1/100)</f>
        <v>0.66934451612903245</v>
      </c>
      <c r="O36" s="32">
        <f t="shared" si="0"/>
        <v>16711.97</v>
      </c>
      <c r="P36" s="36">
        <f t="shared" si="1"/>
        <v>1755.3573738</v>
      </c>
      <c r="Q36" s="140"/>
      <c r="R36" s="29">
        <f t="shared" si="2"/>
        <v>1</v>
      </c>
      <c r="S36" s="34">
        <f t="shared" si="3"/>
        <v>1</v>
      </c>
      <c r="T36" s="140"/>
      <c r="U36" s="40">
        <f t="shared" si="4"/>
        <v>8.5497447519301814E-2</v>
      </c>
      <c r="V36" s="34">
        <f t="shared" si="5"/>
        <v>8.8666666848439074E-2</v>
      </c>
      <c r="W36" s="140"/>
      <c r="X36" s="73">
        <f t="shared" si="6"/>
        <v>4000</v>
      </c>
      <c r="Y36" s="42">
        <f t="shared" si="7"/>
        <v>17557553.888655044</v>
      </c>
      <c r="Z36" s="42">
        <f t="shared" si="8"/>
        <v>349281.13209724403</v>
      </c>
      <c r="AA36" s="42">
        <f t="shared" si="9"/>
        <v>12837.84012788532</v>
      </c>
      <c r="AB36" s="43">
        <f t="shared" si="10"/>
        <v>11237.277815225125</v>
      </c>
      <c r="AD36" s="41">
        <f t="shared" si="11"/>
        <v>17934910.1386954</v>
      </c>
      <c r="AE36" s="119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0"/>
      <c r="I37" s="81">
        <f>'[2]Szenario 1'!$F37</f>
        <v>7</v>
      </c>
      <c r="J37" s="82">
        <f>'[2]Szenario 2'!$F37</f>
        <v>16</v>
      </c>
      <c r="K37" s="83">
        <f>'[2]Szenario 3'!$F37</f>
        <v>25</v>
      </c>
      <c r="L37" s="140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1774.0302950999996</v>
      </c>
      <c r="Q37" s="140"/>
      <c r="R37" s="29">
        <f t="shared" si="2"/>
        <v>1</v>
      </c>
      <c r="S37" s="34">
        <f t="shared" si="3"/>
        <v>1</v>
      </c>
      <c r="T37" s="140"/>
      <c r="U37" s="40">
        <f t="shared" si="4"/>
        <v>8.5497533153082284E-2</v>
      </c>
      <c r="V37" s="34">
        <f t="shared" si="5"/>
        <v>8.8666666856297913E-2</v>
      </c>
      <c r="W37" s="140"/>
      <c r="X37" s="73">
        <f t="shared" si="6"/>
        <v>4000</v>
      </c>
      <c r="Y37" s="42">
        <f t="shared" si="7"/>
        <v>17746868.534080576</v>
      </c>
      <c r="Z37" s="42">
        <f t="shared" si="8"/>
        <v>353049.17129253794</v>
      </c>
      <c r="AA37" s="42">
        <f t="shared" si="9"/>
        <v>12485.735752530494</v>
      </c>
      <c r="AB37" s="43">
        <f t="shared" si="10"/>
        <v>11357.808760944408</v>
      </c>
      <c r="AD37" s="41">
        <f t="shared" si="11"/>
        <v>18127761.249886591</v>
      </c>
      <c r="AE37" s="119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0"/>
      <c r="I38" s="81">
        <f>'[2]Szenario 1'!$F38</f>
        <v>7</v>
      </c>
      <c r="J38" s="82">
        <f>'[2]Szenario 2'!$F38</f>
        <v>16</v>
      </c>
      <c r="K38" s="83">
        <f>'[2]Szenario 3'!$F38</f>
        <v>25</v>
      </c>
      <c r="L38" s="140"/>
      <c r="M38" s="24">
        <f>'[3]E-Auto'!$E36*(1/100)</f>
        <v>0.7270083870967744</v>
      </c>
      <c r="O38" s="32">
        <f t="shared" si="0"/>
        <v>17072.66</v>
      </c>
      <c r="P38" s="36">
        <f t="shared" si="1"/>
        <v>1792.7032164</v>
      </c>
      <c r="Q38" s="140"/>
      <c r="R38" s="29">
        <f t="shared" si="2"/>
        <v>1</v>
      </c>
      <c r="S38" s="34">
        <f t="shared" si="3"/>
        <v>1</v>
      </c>
      <c r="T38" s="140"/>
      <c r="U38" s="40">
        <f t="shared" si="4"/>
        <v>8.5497621573950036E-2</v>
      </c>
      <c r="V38" s="34">
        <f t="shared" si="5"/>
        <v>8.8666666864408869E-2</v>
      </c>
      <c r="W38" s="140"/>
      <c r="X38" s="73">
        <f t="shared" si="6"/>
        <v>4000</v>
      </c>
      <c r="Y38" s="42">
        <f t="shared" si="7"/>
        <v>17936184.082295921</v>
      </c>
      <c r="Z38" s="42">
        <f t="shared" si="8"/>
        <v>356817.21048783197</v>
      </c>
      <c r="AA38" s="42">
        <f t="shared" si="9"/>
        <v>12123.155030874002</v>
      </c>
      <c r="AB38" s="43">
        <f t="shared" si="10"/>
        <v>11478.339706663694</v>
      </c>
      <c r="AD38" s="41">
        <f t="shared" si="11"/>
        <v>18320602.787521288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0"/>
      <c r="I39" s="81">
        <f>'[2]Szenario 1'!$F39</f>
        <v>7</v>
      </c>
      <c r="J39" s="82">
        <f>'[2]Szenario 2'!$F39</f>
        <v>16</v>
      </c>
      <c r="K39" s="83">
        <f>'[2]Szenario 3'!$F39</f>
        <v>25</v>
      </c>
      <c r="L39" s="140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1811.3761377000001</v>
      </c>
      <c r="Q39" s="140"/>
      <c r="R39" s="29">
        <f t="shared" si="2"/>
        <v>1</v>
      </c>
      <c r="S39" s="34">
        <f t="shared" si="3"/>
        <v>1</v>
      </c>
      <c r="T39" s="140"/>
      <c r="U39" s="40">
        <f t="shared" si="4"/>
        <v>8.5497712841732396E-2</v>
      </c>
      <c r="V39" s="34">
        <f t="shared" si="5"/>
        <v>8.8666666872777272E-2</v>
      </c>
      <c r="W39" s="140"/>
      <c r="X39" s="73">
        <f t="shared" si="6"/>
        <v>4000</v>
      </c>
      <c r="Y39" s="42">
        <f t="shared" si="7"/>
        <v>18125500.562524717</v>
      </c>
      <c r="Z39" s="42">
        <f t="shared" si="8"/>
        <v>360585.24968312599</v>
      </c>
      <c r="AA39" s="42">
        <f t="shared" si="9"/>
        <v>11750.097962915843</v>
      </c>
      <c r="AB39" s="43">
        <f t="shared" si="10"/>
        <v>11598.870652382979</v>
      </c>
      <c r="AD39" s="41">
        <f t="shared" si="11"/>
        <v>18513434.780823141</v>
      </c>
      <c r="AE39" s="119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0"/>
      <c r="I40" s="81">
        <f>'[2]Szenario 1'!$F40</f>
        <v>7</v>
      </c>
      <c r="J40" s="82">
        <f>'[2]Szenario 2'!$F40</f>
        <v>16</v>
      </c>
      <c r="K40" s="83">
        <f>'[2]Szenario 3'!$F40</f>
        <v>25</v>
      </c>
      <c r="L40" s="140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1830.0490589999997</v>
      </c>
      <c r="Q40" s="140"/>
      <c r="R40" s="29">
        <f t="shared" si="2"/>
        <v>1</v>
      </c>
      <c r="S40" s="34">
        <f t="shared" si="3"/>
        <v>1</v>
      </c>
      <c r="T40" s="140"/>
      <c r="U40" s="40">
        <f t="shared" si="4"/>
        <v>8.5497807016891969E-2</v>
      </c>
      <c r="V40" s="34">
        <f t="shared" si="5"/>
        <v>8.8666666881408521E-2</v>
      </c>
      <c r="W40" s="140"/>
      <c r="X40" s="73">
        <f t="shared" si="6"/>
        <v>4000</v>
      </c>
      <c r="Y40" s="42">
        <f t="shared" si="7"/>
        <v>18314818.00461458</v>
      </c>
      <c r="Z40" s="42">
        <f t="shared" si="8"/>
        <v>364353.28887841996</v>
      </c>
      <c r="AA40" s="42">
        <f t="shared" si="9"/>
        <v>11366.564548656008</v>
      </c>
      <c r="AB40" s="43">
        <f t="shared" si="10"/>
        <v>11719.401598102262</v>
      </c>
      <c r="AD40" s="41">
        <f t="shared" si="11"/>
        <v>18706257.259639759</v>
      </c>
      <c r="AE40" s="119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0"/>
      <c r="I41" s="81">
        <f>'[2]Szenario 1'!$F41</f>
        <v>7</v>
      </c>
      <c r="J41" s="82">
        <f>'[2]Szenario 2'!$F41</f>
        <v>16</v>
      </c>
      <c r="K41" s="83">
        <f>'[2]Szenario 3'!$F41</f>
        <v>25</v>
      </c>
      <c r="L41" s="140"/>
      <c r="M41" s="24">
        <f>'[3]E-Auto'!$E39*(1/100)</f>
        <v>0.81350419354838732</v>
      </c>
      <c r="O41" s="32">
        <f t="shared" si="0"/>
        <v>17613.695</v>
      </c>
      <c r="P41" s="36">
        <f t="shared" si="1"/>
        <v>1848.7219802999998</v>
      </c>
      <c r="Q41" s="140"/>
      <c r="R41" s="29">
        <f t="shared" si="2"/>
        <v>1</v>
      </c>
      <c r="S41" s="34">
        <f t="shared" si="3"/>
        <v>1</v>
      </c>
      <c r="T41" s="140"/>
      <c r="U41" s="40">
        <f t="shared" si="4"/>
        <v>8.5497904160526744E-2</v>
      </c>
      <c r="V41" s="34">
        <f t="shared" si="5"/>
        <v>8.8666666890308068E-2</v>
      </c>
      <c r="W41" s="140"/>
      <c r="X41" s="73">
        <f t="shared" si="6"/>
        <v>4000</v>
      </c>
      <c r="Y41" s="42">
        <f t="shared" si="7"/>
        <v>18504136.439043686</v>
      </c>
      <c r="Z41" s="42">
        <f t="shared" si="8"/>
        <v>368121.32807371404</v>
      </c>
      <c r="AA41" s="42">
        <f t="shared" si="9"/>
        <v>10972.554788094511</v>
      </c>
      <c r="AB41" s="43">
        <f t="shared" si="10"/>
        <v>11839.932543821546</v>
      </c>
      <c r="AD41" s="41">
        <f t="shared" si="11"/>
        <v>18899070.254449315</v>
      </c>
      <c r="AE41" s="119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0"/>
      <c r="I42" s="81">
        <f>'[2]Szenario 1'!$F42</f>
        <v>7</v>
      </c>
      <c r="J42" s="82">
        <f>'[2]Szenario 2'!$F42</f>
        <v>16</v>
      </c>
      <c r="K42" s="83">
        <f>'[2]Szenario 3'!$F42</f>
        <v>25</v>
      </c>
      <c r="L42" s="140"/>
      <c r="M42" s="24">
        <f>'[3]E-Auto'!$E40*(1/100)</f>
        <v>0.8423361290322583</v>
      </c>
      <c r="O42" s="32">
        <f t="shared" si="0"/>
        <v>17794.04</v>
      </c>
      <c r="P42" s="36">
        <f t="shared" si="1"/>
        <v>1867.3949015999999</v>
      </c>
      <c r="Q42" s="140"/>
      <c r="R42" s="29">
        <f t="shared" si="2"/>
        <v>1</v>
      </c>
      <c r="S42" s="34">
        <f t="shared" si="3"/>
        <v>1</v>
      </c>
      <c r="T42" s="140"/>
      <c r="U42" s="40">
        <f t="shared" si="4"/>
        <v>8.5498004334369992E-2</v>
      </c>
      <c r="V42" s="34">
        <f t="shared" si="5"/>
        <v>8.8666666899481397E-2</v>
      </c>
      <c r="W42" s="140"/>
      <c r="X42" s="73">
        <f t="shared" si="6"/>
        <v>4000</v>
      </c>
      <c r="Y42" s="42">
        <f t="shared" si="7"/>
        <v>18693455.896927323</v>
      </c>
      <c r="Z42" s="42">
        <f t="shared" si="8"/>
        <v>371889.36726900801</v>
      </c>
      <c r="AA42" s="42">
        <f t="shared" si="9"/>
        <v>10568.068681231342</v>
      </c>
      <c r="AB42" s="43">
        <f t="shared" si="10"/>
        <v>11960.463489540833</v>
      </c>
      <c r="AD42" s="41">
        <f t="shared" si="11"/>
        <v>19091873.796367105</v>
      </c>
      <c r="AE42" s="119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0"/>
      <c r="I43" s="81">
        <f>'[2]Szenario 1'!$F43</f>
        <v>7</v>
      </c>
      <c r="J43" s="82">
        <f>'[2]Szenario 2'!$F43</f>
        <v>16</v>
      </c>
      <c r="K43" s="83">
        <f>'[2]Szenario 3'!$F43</f>
        <v>25</v>
      </c>
      <c r="L43" s="140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1886.0678229</v>
      </c>
      <c r="Q43" s="140"/>
      <c r="R43" s="29">
        <f t="shared" si="2"/>
        <v>1</v>
      </c>
      <c r="S43" s="34">
        <f t="shared" si="3"/>
        <v>1</v>
      </c>
      <c r="T43" s="140"/>
      <c r="U43" s="40">
        <f t="shared" si="4"/>
        <v>8.549810760079038E-2</v>
      </c>
      <c r="V43" s="34">
        <f t="shared" si="5"/>
        <v>8.8666666908934086E-2</v>
      </c>
      <c r="W43" s="140"/>
      <c r="X43" s="73">
        <f t="shared" si="6"/>
        <v>4000</v>
      </c>
      <c r="Y43" s="42">
        <f t="shared" si="7"/>
        <v>18882776.410024539</v>
      </c>
      <c r="Z43" s="42">
        <f t="shared" si="8"/>
        <v>375657.40646430204</v>
      </c>
      <c r="AA43" s="42">
        <f t="shared" si="9"/>
        <v>10153.106228066506</v>
      </c>
      <c r="AB43" s="43">
        <f t="shared" si="10"/>
        <v>12080.994435260114</v>
      </c>
      <c r="AD43" s="41">
        <f t="shared" si="11"/>
        <v>19284667.917152166</v>
      </c>
      <c r="AE43" s="119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0"/>
      <c r="I44" s="81">
        <f>'[2]Szenario 1'!$F44</f>
        <v>7</v>
      </c>
      <c r="J44" s="82">
        <f>'[2]Szenario 2'!$F44</f>
        <v>16</v>
      </c>
      <c r="K44" s="83">
        <f>'[2]Szenario 3'!$F44</f>
        <v>25</v>
      </c>
      <c r="L44" s="140"/>
      <c r="M44" s="24">
        <f>'[3]E-Auto'!$E42*(1/100)</f>
        <v>0.9</v>
      </c>
      <c r="O44" s="32">
        <f t="shared" si="0"/>
        <v>18154.73</v>
      </c>
      <c r="P44" s="36">
        <f t="shared" si="1"/>
        <v>1904.7407441999999</v>
      </c>
      <c r="Q44" s="140"/>
      <c r="R44" s="29">
        <f t="shared" si="2"/>
        <v>1</v>
      </c>
      <c r="S44" s="34">
        <f t="shared" si="3"/>
        <v>1</v>
      </c>
      <c r="T44" s="140"/>
      <c r="U44" s="40">
        <f t="shared" si="4"/>
        <v>8.5498214022791841E-2</v>
      </c>
      <c r="V44" s="34">
        <f t="shared" si="5"/>
        <v>8.8666666918671727E-2</v>
      </c>
      <c r="W44" s="140"/>
      <c r="X44" s="73">
        <f t="shared" si="6"/>
        <v>4000</v>
      </c>
      <c r="Y44" s="42">
        <f t="shared" si="7"/>
        <v>19072098.010744669</v>
      </c>
      <c r="Z44" s="42">
        <f t="shared" si="8"/>
        <v>379425.44565959601</v>
      </c>
      <c r="AA44" s="42">
        <f t="shared" si="9"/>
        <v>9727.6674285999998</v>
      </c>
      <c r="AB44" s="43">
        <f t="shared" si="10"/>
        <v>12201.525380979399</v>
      </c>
      <c r="AD44" s="41">
        <f t="shared" si="11"/>
        <v>19477452.649213847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0"/>
      <c r="I45" s="81">
        <f>'[2]Szenario 1'!$F45</f>
        <v>7</v>
      </c>
      <c r="J45" s="82">
        <f>'[2]Szenario 2'!$F45</f>
        <v>16</v>
      </c>
      <c r="K45" s="83">
        <f>'[2]Szenario 3'!$F45</f>
        <v>25</v>
      </c>
      <c r="L45" s="140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1923.4136655</v>
      </c>
      <c r="Q45" s="140"/>
      <c r="R45" s="29">
        <f t="shared" si="2"/>
        <v>1</v>
      </c>
      <c r="S45" s="34">
        <f t="shared" si="3"/>
        <v>1</v>
      </c>
      <c r="T45" s="140"/>
      <c r="U45" s="40">
        <f t="shared" si="4"/>
        <v>8.5498323664013706E-2</v>
      </c>
      <c r="V45" s="34">
        <f t="shared" si="5"/>
        <v>8.8666666928700025E-2</v>
      </c>
      <c r="W45" s="140"/>
      <c r="X45" s="73">
        <f t="shared" si="6"/>
        <v>4000</v>
      </c>
      <c r="Y45" s="42">
        <f t="shared" si="7"/>
        <v>19261420.732153989</v>
      </c>
      <c r="Z45" s="42">
        <f t="shared" si="8"/>
        <v>383193.48485488998</v>
      </c>
      <c r="AA45" s="42">
        <f t="shared" si="9"/>
        <v>9291.7522828318233</v>
      </c>
      <c r="AB45" s="43">
        <f t="shared" si="10"/>
        <v>12322.056326698685</v>
      </c>
      <c r="AD45" s="41">
        <f t="shared" si="11"/>
        <v>19670228.025618408</v>
      </c>
      <c r="AE45" s="119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0"/>
      <c r="I46" s="81">
        <f>'[2]Szenario 1'!$F46</f>
        <v>7</v>
      </c>
      <c r="J46" s="82">
        <f>'[2]Szenario 2'!$F46</f>
        <v>16</v>
      </c>
      <c r="K46" s="83">
        <f>'[2]Szenario 3'!$F46</f>
        <v>25</v>
      </c>
      <c r="L46" s="140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1942.0865867999996</v>
      </c>
      <c r="Q46" s="140"/>
      <c r="R46" s="29">
        <f t="shared" si="2"/>
        <v>1</v>
      </c>
      <c r="S46" s="34">
        <f t="shared" si="3"/>
        <v>1</v>
      </c>
      <c r="T46" s="140"/>
      <c r="U46" s="40">
        <f t="shared" si="4"/>
        <v>8.5498436588730603E-2</v>
      </c>
      <c r="V46" s="34">
        <f t="shared" si="5"/>
        <v>8.8666666939024669E-2</v>
      </c>
      <c r="W46" s="140"/>
      <c r="X46" s="73">
        <f t="shared" si="6"/>
        <v>4000</v>
      </c>
      <c r="Y46" s="42">
        <f t="shared" si="7"/>
        <v>19450744.607982278</v>
      </c>
      <c r="Z46" s="42">
        <f t="shared" si="8"/>
        <v>386961.52405018394</v>
      </c>
      <c r="AA46" s="42">
        <f t="shared" si="9"/>
        <v>8845.3607907619771</v>
      </c>
      <c r="AB46" s="43">
        <f t="shared" si="10"/>
        <v>12442.587272417968</v>
      </c>
      <c r="AD46" s="41">
        <f t="shared" si="11"/>
        <v>19862994.080095641</v>
      </c>
      <c r="AE46" s="119"/>
      <c r="AF46" s="50"/>
      <c r="AG46" s="51">
        <f>'[4]Risikoschätzung '!$S$22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0"/>
      <c r="I47" s="81">
        <f>'[2]Szenario 1'!$F47</f>
        <v>7</v>
      </c>
      <c r="J47" s="82">
        <f>'[2]Szenario 2'!$F47</f>
        <v>16</v>
      </c>
      <c r="K47" s="83">
        <f>'[2]Szenario 3'!$F47</f>
        <v>25</v>
      </c>
      <c r="L47" s="140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1960.7595080999997</v>
      </c>
      <c r="Q47" s="140"/>
      <c r="R47" s="29">
        <f t="shared" si="2"/>
        <v>1</v>
      </c>
      <c r="S47" s="34">
        <f t="shared" si="3"/>
        <v>1</v>
      </c>
      <c r="T47" s="140"/>
      <c r="U47" s="40">
        <f t="shared" si="4"/>
        <v>8.5498552861852498E-2</v>
      </c>
      <c r="V47" s="34">
        <f t="shared" si="5"/>
        <v>8.866666694965146E-2</v>
      </c>
      <c r="W47" s="140"/>
      <c r="X47" s="73">
        <f t="shared" si="6"/>
        <v>4000</v>
      </c>
      <c r="Y47" s="42">
        <f t="shared" si="7"/>
        <v>19640069.672629394</v>
      </c>
      <c r="Z47" s="42">
        <f t="shared" si="8"/>
        <v>390729.56324547791</v>
      </c>
      <c r="AA47" s="42">
        <f t="shared" si="9"/>
        <v>8388.4929523904648</v>
      </c>
      <c r="AB47" s="43">
        <f t="shared" si="10"/>
        <v>12563.118218137253</v>
      </c>
      <c r="AD47" s="41">
        <f t="shared" ref="AD47:AD54" si="13">SUM(X47:AB47)</f>
        <v>20055750.847045403</v>
      </c>
      <c r="AE47" s="119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0"/>
      <c r="I48" s="81">
        <f>'[2]Szenario 1'!$F48</f>
        <v>7</v>
      </c>
      <c r="J48" s="82">
        <f>'[2]Szenario 2'!$F48</f>
        <v>16</v>
      </c>
      <c r="K48" s="83">
        <f>'[2]Szenario 3'!$F48</f>
        <v>25</v>
      </c>
      <c r="L48" s="140"/>
      <c r="M48" s="24">
        <f>'[3]E-Auto'!$E46*(1/100)</f>
        <v>1</v>
      </c>
      <c r="O48" s="32">
        <f t="shared" si="0"/>
        <v>18876.11</v>
      </c>
      <c r="P48" s="36">
        <f t="shared" si="1"/>
        <v>1979.4324293999998</v>
      </c>
      <c r="Q48" s="140"/>
      <c r="R48" s="29">
        <f t="shared" si="2"/>
        <v>1</v>
      </c>
      <c r="S48" s="34">
        <f t="shared" si="3"/>
        <v>1</v>
      </c>
      <c r="T48" s="140"/>
      <c r="U48" s="40">
        <f t="shared" si="4"/>
        <v>8.5498672548924695E-2</v>
      </c>
      <c r="V48" s="34">
        <f t="shared" si="5"/>
        <v>8.8666666960586241E-2</v>
      </c>
      <c r="W48" s="140"/>
      <c r="X48" s="73">
        <f t="shared" si="6"/>
        <v>4000</v>
      </c>
      <c r="Y48" s="42">
        <f t="shared" si="7"/>
        <v>19829395.961171895</v>
      </c>
      <c r="Z48" s="42">
        <f t="shared" si="8"/>
        <v>394497.60244077194</v>
      </c>
      <c r="AA48" s="42">
        <f t="shared" si="9"/>
        <v>8212.6179388</v>
      </c>
      <c r="AB48" s="43">
        <f t="shared" si="10"/>
        <v>12683.649163856537</v>
      </c>
      <c r="AD48" s="41">
        <f t="shared" si="13"/>
        <v>20248789.830715325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0"/>
      <c r="I49" s="81">
        <f>'[2]Szenario 1'!$F49</f>
        <v>7</v>
      </c>
      <c r="J49" s="82">
        <f>'[2]Szenario 2'!$F49</f>
        <v>16</v>
      </c>
      <c r="K49" s="83">
        <f>'[2]Szenario 3'!$F49</f>
        <v>25</v>
      </c>
      <c r="L49" s="140"/>
      <c r="M49" s="24">
        <f>'[3]E-Auto'!$E47*(1/100)</f>
        <v>1</v>
      </c>
      <c r="O49" s="32">
        <f t="shared" si="0"/>
        <v>19056.455000000002</v>
      </c>
      <c r="P49" s="36">
        <f t="shared" si="1"/>
        <v>1998.1053507000001</v>
      </c>
      <c r="Q49" s="140"/>
      <c r="R49" s="29">
        <f t="shared" si="2"/>
        <v>1</v>
      </c>
      <c r="S49" s="34">
        <f t="shared" si="3"/>
        <v>1</v>
      </c>
      <c r="T49" s="140"/>
      <c r="U49" s="40">
        <f t="shared" si="4"/>
        <v>8.549879571612784E-2</v>
      </c>
      <c r="V49" s="34">
        <f t="shared" si="5"/>
        <v>8.8666666971834895E-2</v>
      </c>
      <c r="W49" s="140"/>
      <c r="X49" s="73">
        <f t="shared" si="6"/>
        <v>4000</v>
      </c>
      <c r="Y49" s="42">
        <f t="shared" si="7"/>
        <v>20018723.509369619</v>
      </c>
      <c r="Z49" s="42">
        <f t="shared" si="8"/>
        <v>398265.64163606596</v>
      </c>
      <c r="AA49" s="42">
        <f t="shared" si="9"/>
        <v>8291.0824413999999</v>
      </c>
      <c r="AB49" s="43">
        <f t="shared" si="10"/>
        <v>12804.180109575826</v>
      </c>
      <c r="AD49" s="41">
        <f t="shared" si="13"/>
        <v>20442084.413556661</v>
      </c>
      <c r="AE49" s="119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0"/>
      <c r="I50" s="81">
        <f>'[2]Szenario 1'!$F50</f>
        <v>7</v>
      </c>
      <c r="J50" s="82">
        <f>'[2]Szenario 2'!$F50</f>
        <v>16</v>
      </c>
      <c r="K50" s="83">
        <f>'[2]Szenario 3'!$F50</f>
        <v>25</v>
      </c>
      <c r="L50" s="140"/>
      <c r="M50" s="24">
        <f>'[3]E-Auto'!$E48*(1/100)</f>
        <v>1</v>
      </c>
      <c r="O50" s="32">
        <f t="shared" si="0"/>
        <v>19236.8</v>
      </c>
      <c r="P50" s="36">
        <f t="shared" si="1"/>
        <v>2016.7782719999998</v>
      </c>
      <c r="Q50" s="140"/>
      <c r="R50" s="29">
        <f t="shared" si="2"/>
        <v>1</v>
      </c>
      <c r="S50" s="34">
        <f t="shared" si="3"/>
        <v>1</v>
      </c>
      <c r="T50" s="140"/>
      <c r="U50" s="40">
        <f t="shared" si="4"/>
        <v>8.5498922430277902E-2</v>
      </c>
      <c r="V50" s="34">
        <f t="shared" si="5"/>
        <v>8.8666666983403378E-2</v>
      </c>
      <c r="W50" s="140"/>
      <c r="X50" s="73">
        <f t="shared" si="6"/>
        <v>4000</v>
      </c>
      <c r="Y50" s="42">
        <f t="shared" si="7"/>
        <v>20208052.353672244</v>
      </c>
      <c r="Z50" s="42">
        <f t="shared" si="8"/>
        <v>402033.68083135987</v>
      </c>
      <c r="AA50" s="42">
        <f t="shared" si="9"/>
        <v>8369.5469439999997</v>
      </c>
      <c r="AB50" s="43">
        <f t="shared" si="10"/>
        <v>12924.711055295107</v>
      </c>
      <c r="AD50" s="41">
        <f t="shared" si="13"/>
        <v>20635380.292502899</v>
      </c>
      <c r="AE50" s="119"/>
      <c r="AF50" s="50"/>
      <c r="AG50" s="51">
        <f>'[4]Risikoschätzung '!$S$21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0"/>
      <c r="I51" s="81">
        <f>'[2]Szenario 1'!$F51</f>
        <v>7</v>
      </c>
      <c r="J51" s="82">
        <f>'[2]Szenario 2'!$F51</f>
        <v>16</v>
      </c>
      <c r="K51" s="83">
        <f>'[2]Szenario 3'!$F51</f>
        <v>25</v>
      </c>
      <c r="L51" s="140"/>
      <c r="M51" s="24">
        <f>'[3]E-Auto'!$E49*(1/100)</f>
        <v>1</v>
      </c>
      <c r="O51" s="32">
        <f t="shared" si="0"/>
        <v>19417.145</v>
      </c>
      <c r="P51" s="36">
        <f t="shared" si="1"/>
        <v>2035.4511932999999</v>
      </c>
      <c r="Q51" s="140"/>
      <c r="R51" s="29">
        <f t="shared" si="2"/>
        <v>1</v>
      </c>
      <c r="S51" s="34">
        <f t="shared" si="3"/>
        <v>1</v>
      </c>
      <c r="T51" s="140"/>
      <c r="U51" s="40">
        <f t="shared" si="4"/>
        <v>8.5499052758826175E-2</v>
      </c>
      <c r="V51" s="34">
        <f t="shared" si="5"/>
        <v>8.8666666995297683E-2</v>
      </c>
      <c r="W51" s="140"/>
      <c r="X51" s="73">
        <f t="shared" si="6"/>
        <v>4000</v>
      </c>
      <c r="Y51" s="42">
        <f t="shared" si="7"/>
        <v>20397382.531225935</v>
      </c>
      <c r="Z51" s="42">
        <f t="shared" si="8"/>
        <v>405801.72002665396</v>
      </c>
      <c r="AA51" s="42">
        <f t="shared" si="9"/>
        <v>8448.0114466000014</v>
      </c>
      <c r="AB51" s="43">
        <f t="shared" si="10"/>
        <v>13045.242001014392</v>
      </c>
      <c r="AD51" s="41">
        <f t="shared" si="13"/>
        <v>20828677.504700202</v>
      </c>
      <c r="AE51" s="119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0"/>
      <c r="I52" s="81">
        <f>'[2]Szenario 1'!$F52</f>
        <v>7</v>
      </c>
      <c r="J52" s="82">
        <f>'[2]Szenario 2'!$F52</f>
        <v>16</v>
      </c>
      <c r="K52" s="83">
        <f>'[2]Szenario 3'!$F52</f>
        <v>25</v>
      </c>
      <c r="L52" s="140"/>
      <c r="M52" s="24">
        <f>'[3]E-Auto'!$E50*(1/100)</f>
        <v>1</v>
      </c>
      <c r="O52" s="32">
        <f t="shared" si="0"/>
        <v>19597.489999999998</v>
      </c>
      <c r="P52" s="36">
        <f t="shared" si="1"/>
        <v>2054.1241145999998</v>
      </c>
      <c r="Q52" s="140"/>
      <c r="R52" s="29">
        <f t="shared" si="2"/>
        <v>1</v>
      </c>
      <c r="S52" s="34">
        <f t="shared" si="3"/>
        <v>1</v>
      </c>
      <c r="T52" s="140"/>
      <c r="U52" s="40">
        <f t="shared" si="4"/>
        <v>8.549918676985932E-2</v>
      </c>
      <c r="V52" s="34">
        <f t="shared" si="5"/>
        <v>8.8666667007523903E-2</v>
      </c>
      <c r="W52" s="140"/>
      <c r="X52" s="73">
        <f t="shared" si="6"/>
        <v>4000</v>
      </c>
      <c r="Y52" s="42">
        <f t="shared" si="7"/>
        <v>20586714.07987991</v>
      </c>
      <c r="Z52" s="42">
        <f t="shared" si="8"/>
        <v>409569.75922194793</v>
      </c>
      <c r="AA52" s="42">
        <f t="shared" si="9"/>
        <v>8526.4759491999994</v>
      </c>
      <c r="AB52" s="43">
        <f t="shared" si="10"/>
        <v>13165.772946733676</v>
      </c>
      <c r="AD52" s="41">
        <f t="shared" si="13"/>
        <v>21021976.087997794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0"/>
      <c r="I53" s="81">
        <f>'[2]Szenario 1'!$F53</f>
        <v>7</v>
      </c>
      <c r="J53" s="82">
        <f>'[2]Szenario 2'!$F53</f>
        <v>16</v>
      </c>
      <c r="K53" s="83">
        <f>'[2]Szenario 3'!$F53</f>
        <v>25</v>
      </c>
      <c r="L53" s="140"/>
      <c r="M53" s="24">
        <f>'[3]E-Auto'!$E51*(1/100)</f>
        <v>1</v>
      </c>
      <c r="O53" s="32">
        <f t="shared" si="0"/>
        <v>19777.834999999999</v>
      </c>
      <c r="P53" s="36">
        <f t="shared" si="1"/>
        <v>2072.7970359000001</v>
      </c>
      <c r="Q53" s="140"/>
      <c r="R53" s="29">
        <f t="shared" si="2"/>
        <v>1</v>
      </c>
      <c r="S53" s="34">
        <f t="shared" si="3"/>
        <v>1</v>
      </c>
      <c r="T53" s="140"/>
      <c r="U53" s="40">
        <f t="shared" si="4"/>
        <v>8.5499324532099311E-2</v>
      </c>
      <c r="V53" s="34">
        <f t="shared" si="5"/>
        <v>8.8666667020088116E-2</v>
      </c>
      <c r="W53" s="140"/>
      <c r="X53" s="73">
        <f t="shared" si="6"/>
        <v>4000</v>
      </c>
      <c r="Y53" s="42">
        <f t="shared" si="7"/>
        <v>20776047.038193028</v>
      </c>
      <c r="Z53" s="42">
        <f t="shared" si="8"/>
        <v>413337.79841724189</v>
      </c>
      <c r="AA53" s="42">
        <f t="shared" si="9"/>
        <v>8604.9404517999992</v>
      </c>
      <c r="AB53" s="43">
        <f t="shared" si="10"/>
        <v>13286.303892452959</v>
      </c>
      <c r="AD53" s="41">
        <f t="shared" si="13"/>
        <v>21215276.080954522</v>
      </c>
      <c r="AE53" s="119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0"/>
      <c r="I54" s="81">
        <f>'[2]Szenario 1'!$F54</f>
        <v>7</v>
      </c>
      <c r="J54" s="82">
        <f>'[2]Szenario 2'!$F54</f>
        <v>16</v>
      </c>
      <c r="K54" s="83">
        <f>'[2]Szenario 3'!$F54</f>
        <v>25</v>
      </c>
      <c r="L54" s="140"/>
      <c r="M54" s="24">
        <f>'[3]E-Auto'!$E52*(1/100)</f>
        <v>1</v>
      </c>
      <c r="O54" s="32">
        <f t="shared" si="0"/>
        <v>19958.18</v>
      </c>
      <c r="P54" s="36">
        <f t="shared" si="1"/>
        <v>2091.4699572</v>
      </c>
      <c r="Q54" s="141"/>
      <c r="R54" s="29">
        <f t="shared" si="2"/>
        <v>1</v>
      </c>
      <c r="S54" s="34">
        <f t="shared" si="3"/>
        <v>1</v>
      </c>
      <c r="T54" s="141"/>
      <c r="U54" s="40">
        <f t="shared" si="4"/>
        <v>8.5499466114903444E-2</v>
      </c>
      <c r="V54" s="34">
        <f t="shared" si="5"/>
        <v>8.8666667032996513E-2</v>
      </c>
      <c r="W54" s="141"/>
      <c r="X54" s="73">
        <f t="shared" si="6"/>
        <v>4000</v>
      </c>
      <c r="Y54" s="42">
        <f t="shared" si="7"/>
        <v>20965381.445440348</v>
      </c>
      <c r="Z54" s="42">
        <f t="shared" si="8"/>
        <v>417105.83761253592</v>
      </c>
      <c r="AA54" s="42">
        <f t="shared" si="9"/>
        <v>8683.4049544000009</v>
      </c>
      <c r="AB54" s="43">
        <f t="shared" si="10"/>
        <v>13406.834838172248</v>
      </c>
      <c r="AD54" s="41">
        <f t="shared" si="13"/>
        <v>21408577.522845455</v>
      </c>
      <c r="AE54" s="119"/>
      <c r="AF54" s="50"/>
      <c r="AG54" s="51">
        <f>'[4]Risikoschätzung '!$S$20</f>
        <v>1.0317460317460317E-8</v>
      </c>
      <c r="AH54" s="49" t="s">
        <v>54</v>
      </c>
    </row>
    <row r="55" spans="1:34" ht="15" thickBot="1" x14ac:dyDescent="0.35">
      <c r="AD55" s="41">
        <f>SUM(AD9:AD54)</f>
        <v>785119607.6478287</v>
      </c>
      <c r="AE55" s="119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66">
        <f>SUM(Y9:Y54)</f>
        <v>768462940.74751687</v>
      </c>
      <c r="Z56" s="67">
        <f>SUM(Z9:Z54)</f>
        <v>15286947.963047365</v>
      </c>
      <c r="AA56" s="67">
        <f>SUM(AA9:AA54)</f>
        <v>625754.06352770538</v>
      </c>
      <c r="AB56" s="72">
        <f>SUM(AB9:AB54)</f>
        <v>491964.87373646378</v>
      </c>
      <c r="AD56" s="68">
        <f>X56+Y56+Z56+AA56+AB56</f>
        <v>785119607.64782846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6"/>
      <c r="AF58" s="89"/>
      <c r="AG58" s="90"/>
      <c r="AH58" s="44"/>
    </row>
    <row r="59" spans="1:34" ht="15" thickBot="1" x14ac:dyDescent="0.35">
      <c r="AF59" s="91"/>
      <c r="AG59" s="92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2020-05-21T14:28:07Z</dcterms:modified>
</cp:coreProperties>
</file>