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3\"/>
    </mc:Choice>
  </mc:AlternateContent>
  <bookViews>
    <workbookView xWindow="2688" yWindow="2688" windowWidth="17136" windowHeight="7152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33" i="2" l="1"/>
  <c r="AG30" i="2"/>
  <c r="AH33" i="4"/>
  <c r="AG30" i="4"/>
  <c r="AH33" i="5"/>
  <c r="AG30" i="5"/>
  <c r="AH33" i="6"/>
  <c r="AG30" i="6"/>
  <c r="AH33" i="7"/>
  <c r="AG30" i="7"/>
  <c r="AH33" i="8"/>
  <c r="AG30" i="8"/>
  <c r="AH33" i="10"/>
  <c r="AG30" i="10"/>
  <c r="AH33" i="11"/>
  <c r="AG30" i="11"/>
  <c r="AH33" i="12"/>
  <c r="AG30" i="12"/>
  <c r="C16" i="2"/>
  <c r="I16" i="2"/>
  <c r="P16" i="2"/>
  <c r="B16" i="2"/>
  <c r="O16" i="2"/>
  <c r="R16" i="2"/>
  <c r="C17" i="2"/>
  <c r="I17" i="2"/>
  <c r="B17" i="2"/>
  <c r="O17" i="2"/>
  <c r="R17" i="2"/>
  <c r="C18" i="2"/>
  <c r="I18" i="2"/>
  <c r="B18" i="2"/>
  <c r="O18" i="2"/>
  <c r="R18" i="2"/>
  <c r="C19" i="2"/>
  <c r="I19" i="2"/>
  <c r="P19" i="2"/>
  <c r="B19" i="2"/>
  <c r="O19" i="2"/>
  <c r="R19" i="2"/>
  <c r="C20" i="2"/>
  <c r="I20" i="2"/>
  <c r="B20" i="2"/>
  <c r="O20" i="2"/>
  <c r="R20" i="2"/>
  <c r="C21" i="2"/>
  <c r="I21" i="2"/>
  <c r="B21" i="2"/>
  <c r="O21" i="2"/>
  <c r="R21" i="2"/>
  <c r="C22" i="2"/>
  <c r="I22" i="2"/>
  <c r="B22" i="2"/>
  <c r="O22" i="2"/>
  <c r="R22" i="2"/>
  <c r="C23" i="2"/>
  <c r="I23" i="2"/>
  <c r="P23" i="2"/>
  <c r="B23" i="2"/>
  <c r="O23" i="2"/>
  <c r="R23" i="2"/>
  <c r="C24" i="2"/>
  <c r="I24" i="2"/>
  <c r="B24" i="2"/>
  <c r="O24" i="2"/>
  <c r="R24" i="2"/>
  <c r="C25" i="2"/>
  <c r="I25" i="2"/>
  <c r="B25" i="2"/>
  <c r="O25" i="2"/>
  <c r="R25" i="2"/>
  <c r="C26" i="2"/>
  <c r="I26" i="2"/>
  <c r="P26" i="2"/>
  <c r="B26" i="2"/>
  <c r="O26" i="2"/>
  <c r="R26" i="2"/>
  <c r="C27" i="2"/>
  <c r="I27" i="2"/>
  <c r="P27" i="2"/>
  <c r="B27" i="2"/>
  <c r="O27" i="2"/>
  <c r="R27" i="2"/>
  <c r="C28" i="2"/>
  <c r="I28" i="2"/>
  <c r="B28" i="2"/>
  <c r="O28" i="2"/>
  <c r="R28" i="2"/>
  <c r="C29" i="2"/>
  <c r="I29" i="2"/>
  <c r="B29" i="2"/>
  <c r="O29" i="2"/>
  <c r="R29" i="2"/>
  <c r="C30" i="2"/>
  <c r="I30" i="2"/>
  <c r="P30" i="2"/>
  <c r="B30" i="2"/>
  <c r="O30" i="2"/>
  <c r="R30" i="2"/>
  <c r="C31" i="2"/>
  <c r="I31" i="2"/>
  <c r="P31" i="2"/>
  <c r="B31" i="2"/>
  <c r="O31" i="2"/>
  <c r="R31" i="2"/>
  <c r="C32" i="2"/>
  <c r="I32" i="2"/>
  <c r="B32" i="2"/>
  <c r="O32" i="2"/>
  <c r="R32" i="2"/>
  <c r="C33" i="2"/>
  <c r="I33" i="2"/>
  <c r="B33" i="2"/>
  <c r="O33" i="2"/>
  <c r="R33" i="2"/>
  <c r="C34" i="2"/>
  <c r="I34" i="2"/>
  <c r="P34" i="2"/>
  <c r="B34" i="2"/>
  <c r="O34" i="2"/>
  <c r="R34" i="2"/>
  <c r="C35" i="2"/>
  <c r="I35" i="2"/>
  <c r="P35" i="2"/>
  <c r="B35" i="2"/>
  <c r="O35" i="2"/>
  <c r="R35" i="2"/>
  <c r="C36" i="2"/>
  <c r="I36" i="2"/>
  <c r="B36" i="2"/>
  <c r="O36" i="2"/>
  <c r="R36" i="2"/>
  <c r="C37" i="2"/>
  <c r="I37" i="2"/>
  <c r="B37" i="2"/>
  <c r="O37" i="2"/>
  <c r="R37" i="2"/>
  <c r="C38" i="2"/>
  <c r="I38" i="2"/>
  <c r="B38" i="2"/>
  <c r="O38" i="2"/>
  <c r="R38" i="2"/>
  <c r="C39" i="2"/>
  <c r="I39" i="2"/>
  <c r="B39" i="2"/>
  <c r="O39" i="2"/>
  <c r="R39" i="2"/>
  <c r="C40" i="2"/>
  <c r="I40" i="2"/>
  <c r="B40" i="2"/>
  <c r="O40" i="2"/>
  <c r="R40" i="2"/>
  <c r="C41" i="2"/>
  <c r="I41" i="2"/>
  <c r="B41" i="2"/>
  <c r="O41" i="2"/>
  <c r="R41" i="2"/>
  <c r="C42" i="2"/>
  <c r="I42" i="2"/>
  <c r="B42" i="2"/>
  <c r="O42" i="2"/>
  <c r="R42" i="2"/>
  <c r="C43" i="2"/>
  <c r="I43" i="2"/>
  <c r="P43" i="2"/>
  <c r="B43" i="2"/>
  <c r="O43" i="2"/>
  <c r="R43" i="2"/>
  <c r="C44" i="2"/>
  <c r="I44" i="2"/>
  <c r="B44" i="2"/>
  <c r="O44" i="2"/>
  <c r="R44" i="2"/>
  <c r="C45" i="2"/>
  <c r="I45" i="2"/>
  <c r="B45" i="2"/>
  <c r="O45" i="2"/>
  <c r="R45" i="2"/>
  <c r="C46" i="2"/>
  <c r="I46" i="2"/>
  <c r="B46" i="2"/>
  <c r="O46" i="2"/>
  <c r="R46" i="2"/>
  <c r="C47" i="2"/>
  <c r="I47" i="2"/>
  <c r="B47" i="2"/>
  <c r="O47" i="2"/>
  <c r="R47" i="2"/>
  <c r="C48" i="2"/>
  <c r="I48" i="2"/>
  <c r="B48" i="2"/>
  <c r="O48" i="2"/>
  <c r="R48" i="2"/>
  <c r="C49" i="2"/>
  <c r="I49" i="2"/>
  <c r="B49" i="2"/>
  <c r="O49" i="2"/>
  <c r="R49" i="2"/>
  <c r="C50" i="2"/>
  <c r="I50" i="2"/>
  <c r="P50" i="2"/>
  <c r="B50" i="2"/>
  <c r="O50" i="2"/>
  <c r="R50" i="2"/>
  <c r="C51" i="2"/>
  <c r="I51" i="2"/>
  <c r="P51" i="2"/>
  <c r="B51" i="2"/>
  <c r="O51" i="2"/>
  <c r="R51" i="2"/>
  <c r="C52" i="2"/>
  <c r="I52" i="2"/>
  <c r="B52" i="2"/>
  <c r="O52" i="2"/>
  <c r="R52" i="2"/>
  <c r="C53" i="2"/>
  <c r="I53" i="2"/>
  <c r="B53" i="2"/>
  <c r="O53" i="2"/>
  <c r="R53" i="2"/>
  <c r="C54" i="2"/>
  <c r="I54" i="2"/>
  <c r="B54" i="2"/>
  <c r="O54" i="2"/>
  <c r="R54" i="2"/>
  <c r="C15" i="2"/>
  <c r="I15" i="2"/>
  <c r="B15" i="2"/>
  <c r="O15" i="2"/>
  <c r="R15" i="2"/>
  <c r="C14" i="2"/>
  <c r="I14" i="2"/>
  <c r="P14" i="2"/>
  <c r="B14" i="2"/>
  <c r="O14" i="2"/>
  <c r="R14" i="2"/>
  <c r="C10" i="2"/>
  <c r="I10" i="2"/>
  <c r="B10" i="2"/>
  <c r="O10" i="2"/>
  <c r="R10" i="2"/>
  <c r="C16" i="4"/>
  <c r="J16" i="4"/>
  <c r="P16" i="4"/>
  <c r="B16" i="4"/>
  <c r="O16" i="4"/>
  <c r="R16" i="4"/>
  <c r="C17" i="4"/>
  <c r="J17" i="4"/>
  <c r="B17" i="4"/>
  <c r="O17" i="4"/>
  <c r="R17" i="4"/>
  <c r="C18" i="4"/>
  <c r="J18" i="4"/>
  <c r="P18" i="4"/>
  <c r="B18" i="4"/>
  <c r="O18" i="4"/>
  <c r="Z18" i="4"/>
  <c r="R18" i="4"/>
  <c r="C19" i="4"/>
  <c r="J19" i="4"/>
  <c r="P19" i="4"/>
  <c r="B19" i="4"/>
  <c r="O19" i="4"/>
  <c r="R19" i="4"/>
  <c r="C20" i="4"/>
  <c r="J20" i="4"/>
  <c r="P20" i="4"/>
  <c r="B20" i="4"/>
  <c r="O20" i="4"/>
  <c r="R20" i="4"/>
  <c r="C21" i="4"/>
  <c r="J21" i="4"/>
  <c r="B21" i="4"/>
  <c r="O21" i="4"/>
  <c r="R21" i="4"/>
  <c r="C22" i="4"/>
  <c r="J22" i="4"/>
  <c r="B22" i="4"/>
  <c r="O22" i="4"/>
  <c r="R22" i="4"/>
  <c r="C23" i="4"/>
  <c r="J23" i="4"/>
  <c r="B23" i="4"/>
  <c r="O23" i="4"/>
  <c r="R23" i="4"/>
  <c r="C24" i="4"/>
  <c r="J24" i="4"/>
  <c r="B24" i="4"/>
  <c r="O24" i="4"/>
  <c r="R24" i="4"/>
  <c r="C25" i="4"/>
  <c r="J25" i="4"/>
  <c r="B25" i="4"/>
  <c r="O25" i="4"/>
  <c r="R25" i="4"/>
  <c r="C26" i="4"/>
  <c r="J26" i="4"/>
  <c r="P26" i="4"/>
  <c r="B26" i="4"/>
  <c r="O26" i="4"/>
  <c r="R26" i="4"/>
  <c r="C27" i="4"/>
  <c r="J27" i="4"/>
  <c r="B27" i="4"/>
  <c r="O27" i="4"/>
  <c r="R27" i="4"/>
  <c r="C28" i="4"/>
  <c r="J28" i="4"/>
  <c r="P28" i="4"/>
  <c r="B28" i="4"/>
  <c r="O28" i="4"/>
  <c r="R28" i="4"/>
  <c r="C29" i="4"/>
  <c r="J29" i="4"/>
  <c r="B29" i="4"/>
  <c r="O29" i="4"/>
  <c r="R29" i="4"/>
  <c r="C30" i="4"/>
  <c r="J30" i="4"/>
  <c r="B30" i="4"/>
  <c r="O30" i="4"/>
  <c r="R30" i="4"/>
  <c r="C31" i="4"/>
  <c r="J31" i="4"/>
  <c r="B31" i="4"/>
  <c r="O31" i="4"/>
  <c r="R31" i="4"/>
  <c r="C32" i="4"/>
  <c r="J32" i="4"/>
  <c r="B32" i="4"/>
  <c r="O32" i="4"/>
  <c r="R32" i="4"/>
  <c r="C33" i="4"/>
  <c r="J33" i="4"/>
  <c r="P33" i="4"/>
  <c r="B33" i="4"/>
  <c r="O33" i="4"/>
  <c r="R33" i="4"/>
  <c r="C34" i="4"/>
  <c r="J34" i="4"/>
  <c r="B34" i="4"/>
  <c r="O34" i="4"/>
  <c r="R34" i="4"/>
  <c r="C35" i="4"/>
  <c r="J35" i="4"/>
  <c r="B35" i="4"/>
  <c r="O35" i="4"/>
  <c r="R35" i="4"/>
  <c r="C36" i="4"/>
  <c r="J36" i="4"/>
  <c r="P36" i="4"/>
  <c r="B36" i="4"/>
  <c r="O36" i="4"/>
  <c r="R36" i="4"/>
  <c r="C37" i="4"/>
  <c r="J37" i="4"/>
  <c r="P37" i="4"/>
  <c r="B37" i="4"/>
  <c r="O37" i="4"/>
  <c r="R37" i="4"/>
  <c r="C38" i="4"/>
  <c r="J38" i="4"/>
  <c r="P38" i="4"/>
  <c r="B38" i="4"/>
  <c r="O38" i="4"/>
  <c r="R38" i="4"/>
  <c r="C39" i="4"/>
  <c r="J39" i="4"/>
  <c r="B39" i="4"/>
  <c r="O39" i="4"/>
  <c r="R39" i="4"/>
  <c r="C40" i="4"/>
  <c r="J40" i="4"/>
  <c r="P40" i="4"/>
  <c r="B40" i="4"/>
  <c r="O40" i="4"/>
  <c r="R40" i="4"/>
  <c r="C41" i="4"/>
  <c r="J41" i="4"/>
  <c r="P41" i="4"/>
  <c r="S41" i="4"/>
  <c r="B41" i="4"/>
  <c r="O41" i="4"/>
  <c r="R41" i="4"/>
  <c r="X41" i="4"/>
  <c r="C42" i="4"/>
  <c r="J42" i="4"/>
  <c r="B42" i="4"/>
  <c r="O42" i="4"/>
  <c r="R42" i="4"/>
  <c r="C43" i="4"/>
  <c r="J43" i="4"/>
  <c r="P43" i="4"/>
  <c r="B43" i="4"/>
  <c r="O43" i="4"/>
  <c r="R43" i="4"/>
  <c r="C44" i="4"/>
  <c r="J44" i="4"/>
  <c r="P44" i="4"/>
  <c r="V44" i="4"/>
  <c r="B44" i="4"/>
  <c r="O44" i="4"/>
  <c r="U44" i="4"/>
  <c r="Y44" i="4"/>
  <c r="R44" i="4"/>
  <c r="C45" i="4"/>
  <c r="J45" i="4"/>
  <c r="P45" i="4"/>
  <c r="B45" i="4"/>
  <c r="O45" i="4"/>
  <c r="R45" i="4"/>
  <c r="C46" i="4"/>
  <c r="J46" i="4"/>
  <c r="P46" i="4"/>
  <c r="B46" i="4"/>
  <c r="O46" i="4"/>
  <c r="R46" i="4"/>
  <c r="C47" i="4"/>
  <c r="J47" i="4"/>
  <c r="P47" i="4"/>
  <c r="B47" i="4"/>
  <c r="O47" i="4"/>
  <c r="R47" i="4"/>
  <c r="C48" i="4"/>
  <c r="J48" i="4"/>
  <c r="B48" i="4"/>
  <c r="O48" i="4"/>
  <c r="R48" i="4"/>
  <c r="C49" i="4"/>
  <c r="J49" i="4"/>
  <c r="P49" i="4"/>
  <c r="B49" i="4"/>
  <c r="O49" i="4"/>
  <c r="R49" i="4"/>
  <c r="C50" i="4"/>
  <c r="J50" i="4"/>
  <c r="B50" i="4"/>
  <c r="O50" i="4"/>
  <c r="R50" i="4"/>
  <c r="C51" i="4"/>
  <c r="J51" i="4"/>
  <c r="B51" i="4"/>
  <c r="O51" i="4"/>
  <c r="R51" i="4"/>
  <c r="C52" i="4"/>
  <c r="J52" i="4"/>
  <c r="B52" i="4"/>
  <c r="O52" i="4"/>
  <c r="R52" i="4"/>
  <c r="C53" i="4"/>
  <c r="J53" i="4"/>
  <c r="P53" i="4"/>
  <c r="B53" i="4"/>
  <c r="O53" i="4"/>
  <c r="R53" i="4"/>
  <c r="C54" i="4"/>
  <c r="J54" i="4"/>
  <c r="B54" i="4"/>
  <c r="O54" i="4"/>
  <c r="R54" i="4"/>
  <c r="C15" i="4"/>
  <c r="J15" i="4"/>
  <c r="B15" i="4"/>
  <c r="O15" i="4"/>
  <c r="R15" i="4"/>
  <c r="C14" i="4"/>
  <c r="J14" i="4"/>
  <c r="P14" i="4"/>
  <c r="B14" i="4"/>
  <c r="O14" i="4"/>
  <c r="R14" i="4"/>
  <c r="C14" i="5"/>
  <c r="K14" i="5"/>
  <c r="P14" i="5"/>
  <c r="B14" i="5"/>
  <c r="O14" i="5"/>
  <c r="R14" i="5"/>
  <c r="C16" i="5"/>
  <c r="K16" i="5"/>
  <c r="B16" i="5"/>
  <c r="O16" i="5"/>
  <c r="R16" i="5"/>
  <c r="C17" i="5"/>
  <c r="K17" i="5"/>
  <c r="B17" i="5"/>
  <c r="O17" i="5"/>
  <c r="R17" i="5"/>
  <c r="C18" i="5"/>
  <c r="K18" i="5"/>
  <c r="P18" i="5"/>
  <c r="B18" i="5"/>
  <c r="O18" i="5"/>
  <c r="R18" i="5"/>
  <c r="C19" i="5"/>
  <c r="K19" i="5"/>
  <c r="P19" i="5"/>
  <c r="B19" i="5"/>
  <c r="O19" i="5"/>
  <c r="R19" i="5"/>
  <c r="C20" i="5"/>
  <c r="K20" i="5"/>
  <c r="B20" i="5"/>
  <c r="O20" i="5"/>
  <c r="R20" i="5"/>
  <c r="C21" i="5"/>
  <c r="K21" i="5"/>
  <c r="B21" i="5"/>
  <c r="O21" i="5"/>
  <c r="R21" i="5"/>
  <c r="C22" i="5"/>
  <c r="K22" i="5"/>
  <c r="B22" i="5"/>
  <c r="O22" i="5"/>
  <c r="R22" i="5"/>
  <c r="C23" i="5"/>
  <c r="K23" i="5"/>
  <c r="P23" i="5"/>
  <c r="B23" i="5"/>
  <c r="O23" i="5"/>
  <c r="R23" i="5"/>
  <c r="C24" i="5"/>
  <c r="K24" i="5"/>
  <c r="B24" i="5"/>
  <c r="O24" i="5"/>
  <c r="R24" i="5"/>
  <c r="C25" i="5"/>
  <c r="K25" i="5"/>
  <c r="B25" i="5"/>
  <c r="O25" i="5"/>
  <c r="R25" i="5"/>
  <c r="C26" i="5"/>
  <c r="K26" i="5"/>
  <c r="P26" i="5"/>
  <c r="B26" i="5"/>
  <c r="O26" i="5"/>
  <c r="R26" i="5"/>
  <c r="C27" i="5"/>
  <c r="K27" i="5"/>
  <c r="P27" i="5"/>
  <c r="B27" i="5"/>
  <c r="O27" i="5"/>
  <c r="R27" i="5"/>
  <c r="C28" i="5"/>
  <c r="K28" i="5"/>
  <c r="B28" i="5"/>
  <c r="O28" i="5"/>
  <c r="R28" i="5"/>
  <c r="C29" i="5"/>
  <c r="K29" i="5"/>
  <c r="B29" i="5"/>
  <c r="O29" i="5"/>
  <c r="R29" i="5"/>
  <c r="C30" i="5"/>
  <c r="K30" i="5"/>
  <c r="P30" i="5"/>
  <c r="B30" i="5"/>
  <c r="O30" i="5"/>
  <c r="R30" i="5"/>
  <c r="C31" i="5"/>
  <c r="K31" i="5"/>
  <c r="B31" i="5"/>
  <c r="O31" i="5"/>
  <c r="R31" i="5"/>
  <c r="C32" i="5"/>
  <c r="K32" i="5"/>
  <c r="B32" i="5"/>
  <c r="O32" i="5"/>
  <c r="R32" i="5"/>
  <c r="C33" i="5"/>
  <c r="K33" i="5"/>
  <c r="B33" i="5"/>
  <c r="O33" i="5"/>
  <c r="R33" i="5"/>
  <c r="C34" i="5"/>
  <c r="K34" i="5"/>
  <c r="B34" i="5"/>
  <c r="O34" i="5"/>
  <c r="R34" i="5"/>
  <c r="C35" i="5"/>
  <c r="K35" i="5"/>
  <c r="P35" i="5"/>
  <c r="B35" i="5"/>
  <c r="O35" i="5"/>
  <c r="R35" i="5"/>
  <c r="C36" i="5"/>
  <c r="K36" i="5"/>
  <c r="P36" i="5"/>
  <c r="B36" i="5"/>
  <c r="O36" i="5"/>
  <c r="R36" i="5"/>
  <c r="C37" i="5"/>
  <c r="K37" i="5"/>
  <c r="P37" i="5"/>
  <c r="B37" i="5"/>
  <c r="O37" i="5"/>
  <c r="R37" i="5"/>
  <c r="C38" i="5"/>
  <c r="K38" i="5"/>
  <c r="P38" i="5"/>
  <c r="V38" i="5"/>
  <c r="B38" i="5"/>
  <c r="O38" i="5"/>
  <c r="R38" i="5"/>
  <c r="C39" i="5"/>
  <c r="K39" i="5"/>
  <c r="B39" i="5"/>
  <c r="O39" i="5"/>
  <c r="R39" i="5"/>
  <c r="C40" i="5"/>
  <c r="K40" i="5"/>
  <c r="P40" i="5"/>
  <c r="B40" i="5"/>
  <c r="O40" i="5"/>
  <c r="R40" i="5"/>
  <c r="C41" i="5"/>
  <c r="K41" i="5"/>
  <c r="B41" i="5"/>
  <c r="O41" i="5"/>
  <c r="R41" i="5"/>
  <c r="C42" i="5"/>
  <c r="K42" i="5"/>
  <c r="B42" i="5"/>
  <c r="O42" i="5"/>
  <c r="R42" i="5"/>
  <c r="C43" i="5"/>
  <c r="K43" i="5"/>
  <c r="B43" i="5"/>
  <c r="O43" i="5"/>
  <c r="R43" i="5"/>
  <c r="C44" i="5"/>
  <c r="K44" i="5"/>
  <c r="P44" i="5"/>
  <c r="B44" i="5"/>
  <c r="O44" i="5"/>
  <c r="R44" i="5"/>
  <c r="C45" i="5"/>
  <c r="K45" i="5"/>
  <c r="B45" i="5"/>
  <c r="O45" i="5"/>
  <c r="R45" i="5"/>
  <c r="C46" i="5"/>
  <c r="K46" i="5"/>
  <c r="B46" i="5"/>
  <c r="O46" i="5"/>
  <c r="R46" i="5"/>
  <c r="C47" i="5"/>
  <c r="K47" i="5"/>
  <c r="P47" i="5"/>
  <c r="B47" i="5"/>
  <c r="O47" i="5"/>
  <c r="R47" i="5"/>
  <c r="C48" i="5"/>
  <c r="K48" i="5"/>
  <c r="P48" i="5"/>
  <c r="B48" i="5"/>
  <c r="O48" i="5"/>
  <c r="R48" i="5"/>
  <c r="C49" i="5"/>
  <c r="K49" i="5"/>
  <c r="B49" i="5"/>
  <c r="O49" i="5"/>
  <c r="R49" i="5"/>
  <c r="C50" i="5"/>
  <c r="K50" i="5"/>
  <c r="B50" i="5"/>
  <c r="O50" i="5"/>
  <c r="R50" i="5"/>
  <c r="C51" i="5"/>
  <c r="K51" i="5"/>
  <c r="B51" i="5"/>
  <c r="O51" i="5"/>
  <c r="R51" i="5"/>
  <c r="C52" i="5"/>
  <c r="K52" i="5"/>
  <c r="P52" i="5"/>
  <c r="B52" i="5"/>
  <c r="O52" i="5"/>
  <c r="R52" i="5"/>
  <c r="C53" i="5"/>
  <c r="K53" i="5"/>
  <c r="P53" i="5"/>
  <c r="B53" i="5"/>
  <c r="O53" i="5"/>
  <c r="R53" i="5"/>
  <c r="C54" i="5"/>
  <c r="K54" i="5"/>
  <c r="B54" i="5"/>
  <c r="O54" i="5"/>
  <c r="R54" i="5"/>
  <c r="C15" i="5"/>
  <c r="K15" i="5"/>
  <c r="P15" i="5"/>
  <c r="B15" i="5"/>
  <c r="O15" i="5"/>
  <c r="R15" i="5"/>
  <c r="E14" i="6"/>
  <c r="I14" i="6"/>
  <c r="D14" i="6"/>
  <c r="O14" i="6"/>
  <c r="R14" i="6"/>
  <c r="E16" i="6"/>
  <c r="I16" i="6"/>
  <c r="D16" i="6"/>
  <c r="O16" i="6"/>
  <c r="R16" i="6"/>
  <c r="E17" i="6"/>
  <c r="I17" i="6"/>
  <c r="D17" i="6"/>
  <c r="O17" i="6"/>
  <c r="R17" i="6"/>
  <c r="E18" i="6"/>
  <c r="I18" i="6"/>
  <c r="P18" i="6"/>
  <c r="D18" i="6"/>
  <c r="O18" i="6"/>
  <c r="R18" i="6"/>
  <c r="E19" i="6"/>
  <c r="I19" i="6"/>
  <c r="P19" i="6"/>
  <c r="D19" i="6"/>
  <c r="O19" i="6"/>
  <c r="R19" i="6"/>
  <c r="E20" i="6"/>
  <c r="I20" i="6"/>
  <c r="P20" i="6"/>
  <c r="D20" i="6"/>
  <c r="O20" i="6"/>
  <c r="E21" i="6"/>
  <c r="I21" i="6"/>
  <c r="D21" i="6"/>
  <c r="O21" i="6"/>
  <c r="E22" i="6"/>
  <c r="I22" i="6"/>
  <c r="D22" i="6"/>
  <c r="O22" i="6"/>
  <c r="R22" i="6"/>
  <c r="E23" i="6"/>
  <c r="I23" i="6"/>
  <c r="P23" i="6"/>
  <c r="D23" i="6"/>
  <c r="O23" i="6"/>
  <c r="E24" i="6"/>
  <c r="I24" i="6"/>
  <c r="P24" i="6"/>
  <c r="D24" i="6"/>
  <c r="O24" i="6"/>
  <c r="R24" i="6"/>
  <c r="E25" i="6"/>
  <c r="I25" i="6"/>
  <c r="P25" i="6"/>
  <c r="D25" i="6"/>
  <c r="O25" i="6"/>
  <c r="R25" i="6"/>
  <c r="E26" i="6"/>
  <c r="I26" i="6"/>
  <c r="P26" i="6"/>
  <c r="D26" i="6"/>
  <c r="O26" i="6"/>
  <c r="R26" i="6"/>
  <c r="E27" i="6"/>
  <c r="I27" i="6"/>
  <c r="P27" i="6"/>
  <c r="D27" i="6"/>
  <c r="O27" i="6"/>
  <c r="R27" i="6"/>
  <c r="E28" i="6"/>
  <c r="I28" i="6"/>
  <c r="P28" i="6"/>
  <c r="D28" i="6"/>
  <c r="O28" i="6"/>
  <c r="R28" i="6"/>
  <c r="E29" i="6"/>
  <c r="I29" i="6"/>
  <c r="P29" i="6"/>
  <c r="D29" i="6"/>
  <c r="O29" i="6"/>
  <c r="R29" i="6"/>
  <c r="E30" i="6"/>
  <c r="I30" i="6"/>
  <c r="P30" i="6"/>
  <c r="D30" i="6"/>
  <c r="O30" i="6"/>
  <c r="R30" i="6"/>
  <c r="E31" i="6"/>
  <c r="I31" i="6"/>
  <c r="P31" i="6"/>
  <c r="D31" i="6"/>
  <c r="O31" i="6"/>
  <c r="R31" i="6"/>
  <c r="E32" i="6"/>
  <c r="I32" i="6"/>
  <c r="P32" i="6"/>
  <c r="D32" i="6"/>
  <c r="O32" i="6"/>
  <c r="R32" i="6"/>
  <c r="E33" i="6"/>
  <c r="I33" i="6"/>
  <c r="D33" i="6"/>
  <c r="O33" i="6"/>
  <c r="R33" i="6"/>
  <c r="E34" i="6"/>
  <c r="I34" i="6"/>
  <c r="D34" i="6"/>
  <c r="O34" i="6"/>
  <c r="R34" i="6"/>
  <c r="E35" i="6"/>
  <c r="I35" i="6"/>
  <c r="P35" i="6"/>
  <c r="D35" i="6"/>
  <c r="O35" i="6"/>
  <c r="R35" i="6"/>
  <c r="E36" i="6"/>
  <c r="I36" i="6"/>
  <c r="P36" i="6"/>
  <c r="S36" i="6"/>
  <c r="D36" i="6"/>
  <c r="O36" i="6"/>
  <c r="R36" i="6"/>
  <c r="E37" i="6"/>
  <c r="I37" i="6"/>
  <c r="P37" i="6"/>
  <c r="D37" i="6"/>
  <c r="O37" i="6"/>
  <c r="R37" i="6"/>
  <c r="E38" i="6"/>
  <c r="I38" i="6"/>
  <c r="D38" i="6"/>
  <c r="O38" i="6"/>
  <c r="R38" i="6"/>
  <c r="E39" i="6"/>
  <c r="I39" i="6"/>
  <c r="D39" i="6"/>
  <c r="O39" i="6"/>
  <c r="R39" i="6"/>
  <c r="E40" i="6"/>
  <c r="I40" i="6"/>
  <c r="P40" i="6"/>
  <c r="D40" i="6"/>
  <c r="O40" i="6"/>
  <c r="R40" i="6"/>
  <c r="E41" i="6"/>
  <c r="I41" i="6"/>
  <c r="P41" i="6"/>
  <c r="D41" i="6"/>
  <c r="O41" i="6"/>
  <c r="R41" i="6"/>
  <c r="E42" i="6"/>
  <c r="I42" i="6"/>
  <c r="D42" i="6"/>
  <c r="O42" i="6"/>
  <c r="R42" i="6"/>
  <c r="E43" i="6"/>
  <c r="I43" i="6"/>
  <c r="D43" i="6"/>
  <c r="O43" i="6"/>
  <c r="R43" i="6"/>
  <c r="E44" i="6"/>
  <c r="I44" i="6"/>
  <c r="D44" i="6"/>
  <c r="O44" i="6"/>
  <c r="R44" i="6"/>
  <c r="E45" i="6"/>
  <c r="I45" i="6"/>
  <c r="P45" i="6"/>
  <c r="D45" i="6"/>
  <c r="O45" i="6"/>
  <c r="E46" i="6"/>
  <c r="I46" i="6"/>
  <c r="D46" i="6"/>
  <c r="O46" i="6"/>
  <c r="E47" i="6"/>
  <c r="I47" i="6"/>
  <c r="D47" i="6"/>
  <c r="O47" i="6"/>
  <c r="R47" i="6"/>
  <c r="E48" i="6"/>
  <c r="I48" i="6"/>
  <c r="P48" i="6"/>
  <c r="D48" i="6"/>
  <c r="O48" i="6"/>
  <c r="R48" i="6"/>
  <c r="E49" i="6"/>
  <c r="I49" i="6"/>
  <c r="P49" i="6"/>
  <c r="D49" i="6"/>
  <c r="O49" i="6"/>
  <c r="R49" i="6"/>
  <c r="E50" i="6"/>
  <c r="I50" i="6"/>
  <c r="D50" i="6"/>
  <c r="O50" i="6"/>
  <c r="R50" i="6"/>
  <c r="E51" i="6"/>
  <c r="I51" i="6"/>
  <c r="D51" i="6"/>
  <c r="O51" i="6"/>
  <c r="R51" i="6"/>
  <c r="E52" i="6"/>
  <c r="I52" i="6"/>
  <c r="D52" i="6"/>
  <c r="O52" i="6"/>
  <c r="R52" i="6"/>
  <c r="E53" i="6"/>
  <c r="I53" i="6"/>
  <c r="D53" i="6"/>
  <c r="O53" i="6"/>
  <c r="R53" i="6"/>
  <c r="E54" i="6"/>
  <c r="I54" i="6"/>
  <c r="D54" i="6"/>
  <c r="O54" i="6"/>
  <c r="R54" i="6"/>
  <c r="E15" i="6"/>
  <c r="I15" i="6"/>
  <c r="D15" i="6"/>
  <c r="O15" i="6"/>
  <c r="R15" i="6"/>
  <c r="E14" i="7"/>
  <c r="J14" i="7"/>
  <c r="P14" i="7"/>
  <c r="D14" i="7"/>
  <c r="O14" i="7"/>
  <c r="R14" i="7"/>
  <c r="E15" i="7"/>
  <c r="J15" i="7"/>
  <c r="P15" i="7"/>
  <c r="D15" i="7"/>
  <c r="O15" i="7"/>
  <c r="Z15" i="7"/>
  <c r="R15" i="7"/>
  <c r="E16" i="7"/>
  <c r="J16" i="7"/>
  <c r="D16" i="7"/>
  <c r="O16" i="7"/>
  <c r="R16" i="7"/>
  <c r="E17" i="7"/>
  <c r="J17" i="7"/>
  <c r="P17" i="7"/>
  <c r="D17" i="7"/>
  <c r="O17" i="7"/>
  <c r="R17" i="7"/>
  <c r="E18" i="7"/>
  <c r="J18" i="7"/>
  <c r="P18" i="7"/>
  <c r="D18" i="7"/>
  <c r="O18" i="7"/>
  <c r="R18" i="7"/>
  <c r="E19" i="7"/>
  <c r="J19" i="7"/>
  <c r="P19" i="7"/>
  <c r="D19" i="7"/>
  <c r="O19" i="7"/>
  <c r="R19" i="7"/>
  <c r="E20" i="7"/>
  <c r="J20" i="7"/>
  <c r="D20" i="7"/>
  <c r="O20" i="7"/>
  <c r="R20" i="7"/>
  <c r="E21" i="7"/>
  <c r="J21" i="7"/>
  <c r="P21" i="7"/>
  <c r="D21" i="7"/>
  <c r="O21" i="7"/>
  <c r="R21" i="7"/>
  <c r="E22" i="7"/>
  <c r="J22" i="7"/>
  <c r="P22" i="7"/>
  <c r="D22" i="7"/>
  <c r="O22" i="7"/>
  <c r="R22" i="7"/>
  <c r="E23" i="7"/>
  <c r="J23" i="7"/>
  <c r="P23" i="7"/>
  <c r="D23" i="7"/>
  <c r="O23" i="7"/>
  <c r="R23" i="7"/>
  <c r="E24" i="7"/>
  <c r="J24" i="7"/>
  <c r="D24" i="7"/>
  <c r="O24" i="7"/>
  <c r="R24" i="7"/>
  <c r="E25" i="7"/>
  <c r="J25" i="7"/>
  <c r="P25" i="7"/>
  <c r="D25" i="7"/>
  <c r="O25" i="7"/>
  <c r="R25" i="7"/>
  <c r="E26" i="7"/>
  <c r="J26" i="7"/>
  <c r="P26" i="7"/>
  <c r="D26" i="7"/>
  <c r="O26" i="7"/>
  <c r="R26" i="7"/>
  <c r="E27" i="7"/>
  <c r="J27" i="7"/>
  <c r="P27" i="7"/>
  <c r="D27" i="7"/>
  <c r="O27" i="7"/>
  <c r="R27" i="7"/>
  <c r="E28" i="7"/>
  <c r="J28" i="7"/>
  <c r="D28" i="7"/>
  <c r="O28" i="7"/>
  <c r="R28" i="7"/>
  <c r="E29" i="7"/>
  <c r="J29" i="7"/>
  <c r="P29" i="7"/>
  <c r="D29" i="7"/>
  <c r="O29" i="7"/>
  <c r="R29" i="7"/>
  <c r="E30" i="7"/>
  <c r="J30" i="7"/>
  <c r="P30" i="7"/>
  <c r="D30" i="7"/>
  <c r="O30" i="7"/>
  <c r="R30" i="7"/>
  <c r="E31" i="7"/>
  <c r="J31" i="7"/>
  <c r="P31" i="7"/>
  <c r="D31" i="7"/>
  <c r="O31" i="7"/>
  <c r="R31" i="7"/>
  <c r="E32" i="7"/>
  <c r="J32" i="7"/>
  <c r="D32" i="7"/>
  <c r="O32" i="7"/>
  <c r="R32" i="7"/>
  <c r="E33" i="7"/>
  <c r="J33" i="7"/>
  <c r="D33" i="7"/>
  <c r="O33" i="7"/>
  <c r="R33" i="7"/>
  <c r="E34" i="7"/>
  <c r="J34" i="7"/>
  <c r="P34" i="7"/>
  <c r="D34" i="7"/>
  <c r="O34" i="7"/>
  <c r="R34" i="7"/>
  <c r="E35" i="7"/>
  <c r="J35" i="7"/>
  <c r="P35" i="7"/>
  <c r="V35" i="7"/>
  <c r="D35" i="7"/>
  <c r="O35" i="7"/>
  <c r="R35" i="7"/>
  <c r="E36" i="7"/>
  <c r="J36" i="7"/>
  <c r="D36" i="7"/>
  <c r="O36" i="7"/>
  <c r="R36" i="7"/>
  <c r="E37" i="7"/>
  <c r="J37" i="7"/>
  <c r="P37" i="7"/>
  <c r="D37" i="7"/>
  <c r="O37" i="7"/>
  <c r="R37" i="7"/>
  <c r="E38" i="7"/>
  <c r="J38" i="7"/>
  <c r="P38" i="7"/>
  <c r="D38" i="7"/>
  <c r="O38" i="7"/>
  <c r="R38" i="7"/>
  <c r="E39" i="7"/>
  <c r="J39" i="7"/>
  <c r="P39" i="7"/>
  <c r="D39" i="7"/>
  <c r="O39" i="7"/>
  <c r="R39" i="7"/>
  <c r="E40" i="7"/>
  <c r="J40" i="7"/>
  <c r="D40" i="7"/>
  <c r="O40" i="7"/>
  <c r="R40" i="7"/>
  <c r="E41" i="7"/>
  <c r="J41" i="7"/>
  <c r="P41" i="7"/>
  <c r="D41" i="7"/>
  <c r="O41" i="7"/>
  <c r="E42" i="7"/>
  <c r="J42" i="7"/>
  <c r="P42" i="7"/>
  <c r="D42" i="7"/>
  <c r="O42" i="7"/>
  <c r="E43" i="7"/>
  <c r="J43" i="7"/>
  <c r="P43" i="7"/>
  <c r="D43" i="7"/>
  <c r="O43" i="7"/>
  <c r="E44" i="7"/>
  <c r="J44" i="7"/>
  <c r="P44" i="7"/>
  <c r="S44" i="7"/>
  <c r="D44" i="7"/>
  <c r="O44" i="7"/>
  <c r="R44" i="7"/>
  <c r="E45" i="7"/>
  <c r="J45" i="7"/>
  <c r="D45" i="7"/>
  <c r="O45" i="7"/>
  <c r="R45" i="7"/>
  <c r="E46" i="7"/>
  <c r="J46" i="7"/>
  <c r="P46" i="7"/>
  <c r="D46" i="7"/>
  <c r="O46" i="7"/>
  <c r="R46" i="7"/>
  <c r="E47" i="7"/>
  <c r="J47" i="7"/>
  <c r="D47" i="7"/>
  <c r="O47" i="7"/>
  <c r="R47" i="7"/>
  <c r="E48" i="7"/>
  <c r="J48" i="7"/>
  <c r="D48" i="7"/>
  <c r="O48" i="7"/>
  <c r="R48" i="7"/>
  <c r="E49" i="7"/>
  <c r="J49" i="7"/>
  <c r="P49" i="7"/>
  <c r="D49" i="7"/>
  <c r="O49" i="7"/>
  <c r="R49" i="7"/>
  <c r="E50" i="7"/>
  <c r="J50" i="7"/>
  <c r="D50" i="7"/>
  <c r="O50" i="7"/>
  <c r="R50" i="7"/>
  <c r="E51" i="7"/>
  <c r="J51" i="7"/>
  <c r="D51" i="7"/>
  <c r="O51" i="7"/>
  <c r="R51" i="7"/>
  <c r="E52" i="7"/>
  <c r="J52" i="7"/>
  <c r="D52" i="7"/>
  <c r="O52" i="7"/>
  <c r="R52" i="7"/>
  <c r="E53" i="7"/>
  <c r="J53" i="7"/>
  <c r="D53" i="7"/>
  <c r="O53" i="7"/>
  <c r="R53" i="7"/>
  <c r="E54" i="7"/>
  <c r="J54" i="7"/>
  <c r="P54" i="7"/>
  <c r="S54" i="7"/>
  <c r="D54" i="7"/>
  <c r="O54" i="7"/>
  <c r="R54" i="7"/>
  <c r="E16" i="8"/>
  <c r="K16" i="8"/>
  <c r="D16" i="8"/>
  <c r="O16" i="8"/>
  <c r="R16" i="8"/>
  <c r="E17" i="8"/>
  <c r="K17" i="8"/>
  <c r="D17" i="8"/>
  <c r="O17" i="8"/>
  <c r="R17" i="8"/>
  <c r="E18" i="8"/>
  <c r="K18" i="8"/>
  <c r="P18" i="8"/>
  <c r="D18" i="8"/>
  <c r="O18" i="8"/>
  <c r="R18" i="8"/>
  <c r="E19" i="8"/>
  <c r="K19" i="8"/>
  <c r="P19" i="8"/>
  <c r="D19" i="8"/>
  <c r="O19" i="8"/>
  <c r="R19" i="8"/>
  <c r="E20" i="8"/>
  <c r="K20" i="8"/>
  <c r="D20" i="8"/>
  <c r="O20" i="8"/>
  <c r="R20" i="8"/>
  <c r="E21" i="8"/>
  <c r="K21" i="8"/>
  <c r="D21" i="8"/>
  <c r="O21" i="8"/>
  <c r="R21" i="8"/>
  <c r="E22" i="8"/>
  <c r="K22" i="8"/>
  <c r="P22" i="8"/>
  <c r="V22" i="8"/>
  <c r="D22" i="8"/>
  <c r="O22" i="8"/>
  <c r="R22" i="8"/>
  <c r="E23" i="8"/>
  <c r="K23" i="8"/>
  <c r="D23" i="8"/>
  <c r="O23" i="8"/>
  <c r="R23" i="8"/>
  <c r="E24" i="8"/>
  <c r="K24" i="8"/>
  <c r="D24" i="8"/>
  <c r="O24" i="8"/>
  <c r="R24" i="8"/>
  <c r="E25" i="8"/>
  <c r="K25" i="8"/>
  <c r="D25" i="8"/>
  <c r="O25" i="8"/>
  <c r="R25" i="8"/>
  <c r="E26" i="8"/>
  <c r="K26" i="8"/>
  <c r="P26" i="8"/>
  <c r="D26" i="8"/>
  <c r="O26" i="8"/>
  <c r="R26" i="8"/>
  <c r="E27" i="8"/>
  <c r="K27" i="8"/>
  <c r="P27" i="8"/>
  <c r="D27" i="8"/>
  <c r="O27" i="8"/>
  <c r="E28" i="8"/>
  <c r="K28" i="8"/>
  <c r="D28" i="8"/>
  <c r="O28" i="8"/>
  <c r="R28" i="8"/>
  <c r="E29" i="8"/>
  <c r="K29" i="8"/>
  <c r="D29" i="8"/>
  <c r="O29" i="8"/>
  <c r="R29" i="8"/>
  <c r="E30" i="8"/>
  <c r="K30" i="8"/>
  <c r="P30" i="8"/>
  <c r="D30" i="8"/>
  <c r="O30" i="8"/>
  <c r="R30" i="8"/>
  <c r="E31" i="8"/>
  <c r="K31" i="8"/>
  <c r="P31" i="8"/>
  <c r="D31" i="8"/>
  <c r="O31" i="8"/>
  <c r="R31" i="8"/>
  <c r="E32" i="8"/>
  <c r="K32" i="8"/>
  <c r="D32" i="8"/>
  <c r="O32" i="8"/>
  <c r="R32" i="8"/>
  <c r="E33" i="8"/>
  <c r="K33" i="8"/>
  <c r="D33" i="8"/>
  <c r="O33" i="8"/>
  <c r="R33" i="8"/>
  <c r="E34" i="8"/>
  <c r="K34" i="8"/>
  <c r="P34" i="8"/>
  <c r="D34" i="8"/>
  <c r="O34" i="8"/>
  <c r="R34" i="8"/>
  <c r="E35" i="8"/>
  <c r="K35" i="8"/>
  <c r="D35" i="8"/>
  <c r="O35" i="8"/>
  <c r="R35" i="8"/>
  <c r="E36" i="8"/>
  <c r="K36" i="8"/>
  <c r="D36" i="8"/>
  <c r="O36" i="8"/>
  <c r="R36" i="8"/>
  <c r="E37" i="8"/>
  <c r="K37" i="8"/>
  <c r="D37" i="8"/>
  <c r="O37" i="8"/>
  <c r="R37" i="8"/>
  <c r="E38" i="8"/>
  <c r="K38" i="8"/>
  <c r="D38" i="8"/>
  <c r="O38" i="8"/>
  <c r="R38" i="8"/>
  <c r="E39" i="8"/>
  <c r="K39" i="8"/>
  <c r="P39" i="8"/>
  <c r="D39" i="8"/>
  <c r="O39" i="8"/>
  <c r="R39" i="8"/>
  <c r="E40" i="8"/>
  <c r="K40" i="8"/>
  <c r="D40" i="8"/>
  <c r="O40" i="8"/>
  <c r="R40" i="8"/>
  <c r="E41" i="8"/>
  <c r="K41" i="8"/>
  <c r="D41" i="8"/>
  <c r="O41" i="8"/>
  <c r="R41" i="8"/>
  <c r="E42" i="8"/>
  <c r="K42" i="8"/>
  <c r="D42" i="8"/>
  <c r="O42" i="8"/>
  <c r="R42" i="8"/>
  <c r="E43" i="8"/>
  <c r="K43" i="8"/>
  <c r="D43" i="8"/>
  <c r="O43" i="8"/>
  <c r="R43" i="8"/>
  <c r="E44" i="8"/>
  <c r="K44" i="8"/>
  <c r="D44" i="8"/>
  <c r="O44" i="8"/>
  <c r="R44" i="8"/>
  <c r="E45" i="8"/>
  <c r="K45" i="8"/>
  <c r="D45" i="8"/>
  <c r="O45" i="8"/>
  <c r="R45" i="8"/>
  <c r="E46" i="8"/>
  <c r="K46" i="8"/>
  <c r="D46" i="8"/>
  <c r="O46" i="8"/>
  <c r="R46" i="8"/>
  <c r="E47" i="8"/>
  <c r="K47" i="8"/>
  <c r="D47" i="8"/>
  <c r="O47" i="8"/>
  <c r="R47" i="8"/>
  <c r="E48" i="8"/>
  <c r="K48" i="8"/>
  <c r="D48" i="8"/>
  <c r="O48" i="8"/>
  <c r="R48" i="8"/>
  <c r="E49" i="8"/>
  <c r="K49" i="8"/>
  <c r="D49" i="8"/>
  <c r="O49" i="8"/>
  <c r="R49" i="8"/>
  <c r="E50" i="8"/>
  <c r="K50" i="8"/>
  <c r="P50" i="8"/>
  <c r="D50" i="8"/>
  <c r="O50" i="8"/>
  <c r="R50" i="8"/>
  <c r="E51" i="8"/>
  <c r="K51" i="8"/>
  <c r="P51" i="8"/>
  <c r="D51" i="8"/>
  <c r="O51" i="8"/>
  <c r="R51" i="8"/>
  <c r="E52" i="8"/>
  <c r="K52" i="8"/>
  <c r="D52" i="8"/>
  <c r="O52" i="8"/>
  <c r="R52" i="8"/>
  <c r="E53" i="8"/>
  <c r="K53" i="8"/>
  <c r="D53" i="8"/>
  <c r="O53" i="8"/>
  <c r="R53" i="8"/>
  <c r="E54" i="8"/>
  <c r="K54" i="8"/>
  <c r="P54" i="8"/>
  <c r="D54" i="8"/>
  <c r="O54" i="8"/>
  <c r="R54" i="8"/>
  <c r="E15" i="8"/>
  <c r="K15" i="8"/>
  <c r="D15" i="8"/>
  <c r="O15" i="8"/>
  <c r="R15" i="8"/>
  <c r="E14" i="8"/>
  <c r="K14" i="8"/>
  <c r="D14" i="8"/>
  <c r="O14" i="8"/>
  <c r="R14" i="8"/>
  <c r="E9" i="8"/>
  <c r="K9" i="8"/>
  <c r="D9" i="8"/>
  <c r="O9" i="8"/>
  <c r="R9" i="8"/>
  <c r="G14" i="10"/>
  <c r="I14" i="10"/>
  <c r="P14" i="10"/>
  <c r="F14" i="10"/>
  <c r="O14" i="10"/>
  <c r="R14" i="10"/>
  <c r="G16" i="10"/>
  <c r="I16" i="10"/>
  <c r="P16" i="10"/>
  <c r="F16" i="10"/>
  <c r="O16" i="10"/>
  <c r="G17" i="10"/>
  <c r="I17" i="10"/>
  <c r="F17" i="10"/>
  <c r="O17" i="10"/>
  <c r="G18" i="10"/>
  <c r="I18" i="10"/>
  <c r="F18" i="10"/>
  <c r="O18" i="10"/>
  <c r="R18" i="10"/>
  <c r="G19" i="10"/>
  <c r="I19" i="10"/>
  <c r="P19" i="10"/>
  <c r="F19" i="10"/>
  <c r="O19" i="10"/>
  <c r="R19" i="10"/>
  <c r="G20" i="10"/>
  <c r="I20" i="10"/>
  <c r="P20" i="10"/>
  <c r="F20" i="10"/>
  <c r="O20" i="10"/>
  <c r="R20" i="10"/>
  <c r="G21" i="10"/>
  <c r="I21" i="10"/>
  <c r="F21" i="10"/>
  <c r="O21" i="10"/>
  <c r="R21" i="10"/>
  <c r="G22" i="10"/>
  <c r="I22" i="10"/>
  <c r="F22" i="10"/>
  <c r="O22" i="10"/>
  <c r="R22" i="10"/>
  <c r="G23" i="10"/>
  <c r="I23" i="10"/>
  <c r="P23" i="10"/>
  <c r="F23" i="10"/>
  <c r="O23" i="10"/>
  <c r="R23" i="10"/>
  <c r="G24" i="10"/>
  <c r="I24" i="10"/>
  <c r="F24" i="10"/>
  <c r="O24" i="10"/>
  <c r="R24" i="10"/>
  <c r="G25" i="10"/>
  <c r="I25" i="10"/>
  <c r="F25" i="10"/>
  <c r="O25" i="10"/>
  <c r="U25" i="10"/>
  <c r="G26" i="10"/>
  <c r="I26" i="10"/>
  <c r="F26" i="10"/>
  <c r="O26" i="10"/>
  <c r="R26" i="10"/>
  <c r="G27" i="10"/>
  <c r="I27" i="10"/>
  <c r="P27" i="10"/>
  <c r="F27" i="10"/>
  <c r="O27" i="10"/>
  <c r="R27" i="10"/>
  <c r="G28" i="10"/>
  <c r="I28" i="10"/>
  <c r="P28" i="10"/>
  <c r="F28" i="10"/>
  <c r="O28" i="10"/>
  <c r="R28" i="10"/>
  <c r="G29" i="10"/>
  <c r="I29" i="10"/>
  <c r="F29" i="10"/>
  <c r="O29" i="10"/>
  <c r="R29" i="10"/>
  <c r="G30" i="10"/>
  <c r="I30" i="10"/>
  <c r="F30" i="10"/>
  <c r="O30" i="10"/>
  <c r="R30" i="10"/>
  <c r="G31" i="10"/>
  <c r="I31" i="10"/>
  <c r="F31" i="10"/>
  <c r="O31" i="10"/>
  <c r="R31" i="10"/>
  <c r="G32" i="10"/>
  <c r="I32" i="10"/>
  <c r="F32" i="10"/>
  <c r="O32" i="10"/>
  <c r="R32" i="10"/>
  <c r="G33" i="10"/>
  <c r="I33" i="10"/>
  <c r="F33" i="10"/>
  <c r="O33" i="10"/>
  <c r="G34" i="10"/>
  <c r="I34" i="10"/>
  <c r="F34" i="10"/>
  <c r="O34" i="10"/>
  <c r="R34" i="10"/>
  <c r="G35" i="10"/>
  <c r="I35" i="10"/>
  <c r="F35" i="10"/>
  <c r="O35" i="10"/>
  <c r="R35" i="10"/>
  <c r="G36" i="10"/>
  <c r="I36" i="10"/>
  <c r="F36" i="10"/>
  <c r="O36" i="10"/>
  <c r="R36" i="10"/>
  <c r="G37" i="10"/>
  <c r="I37" i="10"/>
  <c r="F37" i="10"/>
  <c r="O37" i="10"/>
  <c r="R37" i="10"/>
  <c r="G38" i="10"/>
  <c r="I38" i="10"/>
  <c r="F38" i="10"/>
  <c r="O38" i="10"/>
  <c r="R38" i="10"/>
  <c r="G39" i="10"/>
  <c r="I39" i="10"/>
  <c r="F39" i="10"/>
  <c r="O39" i="10"/>
  <c r="R39" i="10"/>
  <c r="G40" i="10"/>
  <c r="I40" i="10"/>
  <c r="F40" i="10"/>
  <c r="O40" i="10"/>
  <c r="R40" i="10"/>
  <c r="G41" i="10"/>
  <c r="I41" i="10"/>
  <c r="F41" i="10"/>
  <c r="O41" i="10"/>
  <c r="R41" i="10"/>
  <c r="G42" i="10"/>
  <c r="I42" i="10"/>
  <c r="F42" i="10"/>
  <c r="O42" i="10"/>
  <c r="R42" i="10"/>
  <c r="G43" i="10"/>
  <c r="I43" i="10"/>
  <c r="F43" i="10"/>
  <c r="O43" i="10"/>
  <c r="R43" i="10"/>
  <c r="G44" i="10"/>
  <c r="I44" i="10"/>
  <c r="F44" i="10"/>
  <c r="O44" i="10"/>
  <c r="R44" i="10"/>
  <c r="G45" i="10"/>
  <c r="I45" i="10"/>
  <c r="F45" i="10"/>
  <c r="O45" i="10"/>
  <c r="R45" i="10"/>
  <c r="G46" i="10"/>
  <c r="I46" i="10"/>
  <c r="F46" i="10"/>
  <c r="O46" i="10"/>
  <c r="R46" i="10"/>
  <c r="G47" i="10"/>
  <c r="I47" i="10"/>
  <c r="F47" i="10"/>
  <c r="O47" i="10"/>
  <c r="R47" i="10"/>
  <c r="G48" i="10"/>
  <c r="I48" i="10"/>
  <c r="F48" i="10"/>
  <c r="O48" i="10"/>
  <c r="R48" i="10"/>
  <c r="G49" i="10"/>
  <c r="I49" i="10"/>
  <c r="F49" i="10"/>
  <c r="O49" i="10"/>
  <c r="R49" i="10"/>
  <c r="G50" i="10"/>
  <c r="I50" i="10"/>
  <c r="F50" i="10"/>
  <c r="O50" i="10"/>
  <c r="R50" i="10"/>
  <c r="G51" i="10"/>
  <c r="I51" i="10"/>
  <c r="F51" i="10"/>
  <c r="O51" i="10"/>
  <c r="R51" i="10"/>
  <c r="G52" i="10"/>
  <c r="I52" i="10"/>
  <c r="F52" i="10"/>
  <c r="O52" i="10"/>
  <c r="R52" i="10"/>
  <c r="G53" i="10"/>
  <c r="I53" i="10"/>
  <c r="F53" i="10"/>
  <c r="O53" i="10"/>
  <c r="R53" i="10"/>
  <c r="G54" i="10"/>
  <c r="I54" i="10"/>
  <c r="F54" i="10"/>
  <c r="O54" i="10"/>
  <c r="R54" i="10"/>
  <c r="G15" i="10"/>
  <c r="I15" i="10"/>
  <c r="F15" i="10"/>
  <c r="O15" i="10"/>
  <c r="R15" i="10"/>
  <c r="G14" i="12"/>
  <c r="K14" i="12"/>
  <c r="F14" i="12"/>
  <c r="O14" i="12"/>
  <c r="G16" i="11"/>
  <c r="J16" i="11"/>
  <c r="P16" i="11"/>
  <c r="F16" i="11"/>
  <c r="O16" i="11"/>
  <c r="R16" i="11"/>
  <c r="G17" i="11"/>
  <c r="J17" i="11"/>
  <c r="F17" i="11"/>
  <c r="O17" i="11"/>
  <c r="R17" i="11"/>
  <c r="G18" i="11"/>
  <c r="J18" i="11"/>
  <c r="F18" i="11"/>
  <c r="O18" i="11"/>
  <c r="G19" i="11"/>
  <c r="J19" i="11"/>
  <c r="F19" i="11"/>
  <c r="O19" i="11"/>
  <c r="G20" i="11"/>
  <c r="J20" i="11"/>
  <c r="P20" i="11"/>
  <c r="F20" i="11"/>
  <c r="O20" i="11"/>
  <c r="G21" i="11"/>
  <c r="J21" i="11"/>
  <c r="F21" i="11"/>
  <c r="O21" i="11"/>
  <c r="G22" i="11"/>
  <c r="J22" i="11"/>
  <c r="F22" i="11"/>
  <c r="O22" i="11"/>
  <c r="G23" i="11"/>
  <c r="J23" i="11"/>
  <c r="P23" i="11"/>
  <c r="F23" i="11"/>
  <c r="O23" i="11"/>
  <c r="G24" i="11"/>
  <c r="J24" i="11"/>
  <c r="P24" i="11"/>
  <c r="F24" i="11"/>
  <c r="O24" i="11"/>
  <c r="G25" i="11"/>
  <c r="J25" i="11"/>
  <c r="F25" i="11"/>
  <c r="O25" i="11"/>
  <c r="G26" i="11"/>
  <c r="J26" i="11"/>
  <c r="F26" i="11"/>
  <c r="O26" i="11"/>
  <c r="G27" i="11"/>
  <c r="J27" i="11"/>
  <c r="P27" i="11"/>
  <c r="F27" i="11"/>
  <c r="O27" i="11"/>
  <c r="R27" i="11"/>
  <c r="G28" i="11"/>
  <c r="J28" i="11"/>
  <c r="P28" i="11"/>
  <c r="F28" i="11"/>
  <c r="O28" i="11"/>
  <c r="R28" i="11"/>
  <c r="G29" i="11"/>
  <c r="J29" i="11"/>
  <c r="F29" i="11"/>
  <c r="O29" i="11"/>
  <c r="R29" i="11"/>
  <c r="G30" i="11"/>
  <c r="J30" i="11"/>
  <c r="F30" i="11"/>
  <c r="O30" i="11"/>
  <c r="G31" i="11"/>
  <c r="J31" i="11"/>
  <c r="F31" i="11"/>
  <c r="O31" i="11"/>
  <c r="R31" i="11"/>
  <c r="G32" i="11"/>
  <c r="J32" i="11"/>
  <c r="P32" i="11"/>
  <c r="F32" i="11"/>
  <c r="O32" i="11"/>
  <c r="R32" i="11"/>
  <c r="G33" i="11"/>
  <c r="J33" i="11"/>
  <c r="F33" i="11"/>
  <c r="O33" i="11"/>
  <c r="R33" i="11"/>
  <c r="G34" i="11"/>
  <c r="J34" i="11"/>
  <c r="F34" i="11"/>
  <c r="O34" i="11"/>
  <c r="G35" i="11"/>
  <c r="J35" i="11"/>
  <c r="P35" i="11"/>
  <c r="F35" i="11"/>
  <c r="O35" i="11"/>
  <c r="R35" i="11"/>
  <c r="G36" i="11"/>
  <c r="J36" i="11"/>
  <c r="P36" i="11"/>
  <c r="F36" i="11"/>
  <c r="O36" i="11"/>
  <c r="R36" i="11"/>
  <c r="G37" i="11"/>
  <c r="J37" i="11"/>
  <c r="F37" i="11"/>
  <c r="O37" i="11"/>
  <c r="R37" i="11"/>
  <c r="G38" i="11"/>
  <c r="J38" i="11"/>
  <c r="F38" i="11"/>
  <c r="O38" i="11"/>
  <c r="G39" i="11"/>
  <c r="J39" i="11"/>
  <c r="F39" i="11"/>
  <c r="O39" i="11"/>
  <c r="G40" i="11"/>
  <c r="J40" i="11"/>
  <c r="F40" i="11"/>
  <c r="O40" i="11"/>
  <c r="G41" i="11"/>
  <c r="J41" i="11"/>
  <c r="P41" i="11"/>
  <c r="F41" i="11"/>
  <c r="O41" i="11"/>
  <c r="R41" i="11"/>
  <c r="G42" i="11"/>
  <c r="J42" i="11"/>
  <c r="F42" i="11"/>
  <c r="O42" i="11"/>
  <c r="G43" i="11"/>
  <c r="J43" i="11"/>
  <c r="F43" i="11"/>
  <c r="O43" i="11"/>
  <c r="G44" i="11"/>
  <c r="J44" i="11"/>
  <c r="P44" i="11"/>
  <c r="F44" i="11"/>
  <c r="O44" i="11"/>
  <c r="G45" i="11"/>
  <c r="J45" i="11"/>
  <c r="F45" i="11"/>
  <c r="O45" i="11"/>
  <c r="R45" i="11"/>
  <c r="G46" i="11"/>
  <c r="J46" i="11"/>
  <c r="F46" i="11"/>
  <c r="O46" i="11"/>
  <c r="G47" i="11"/>
  <c r="J47" i="11"/>
  <c r="F47" i="11"/>
  <c r="O47" i="11"/>
  <c r="R47" i="11"/>
  <c r="G48" i="11"/>
  <c r="J48" i="11"/>
  <c r="P48" i="11"/>
  <c r="F48" i="11"/>
  <c r="O48" i="11"/>
  <c r="R48" i="11"/>
  <c r="G49" i="11"/>
  <c r="J49" i="11"/>
  <c r="F49" i="11"/>
  <c r="O49" i="11"/>
  <c r="R49" i="11"/>
  <c r="G50" i="11"/>
  <c r="J50" i="11"/>
  <c r="F50" i="11"/>
  <c r="O50" i="11"/>
  <c r="G51" i="11"/>
  <c r="J51" i="11"/>
  <c r="F51" i="11"/>
  <c r="O51" i="11"/>
  <c r="R51" i="11"/>
  <c r="G52" i="11"/>
  <c r="J52" i="11"/>
  <c r="P52" i="11"/>
  <c r="F52" i="11"/>
  <c r="O52" i="11"/>
  <c r="R52" i="11"/>
  <c r="G53" i="11"/>
  <c r="J53" i="11"/>
  <c r="F53" i="11"/>
  <c r="O53" i="11"/>
  <c r="R53" i="11"/>
  <c r="G54" i="11"/>
  <c r="J54" i="11"/>
  <c r="F54" i="11"/>
  <c r="O54" i="11"/>
  <c r="G15" i="11"/>
  <c r="J15" i="11"/>
  <c r="F15" i="11"/>
  <c r="O15" i="11"/>
  <c r="G14" i="11"/>
  <c r="J14" i="11"/>
  <c r="F14" i="11"/>
  <c r="O14" i="11"/>
  <c r="G15" i="12"/>
  <c r="K15" i="12"/>
  <c r="P15" i="12"/>
  <c r="F15" i="12"/>
  <c r="O15" i="12"/>
  <c r="R15" i="12"/>
  <c r="G13" i="12"/>
  <c r="K13" i="12"/>
  <c r="F13" i="12"/>
  <c r="O13" i="12"/>
  <c r="G16" i="12"/>
  <c r="K16" i="12"/>
  <c r="F16" i="12"/>
  <c r="O16" i="12"/>
  <c r="R16" i="12"/>
  <c r="G17" i="12"/>
  <c r="K17" i="12"/>
  <c r="P17" i="12"/>
  <c r="F17" i="12"/>
  <c r="O17" i="12"/>
  <c r="G18" i="12"/>
  <c r="K18" i="12"/>
  <c r="F18" i="12"/>
  <c r="O18" i="12"/>
  <c r="G19" i="12"/>
  <c r="K19" i="12"/>
  <c r="P19" i="12"/>
  <c r="F19" i="12"/>
  <c r="O19" i="12"/>
  <c r="G20" i="12"/>
  <c r="K20" i="12"/>
  <c r="F20" i="12"/>
  <c r="O20" i="12"/>
  <c r="R20" i="12"/>
  <c r="G21" i="12"/>
  <c r="K21" i="12"/>
  <c r="P21" i="12"/>
  <c r="F21" i="12"/>
  <c r="O21" i="12"/>
  <c r="R21" i="12"/>
  <c r="G22" i="12"/>
  <c r="K22" i="12"/>
  <c r="F22" i="12"/>
  <c r="O22" i="12"/>
  <c r="G23" i="12"/>
  <c r="K23" i="12"/>
  <c r="F23" i="12"/>
  <c r="O23" i="12"/>
  <c r="G24" i="12"/>
  <c r="K24" i="12"/>
  <c r="P24" i="12"/>
  <c r="F24" i="12"/>
  <c r="O24" i="12"/>
  <c r="G25" i="12"/>
  <c r="K25" i="12"/>
  <c r="F25" i="12"/>
  <c r="O25" i="12"/>
  <c r="G26" i="12"/>
  <c r="K26" i="12"/>
  <c r="F26" i="12"/>
  <c r="O26" i="12"/>
  <c r="G27" i="12"/>
  <c r="K27" i="12"/>
  <c r="F27" i="12"/>
  <c r="O27" i="12"/>
  <c r="G28" i="12"/>
  <c r="K28" i="12"/>
  <c r="F28" i="12"/>
  <c r="O28" i="12"/>
  <c r="G29" i="12"/>
  <c r="K29" i="12"/>
  <c r="F29" i="12"/>
  <c r="O29" i="12"/>
  <c r="G30" i="12"/>
  <c r="K30" i="12"/>
  <c r="P30" i="12"/>
  <c r="F30" i="12"/>
  <c r="O30" i="12"/>
  <c r="U30" i="12"/>
  <c r="G31" i="12"/>
  <c r="K31" i="12"/>
  <c r="P31" i="12"/>
  <c r="F31" i="12"/>
  <c r="O31" i="12"/>
  <c r="U31" i="12"/>
  <c r="G32" i="12"/>
  <c r="K32" i="12"/>
  <c r="P32" i="12"/>
  <c r="F32" i="12"/>
  <c r="O32" i="12"/>
  <c r="G33" i="12"/>
  <c r="K33" i="12"/>
  <c r="F33" i="12"/>
  <c r="O33" i="12"/>
  <c r="G34" i="12"/>
  <c r="K34" i="12"/>
  <c r="P34" i="12"/>
  <c r="F34" i="12"/>
  <c r="O34" i="12"/>
  <c r="G35" i="12"/>
  <c r="K35" i="12"/>
  <c r="F35" i="12"/>
  <c r="O35" i="12"/>
  <c r="R35" i="12"/>
  <c r="G36" i="12"/>
  <c r="K36" i="12"/>
  <c r="F36" i="12"/>
  <c r="O36" i="12"/>
  <c r="G37" i="12"/>
  <c r="K37" i="12"/>
  <c r="F37" i="12"/>
  <c r="O37" i="12"/>
  <c r="G38" i="12"/>
  <c r="K38" i="12"/>
  <c r="P38" i="12"/>
  <c r="F38" i="12"/>
  <c r="O38" i="12"/>
  <c r="G39" i="12"/>
  <c r="K39" i="12"/>
  <c r="P39" i="12"/>
  <c r="F39" i="12"/>
  <c r="O39" i="12"/>
  <c r="G40" i="12"/>
  <c r="K40" i="12"/>
  <c r="F40" i="12"/>
  <c r="O40" i="12"/>
  <c r="U40" i="12"/>
  <c r="G41" i="12"/>
  <c r="K41" i="12"/>
  <c r="F41" i="12"/>
  <c r="O41" i="12"/>
  <c r="R41" i="12"/>
  <c r="G42" i="12"/>
  <c r="K42" i="12"/>
  <c r="P42" i="12"/>
  <c r="S42" i="12"/>
  <c r="F42" i="12"/>
  <c r="O42" i="12"/>
  <c r="G43" i="12"/>
  <c r="K43" i="12"/>
  <c r="P43" i="12"/>
  <c r="F43" i="12"/>
  <c r="O43" i="12"/>
  <c r="G44" i="12"/>
  <c r="K44" i="12"/>
  <c r="F44" i="12"/>
  <c r="O44" i="12"/>
  <c r="M44" i="12"/>
  <c r="AA44" i="12"/>
  <c r="G45" i="12"/>
  <c r="K45" i="12"/>
  <c r="P45" i="12"/>
  <c r="F45" i="12"/>
  <c r="O45" i="12"/>
  <c r="G46" i="12"/>
  <c r="K46" i="12"/>
  <c r="P46" i="12"/>
  <c r="F46" i="12"/>
  <c r="O46" i="12"/>
  <c r="G47" i="12"/>
  <c r="K47" i="12"/>
  <c r="F47" i="12"/>
  <c r="O47" i="12"/>
  <c r="R47" i="12"/>
  <c r="G48" i="12"/>
  <c r="K48" i="12"/>
  <c r="F48" i="12"/>
  <c r="O48" i="12"/>
  <c r="G49" i="12"/>
  <c r="K49" i="12"/>
  <c r="P49" i="12"/>
  <c r="F49" i="12"/>
  <c r="O49" i="12"/>
  <c r="G50" i="12"/>
  <c r="K50" i="12"/>
  <c r="P50" i="12"/>
  <c r="F50" i="12"/>
  <c r="O50" i="12"/>
  <c r="G51" i="12"/>
  <c r="K51" i="12"/>
  <c r="P51" i="12"/>
  <c r="F51" i="12"/>
  <c r="O51" i="12"/>
  <c r="G52" i="12"/>
  <c r="K52" i="12"/>
  <c r="F52" i="12"/>
  <c r="O52" i="12"/>
  <c r="G53" i="12"/>
  <c r="K53" i="12"/>
  <c r="F53" i="12"/>
  <c r="O53" i="12"/>
  <c r="U53" i="12"/>
  <c r="G54" i="12"/>
  <c r="K54" i="12"/>
  <c r="F54" i="12"/>
  <c r="O54" i="12"/>
  <c r="G9" i="12"/>
  <c r="K9" i="12"/>
  <c r="F9" i="12"/>
  <c r="O9" i="12"/>
  <c r="G10" i="12"/>
  <c r="K10" i="12"/>
  <c r="P10" i="12"/>
  <c r="G11" i="12"/>
  <c r="K11" i="12"/>
  <c r="G12" i="12"/>
  <c r="K12" i="12"/>
  <c r="J9" i="12"/>
  <c r="J10" i="12"/>
  <c r="F10" i="12"/>
  <c r="O10" i="12"/>
  <c r="J11" i="12"/>
  <c r="F11" i="12"/>
  <c r="O11" i="12"/>
  <c r="J12" i="12"/>
  <c r="F12" i="12"/>
  <c r="O12" i="12"/>
  <c r="U12" i="12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U15" i="12"/>
  <c r="U20" i="12"/>
  <c r="U21" i="12"/>
  <c r="U28" i="12"/>
  <c r="V38" i="12"/>
  <c r="U41" i="12"/>
  <c r="M9" i="12"/>
  <c r="M10" i="12"/>
  <c r="M11" i="12"/>
  <c r="M12" i="12"/>
  <c r="M13" i="12"/>
  <c r="M14" i="12"/>
  <c r="M15" i="12"/>
  <c r="AA15" i="12"/>
  <c r="M16" i="12"/>
  <c r="M17" i="12"/>
  <c r="M18" i="12"/>
  <c r="M19" i="12"/>
  <c r="M20" i="12"/>
  <c r="M21" i="12"/>
  <c r="AA21" i="12"/>
  <c r="M22" i="12"/>
  <c r="M23" i="12"/>
  <c r="M24" i="12"/>
  <c r="M25" i="12"/>
  <c r="M26" i="12"/>
  <c r="M27" i="12"/>
  <c r="M28" i="12"/>
  <c r="M29" i="12"/>
  <c r="M30" i="12"/>
  <c r="AA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5" i="12"/>
  <c r="M46" i="12"/>
  <c r="M47" i="12"/>
  <c r="M48" i="12"/>
  <c r="AA48" i="12"/>
  <c r="M49" i="12"/>
  <c r="M50" i="12"/>
  <c r="M51" i="12"/>
  <c r="M52" i="12"/>
  <c r="M53" i="12"/>
  <c r="M54" i="12"/>
  <c r="AG54" i="12"/>
  <c r="AG50" i="12"/>
  <c r="AG46" i="12"/>
  <c r="AG55" i="12"/>
  <c r="AG51" i="12"/>
  <c r="AG47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G10" i="11"/>
  <c r="J10" i="11"/>
  <c r="G11" i="11"/>
  <c r="J11" i="11"/>
  <c r="G12" i="11"/>
  <c r="J12" i="11"/>
  <c r="G13" i="11"/>
  <c r="J13" i="11"/>
  <c r="G9" i="11"/>
  <c r="J9" i="11"/>
  <c r="I9" i="11"/>
  <c r="F9" i="11"/>
  <c r="O9" i="11"/>
  <c r="I10" i="11"/>
  <c r="F10" i="11"/>
  <c r="O10" i="11"/>
  <c r="I11" i="11"/>
  <c r="F11" i="11"/>
  <c r="O11" i="11"/>
  <c r="I12" i="11"/>
  <c r="F12" i="11"/>
  <c r="O12" i="11"/>
  <c r="U12" i="11"/>
  <c r="I13" i="11"/>
  <c r="F13" i="11"/>
  <c r="O13" i="1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U14" i="11"/>
  <c r="U16" i="11"/>
  <c r="U17" i="11"/>
  <c r="V20" i="11"/>
  <c r="V23" i="11"/>
  <c r="V24" i="11"/>
  <c r="U27" i="11"/>
  <c r="U28" i="11"/>
  <c r="U29" i="11"/>
  <c r="U31" i="11"/>
  <c r="U32" i="11"/>
  <c r="U33" i="11"/>
  <c r="U35" i="11"/>
  <c r="U36" i="11"/>
  <c r="U37" i="11"/>
  <c r="U38" i="11"/>
  <c r="U41" i="11"/>
  <c r="V44" i="11"/>
  <c r="U45" i="11"/>
  <c r="U46" i="11"/>
  <c r="U47" i="11"/>
  <c r="U48" i="11"/>
  <c r="U49" i="11"/>
  <c r="U52" i="11"/>
  <c r="U53" i="11"/>
  <c r="U54" i="11"/>
  <c r="Z16" i="11"/>
  <c r="Z20" i="11"/>
  <c r="Z23" i="11"/>
  <c r="Z24" i="11"/>
  <c r="Z27" i="11"/>
  <c r="Z28" i="11"/>
  <c r="Z32" i="11"/>
  <c r="Z36" i="11"/>
  <c r="Z41" i="11"/>
  <c r="Z44" i="11"/>
  <c r="M9" i="11"/>
  <c r="M10" i="11"/>
  <c r="M11" i="11"/>
  <c r="M12" i="11"/>
  <c r="M13" i="11"/>
  <c r="M14" i="11"/>
  <c r="M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M39" i="11"/>
  <c r="AA39" i="11"/>
  <c r="M40" i="11"/>
  <c r="AA40" i="11"/>
  <c r="M41" i="11"/>
  <c r="AA41" i="11"/>
  <c r="M42" i="11"/>
  <c r="M43" i="11"/>
  <c r="AA43" i="11"/>
  <c r="M44" i="11"/>
  <c r="AA44" i="11"/>
  <c r="M45" i="11"/>
  <c r="AA45" i="11"/>
  <c r="M46" i="11"/>
  <c r="M47" i="11"/>
  <c r="AA47" i="11"/>
  <c r="M48" i="11"/>
  <c r="AA48" i="11"/>
  <c r="M49" i="11"/>
  <c r="AA49" i="11"/>
  <c r="M50" i="11"/>
  <c r="M51" i="11"/>
  <c r="AA51" i="11"/>
  <c r="M52" i="11"/>
  <c r="AA52" i="11"/>
  <c r="M53" i="11"/>
  <c r="AA53" i="11"/>
  <c r="M54" i="11"/>
  <c r="AG54" i="11"/>
  <c r="AG50" i="11"/>
  <c r="AG46" i="11"/>
  <c r="AG55" i="11"/>
  <c r="AG51" i="11"/>
  <c r="AG47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G10" i="10"/>
  <c r="I10" i="10"/>
  <c r="G11" i="10"/>
  <c r="I11" i="10"/>
  <c r="P11" i="10"/>
  <c r="V11" i="10"/>
  <c r="G12" i="10"/>
  <c r="I12" i="10"/>
  <c r="G13" i="10"/>
  <c r="I13" i="10"/>
  <c r="P13" i="10"/>
  <c r="F9" i="10"/>
  <c r="O9" i="10"/>
  <c r="G9" i="10"/>
  <c r="I9" i="10"/>
  <c r="P9" i="10"/>
  <c r="F10" i="10"/>
  <c r="O10" i="10"/>
  <c r="M10" i="10"/>
  <c r="AA10" i="10"/>
  <c r="F11" i="10"/>
  <c r="O11" i="10"/>
  <c r="F12" i="10"/>
  <c r="O12" i="10"/>
  <c r="F13" i="10"/>
  <c r="O13" i="10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U14" i="10"/>
  <c r="U15" i="10"/>
  <c r="V16" i="10"/>
  <c r="U18" i="10"/>
  <c r="U19" i="10"/>
  <c r="V19" i="10"/>
  <c r="Y19" i="10"/>
  <c r="V20" i="10"/>
  <c r="U22" i="10"/>
  <c r="U23" i="10"/>
  <c r="V23" i="10"/>
  <c r="U24" i="10"/>
  <c r="U26" i="10"/>
  <c r="U27" i="10"/>
  <c r="V27" i="10"/>
  <c r="U28" i="10"/>
  <c r="V28" i="10"/>
  <c r="U29" i="10"/>
  <c r="U30" i="10"/>
  <c r="U31" i="10"/>
  <c r="U32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Z19" i="10"/>
  <c r="Z27" i="10"/>
  <c r="Z28" i="10"/>
  <c r="M9" i="10"/>
  <c r="M11" i="10"/>
  <c r="M12" i="10"/>
  <c r="M13" i="10"/>
  <c r="M14" i="10"/>
  <c r="AA14" i="10"/>
  <c r="M15" i="10"/>
  <c r="AA15" i="10"/>
  <c r="M16" i="10"/>
  <c r="M17" i="10"/>
  <c r="M18" i="10"/>
  <c r="AA18" i="10"/>
  <c r="M19" i="10"/>
  <c r="AA19" i="10"/>
  <c r="M20" i="10"/>
  <c r="M21" i="10"/>
  <c r="M22" i="10"/>
  <c r="AA22" i="10"/>
  <c r="M23" i="10"/>
  <c r="AA23" i="10"/>
  <c r="M24" i="10"/>
  <c r="AA24" i="10"/>
  <c r="M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G54" i="10"/>
  <c r="AG50" i="10"/>
  <c r="AG46" i="10"/>
  <c r="AG55" i="10"/>
  <c r="AG51" i="10"/>
  <c r="AG47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E10" i="8"/>
  <c r="K10" i="8"/>
  <c r="P10" i="8"/>
  <c r="E11" i="8"/>
  <c r="K11" i="8"/>
  <c r="P11" i="8"/>
  <c r="E12" i="8"/>
  <c r="K12" i="8"/>
  <c r="E13" i="8"/>
  <c r="K13" i="8"/>
  <c r="J9" i="8"/>
  <c r="J10" i="8"/>
  <c r="D10" i="8"/>
  <c r="O10" i="8"/>
  <c r="J11" i="8"/>
  <c r="D11" i="8"/>
  <c r="O11" i="8"/>
  <c r="J12" i="8"/>
  <c r="D12" i="8"/>
  <c r="O12" i="8"/>
  <c r="J13" i="8"/>
  <c r="D13" i="8"/>
  <c r="O13" i="8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U9" i="8"/>
  <c r="U15" i="8"/>
  <c r="U16" i="8"/>
  <c r="U17" i="8"/>
  <c r="U18" i="8"/>
  <c r="V18" i="8"/>
  <c r="V19" i="8"/>
  <c r="U20" i="8"/>
  <c r="U21" i="8"/>
  <c r="U22" i="8"/>
  <c r="U23" i="8"/>
  <c r="U25" i="8"/>
  <c r="U26" i="8"/>
  <c r="V27" i="8"/>
  <c r="U29" i="8"/>
  <c r="U30" i="8"/>
  <c r="V30" i="8"/>
  <c r="V31" i="8"/>
  <c r="U32" i="8"/>
  <c r="U33" i="8"/>
  <c r="U34" i="8"/>
  <c r="U35" i="8"/>
  <c r="U37" i="8"/>
  <c r="U38" i="8"/>
  <c r="U39" i="8"/>
  <c r="V39" i="8"/>
  <c r="U40" i="8"/>
  <c r="U41" i="8"/>
  <c r="U42" i="8"/>
  <c r="U43" i="8"/>
  <c r="U45" i="8"/>
  <c r="U46" i="8"/>
  <c r="U47" i="8"/>
  <c r="U48" i="8"/>
  <c r="U49" i="8"/>
  <c r="U50" i="8"/>
  <c r="V51" i="8"/>
  <c r="U53" i="8"/>
  <c r="U54" i="8"/>
  <c r="Z22" i="8"/>
  <c r="Z30" i="8"/>
  <c r="Z31" i="8"/>
  <c r="Z39" i="8"/>
  <c r="Z54" i="8"/>
  <c r="M9" i="8"/>
  <c r="AA9" i="8"/>
  <c r="M10" i="8"/>
  <c r="M11" i="8"/>
  <c r="M12" i="8"/>
  <c r="M13" i="8"/>
  <c r="M14" i="8"/>
  <c r="M15" i="8"/>
  <c r="AA15" i="8"/>
  <c r="M16" i="8"/>
  <c r="AA16" i="8"/>
  <c r="M17" i="8"/>
  <c r="AA17" i="8"/>
  <c r="M18" i="8"/>
  <c r="M19" i="8"/>
  <c r="AA19" i="8"/>
  <c r="M20" i="8"/>
  <c r="M21" i="8"/>
  <c r="AA21" i="8"/>
  <c r="M22" i="8"/>
  <c r="AA22" i="8"/>
  <c r="M23" i="8"/>
  <c r="AA23" i="8"/>
  <c r="M24" i="8"/>
  <c r="M25" i="8"/>
  <c r="AA25" i="8"/>
  <c r="M26" i="8"/>
  <c r="AA26" i="8"/>
  <c r="M27" i="8"/>
  <c r="M28" i="8"/>
  <c r="M29" i="8"/>
  <c r="AA29" i="8"/>
  <c r="M30" i="8"/>
  <c r="AA30" i="8"/>
  <c r="M31" i="8"/>
  <c r="M32" i="8"/>
  <c r="M33" i="8"/>
  <c r="AA33" i="8"/>
  <c r="M34" i="8"/>
  <c r="AA34" i="8"/>
  <c r="M35" i="8"/>
  <c r="AA35" i="8"/>
  <c r="M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M45" i="8"/>
  <c r="AA45" i="8"/>
  <c r="M46" i="8"/>
  <c r="AA46" i="8"/>
  <c r="M47" i="8"/>
  <c r="AA47" i="8"/>
  <c r="M48" i="8"/>
  <c r="AA48" i="8"/>
  <c r="M49" i="8"/>
  <c r="AA49" i="8"/>
  <c r="M50" i="8"/>
  <c r="M51" i="8"/>
  <c r="M52" i="8"/>
  <c r="M53" i="8"/>
  <c r="AA53" i="8"/>
  <c r="M54" i="8"/>
  <c r="AA54" i="8"/>
  <c r="AG54" i="8"/>
  <c r="AG50" i="8"/>
  <c r="AG46" i="8"/>
  <c r="AG55" i="8"/>
  <c r="AG51" i="8"/>
  <c r="AG47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E10" i="7"/>
  <c r="J10" i="7"/>
  <c r="P10" i="7"/>
  <c r="E11" i="7"/>
  <c r="J11" i="7"/>
  <c r="E12" i="7"/>
  <c r="J12" i="7"/>
  <c r="P12" i="7"/>
  <c r="E13" i="7"/>
  <c r="J13" i="7"/>
  <c r="E9" i="7"/>
  <c r="J9" i="7"/>
  <c r="P9" i="7"/>
  <c r="D9" i="7"/>
  <c r="O9" i="7"/>
  <c r="U9" i="7"/>
  <c r="I9" i="7"/>
  <c r="I10" i="7"/>
  <c r="D10" i="7"/>
  <c r="O10" i="7"/>
  <c r="U10" i="7"/>
  <c r="I11" i="7"/>
  <c r="D11" i="7"/>
  <c r="O11" i="7"/>
  <c r="I12" i="7"/>
  <c r="D12" i="7"/>
  <c r="O12" i="7"/>
  <c r="I13" i="7"/>
  <c r="D13" i="7"/>
  <c r="O13" i="7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U14" i="7"/>
  <c r="V14" i="7"/>
  <c r="U15" i="7"/>
  <c r="U17" i="7"/>
  <c r="V17" i="7"/>
  <c r="U18" i="7"/>
  <c r="U19" i="7"/>
  <c r="V19" i="7"/>
  <c r="U20" i="7"/>
  <c r="V21" i="7"/>
  <c r="U22" i="7"/>
  <c r="U23" i="7"/>
  <c r="U25" i="7"/>
  <c r="V25" i="7"/>
  <c r="Y25" i="7"/>
  <c r="U26" i="7"/>
  <c r="U27" i="7"/>
  <c r="V27" i="7"/>
  <c r="V29" i="7"/>
  <c r="U30" i="7"/>
  <c r="U31" i="7"/>
  <c r="U34" i="7"/>
  <c r="U35" i="7"/>
  <c r="U36" i="7"/>
  <c r="V37" i="7"/>
  <c r="U38" i="7"/>
  <c r="U39" i="7"/>
  <c r="U40" i="7"/>
  <c r="V41" i="7"/>
  <c r="V42" i="7"/>
  <c r="V43" i="7"/>
  <c r="U44" i="7"/>
  <c r="V44" i="7"/>
  <c r="U46" i="7"/>
  <c r="V46" i="7"/>
  <c r="U48" i="7"/>
  <c r="U49" i="7"/>
  <c r="U50" i="7"/>
  <c r="U51" i="7"/>
  <c r="U52" i="7"/>
  <c r="U53" i="7"/>
  <c r="U54" i="7"/>
  <c r="V54" i="7"/>
  <c r="Z14" i="7"/>
  <c r="Z19" i="7"/>
  <c r="Z27" i="7"/>
  <c r="Z35" i="7"/>
  <c r="Z44" i="7"/>
  <c r="Z54" i="7"/>
  <c r="M9" i="7"/>
  <c r="M10" i="7"/>
  <c r="M11" i="7"/>
  <c r="M12" i="7"/>
  <c r="M13" i="7"/>
  <c r="M14" i="7"/>
  <c r="AA14" i="7"/>
  <c r="M15" i="7"/>
  <c r="AA15" i="7"/>
  <c r="M16" i="7"/>
  <c r="M17" i="7"/>
  <c r="M18" i="7"/>
  <c r="AA18" i="7"/>
  <c r="M19" i="7"/>
  <c r="AA19" i="7"/>
  <c r="M20" i="7"/>
  <c r="AA20" i="7"/>
  <c r="M21" i="7"/>
  <c r="M22" i="7"/>
  <c r="AA22" i="7"/>
  <c r="M23" i="7"/>
  <c r="AA23" i="7"/>
  <c r="M24" i="7"/>
  <c r="AA24" i="7"/>
  <c r="M25" i="7"/>
  <c r="M26" i="7"/>
  <c r="AA26" i="7"/>
  <c r="M27" i="7"/>
  <c r="AA27" i="7"/>
  <c r="M28" i="7"/>
  <c r="M29" i="7"/>
  <c r="M30" i="7"/>
  <c r="AA30" i="7"/>
  <c r="M31" i="7"/>
  <c r="AA31" i="7"/>
  <c r="M32" i="7"/>
  <c r="M33" i="7"/>
  <c r="M34" i="7"/>
  <c r="AA34" i="7"/>
  <c r="M35" i="7"/>
  <c r="AA35" i="7"/>
  <c r="M36" i="7"/>
  <c r="M37" i="7"/>
  <c r="M38" i="7"/>
  <c r="AA38" i="7"/>
  <c r="M39" i="7"/>
  <c r="AA39" i="7"/>
  <c r="M40" i="7"/>
  <c r="AA40" i="7"/>
  <c r="M41" i="7"/>
  <c r="M42" i="7"/>
  <c r="M43" i="7"/>
  <c r="M44" i="7"/>
  <c r="AA44" i="7"/>
  <c r="M45" i="7"/>
  <c r="M46" i="7"/>
  <c r="AA46" i="7"/>
  <c r="M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G54" i="7"/>
  <c r="AG50" i="7"/>
  <c r="AG46" i="7"/>
  <c r="AG55" i="7"/>
  <c r="AG51" i="7"/>
  <c r="AG47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E10" i="6"/>
  <c r="I10" i="6"/>
  <c r="E11" i="6"/>
  <c r="I11" i="6"/>
  <c r="E12" i="6"/>
  <c r="I12" i="6"/>
  <c r="E13" i="6"/>
  <c r="I13" i="6"/>
  <c r="E9" i="6"/>
  <c r="I9" i="6"/>
  <c r="D11" i="6"/>
  <c r="O11" i="6"/>
  <c r="D10" i="6"/>
  <c r="O10" i="6"/>
  <c r="D12" i="6"/>
  <c r="O12" i="6"/>
  <c r="D13" i="6"/>
  <c r="O13" i="6"/>
  <c r="D9" i="6"/>
  <c r="O9" i="6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U14" i="6"/>
  <c r="U15" i="6"/>
  <c r="U16" i="6"/>
  <c r="U17" i="6"/>
  <c r="U18" i="6"/>
  <c r="V18" i="6"/>
  <c r="U19" i="6"/>
  <c r="V19" i="6"/>
  <c r="V20" i="6"/>
  <c r="U22" i="6"/>
  <c r="V24" i="6"/>
  <c r="U25" i="6"/>
  <c r="V25" i="6"/>
  <c r="V26" i="6"/>
  <c r="U27" i="6"/>
  <c r="V27" i="6"/>
  <c r="V28" i="6"/>
  <c r="U29" i="6"/>
  <c r="V29" i="6"/>
  <c r="V30" i="6"/>
  <c r="U31" i="6"/>
  <c r="V31" i="6"/>
  <c r="U32" i="6"/>
  <c r="V32" i="6"/>
  <c r="U33" i="6"/>
  <c r="U34" i="6"/>
  <c r="V35" i="6"/>
  <c r="V36" i="6"/>
  <c r="U37" i="6"/>
  <c r="V37" i="6"/>
  <c r="U38" i="6"/>
  <c r="U39" i="6"/>
  <c r="U41" i="6"/>
  <c r="V41" i="6"/>
  <c r="U42" i="6"/>
  <c r="U43" i="6"/>
  <c r="U44" i="6"/>
  <c r="V45" i="6"/>
  <c r="U47" i="6"/>
  <c r="U48" i="6"/>
  <c r="U49" i="6"/>
  <c r="V49" i="6"/>
  <c r="U50" i="6"/>
  <c r="U51" i="6"/>
  <c r="U52" i="6"/>
  <c r="U53" i="6"/>
  <c r="U54" i="6"/>
  <c r="Z18" i="6"/>
  <c r="Z24" i="6"/>
  <c r="Z28" i="6"/>
  <c r="Z32" i="6"/>
  <c r="Z37" i="6"/>
  <c r="Z41" i="6"/>
  <c r="Z49" i="6"/>
  <c r="M9" i="6"/>
  <c r="M10" i="6"/>
  <c r="M11" i="6"/>
  <c r="M12" i="6"/>
  <c r="AA12" i="6"/>
  <c r="M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M21" i="6"/>
  <c r="M22" i="6"/>
  <c r="AA22" i="6"/>
  <c r="M23" i="6"/>
  <c r="M24" i="6"/>
  <c r="M25" i="6"/>
  <c r="M26" i="6"/>
  <c r="M27" i="6"/>
  <c r="AA27" i="6"/>
  <c r="M28" i="6"/>
  <c r="M29" i="6"/>
  <c r="M30" i="6"/>
  <c r="M31" i="6"/>
  <c r="AA31" i="6"/>
  <c r="M32" i="6"/>
  <c r="AA32" i="6"/>
  <c r="M33" i="6"/>
  <c r="AA33" i="6"/>
  <c r="M34" i="6"/>
  <c r="AA34" i="6"/>
  <c r="M35" i="6"/>
  <c r="AA35" i="6"/>
  <c r="M36" i="6"/>
  <c r="M37" i="6"/>
  <c r="AA37" i="6"/>
  <c r="M38" i="6"/>
  <c r="AA38" i="6"/>
  <c r="M39" i="6"/>
  <c r="AA39" i="6"/>
  <c r="M40" i="6"/>
  <c r="M41" i="6"/>
  <c r="AA41" i="6"/>
  <c r="M42" i="6"/>
  <c r="AA42" i="6"/>
  <c r="M43" i="6"/>
  <c r="AA43" i="6"/>
  <c r="M44" i="6"/>
  <c r="AA44" i="6"/>
  <c r="M45" i="6"/>
  <c r="M46" i="6"/>
  <c r="M47" i="6"/>
  <c r="AA47" i="6"/>
  <c r="M48" i="6"/>
  <c r="M49" i="6"/>
  <c r="AA49" i="6"/>
  <c r="M50" i="6"/>
  <c r="AA50" i="6"/>
  <c r="M51" i="6"/>
  <c r="AA51" i="6"/>
  <c r="M52" i="6"/>
  <c r="AA52" i="6"/>
  <c r="M53" i="6"/>
  <c r="AA53" i="6"/>
  <c r="M54" i="6"/>
  <c r="AA54" i="6"/>
  <c r="AG54" i="6"/>
  <c r="AG50" i="6"/>
  <c r="AG46" i="6"/>
  <c r="AG55" i="6"/>
  <c r="AG51" i="6"/>
  <c r="AG47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C12" i="5"/>
  <c r="K12" i="5"/>
  <c r="C9" i="5"/>
  <c r="K9" i="5"/>
  <c r="C10" i="5"/>
  <c r="K10" i="5"/>
  <c r="C11" i="5"/>
  <c r="K11" i="5"/>
  <c r="P11" i="5"/>
  <c r="C13" i="5"/>
  <c r="K13" i="5"/>
  <c r="J9" i="5"/>
  <c r="B9" i="5"/>
  <c r="O9" i="5"/>
  <c r="R9" i="5"/>
  <c r="J10" i="5"/>
  <c r="B10" i="5"/>
  <c r="O10" i="5"/>
  <c r="J11" i="5"/>
  <c r="B11" i="5"/>
  <c r="O11" i="5"/>
  <c r="J12" i="5"/>
  <c r="B12" i="5"/>
  <c r="O12" i="5"/>
  <c r="J13" i="5"/>
  <c r="B13" i="5"/>
  <c r="O13" i="5"/>
  <c r="R13" i="5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U12" i="5"/>
  <c r="U14" i="5"/>
  <c r="V14" i="5"/>
  <c r="Y14" i="5"/>
  <c r="V15" i="5"/>
  <c r="U16" i="5"/>
  <c r="U17" i="5"/>
  <c r="U18" i="5"/>
  <c r="V18" i="5"/>
  <c r="Y18" i="5"/>
  <c r="U19" i="5"/>
  <c r="V19" i="5"/>
  <c r="U20" i="5"/>
  <c r="U21" i="5"/>
  <c r="U22" i="5"/>
  <c r="U23" i="5"/>
  <c r="V23" i="5"/>
  <c r="U24" i="5"/>
  <c r="U25" i="5"/>
  <c r="U26" i="5"/>
  <c r="V26" i="5"/>
  <c r="Y26" i="5"/>
  <c r="U27" i="5"/>
  <c r="V27" i="5"/>
  <c r="U28" i="5"/>
  <c r="U29" i="5"/>
  <c r="U30" i="5"/>
  <c r="V30" i="5"/>
  <c r="U31" i="5"/>
  <c r="U32" i="5"/>
  <c r="U33" i="5"/>
  <c r="U34" i="5"/>
  <c r="U35" i="5"/>
  <c r="V35" i="5"/>
  <c r="Y35" i="5"/>
  <c r="V36" i="5"/>
  <c r="U37" i="5"/>
  <c r="V37" i="5"/>
  <c r="U38" i="5"/>
  <c r="U39" i="5"/>
  <c r="U40" i="5"/>
  <c r="U41" i="5"/>
  <c r="U43" i="5"/>
  <c r="U44" i="5"/>
  <c r="U45" i="5"/>
  <c r="U46" i="5"/>
  <c r="U47" i="5"/>
  <c r="V47" i="5"/>
  <c r="U48" i="5"/>
  <c r="U49" i="5"/>
  <c r="U51" i="5"/>
  <c r="U52" i="5"/>
  <c r="V52" i="5"/>
  <c r="U53" i="5"/>
  <c r="U54" i="5"/>
  <c r="Z14" i="5"/>
  <c r="Z18" i="5"/>
  <c r="Z19" i="5"/>
  <c r="Z23" i="5"/>
  <c r="Z26" i="5"/>
  <c r="Z27" i="5"/>
  <c r="Z30" i="5"/>
  <c r="Z35" i="5"/>
  <c r="Z37" i="5"/>
  <c r="Z38" i="5"/>
  <c r="Z47" i="5"/>
  <c r="M9" i="5"/>
  <c r="M10" i="5"/>
  <c r="AA10" i="5"/>
  <c r="M11" i="5"/>
  <c r="M12" i="5"/>
  <c r="M13" i="5"/>
  <c r="M14" i="5"/>
  <c r="AA14" i="5"/>
  <c r="M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M37" i="5"/>
  <c r="AA37" i="5"/>
  <c r="M38" i="5"/>
  <c r="AA38" i="5"/>
  <c r="M39" i="5"/>
  <c r="AA39" i="5"/>
  <c r="M40" i="5"/>
  <c r="AA40" i="5"/>
  <c r="M41" i="5"/>
  <c r="AA41" i="5"/>
  <c r="M42" i="5"/>
  <c r="M43" i="5"/>
  <c r="AA43" i="5"/>
  <c r="M44" i="5"/>
  <c r="AA44" i="5"/>
  <c r="M45" i="5"/>
  <c r="AA45" i="5"/>
  <c r="M46" i="5"/>
  <c r="M47" i="5"/>
  <c r="AA47" i="5"/>
  <c r="M48" i="5"/>
  <c r="AA48" i="5"/>
  <c r="M49" i="5"/>
  <c r="AA49" i="5"/>
  <c r="M50" i="5"/>
  <c r="M51" i="5"/>
  <c r="AA51" i="5"/>
  <c r="M52" i="5"/>
  <c r="AA52" i="5"/>
  <c r="M53" i="5"/>
  <c r="AA53" i="5"/>
  <c r="M54" i="5"/>
  <c r="AA54" i="5"/>
  <c r="AG54" i="5"/>
  <c r="AG50" i="5"/>
  <c r="AG46" i="5"/>
  <c r="AG55" i="5"/>
  <c r="AG51" i="5"/>
  <c r="AG47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C10" i="4"/>
  <c r="J10" i="4"/>
  <c r="C11" i="4"/>
  <c r="J11" i="4"/>
  <c r="C12" i="4"/>
  <c r="J12" i="4"/>
  <c r="C13" i="4"/>
  <c r="J13" i="4"/>
  <c r="C9" i="4"/>
  <c r="J9" i="4"/>
  <c r="B9" i="4"/>
  <c r="O9" i="4"/>
  <c r="M9" i="4"/>
  <c r="AA9" i="4"/>
  <c r="B9" i="2"/>
  <c r="O9" i="2"/>
  <c r="I9" i="4"/>
  <c r="B10" i="4"/>
  <c r="O10" i="4"/>
  <c r="B11" i="4"/>
  <c r="O11" i="4"/>
  <c r="U11" i="4"/>
  <c r="B12" i="4"/>
  <c r="O12" i="4"/>
  <c r="B13" i="4"/>
  <c r="O13" i="4"/>
  <c r="V14" i="4"/>
  <c r="U14" i="4"/>
  <c r="U15" i="4"/>
  <c r="V16" i="4"/>
  <c r="U16" i="4"/>
  <c r="Y16" i="4"/>
  <c r="U17" i="4"/>
  <c r="U18" i="4"/>
  <c r="V19" i="4"/>
  <c r="U19" i="4"/>
  <c r="V20" i="4"/>
  <c r="U20" i="4"/>
  <c r="Y20" i="4"/>
  <c r="U21" i="4"/>
  <c r="U22" i="4"/>
  <c r="U23" i="4"/>
  <c r="U24" i="4"/>
  <c r="U25" i="4"/>
  <c r="V26" i="4"/>
  <c r="U26" i="4"/>
  <c r="U27" i="4"/>
  <c r="V28" i="4"/>
  <c r="U28" i="4"/>
  <c r="Y28" i="4"/>
  <c r="U29" i="4"/>
  <c r="U30" i="4"/>
  <c r="U32" i="4"/>
  <c r="V33" i="4"/>
  <c r="U33" i="4"/>
  <c r="U34" i="4"/>
  <c r="U35" i="4"/>
  <c r="V36" i="4"/>
  <c r="U36" i="4"/>
  <c r="Y36" i="4"/>
  <c r="V37" i="4"/>
  <c r="U37" i="4"/>
  <c r="V38" i="4"/>
  <c r="U38" i="4"/>
  <c r="U39" i="4"/>
  <c r="V40" i="4"/>
  <c r="U40" i="4"/>
  <c r="V41" i="4"/>
  <c r="U41" i="4"/>
  <c r="U42" i="4"/>
  <c r="V43" i="4"/>
  <c r="U43" i="4"/>
  <c r="V45" i="4"/>
  <c r="V46" i="4"/>
  <c r="U46" i="4"/>
  <c r="U47" i="4"/>
  <c r="U48" i="4"/>
  <c r="V49" i="4"/>
  <c r="U49" i="4"/>
  <c r="U50" i="4"/>
  <c r="U51" i="4"/>
  <c r="U52" i="4"/>
  <c r="V53" i="4"/>
  <c r="U53" i="4"/>
  <c r="U54" i="4"/>
  <c r="Z14" i="4"/>
  <c r="Z16" i="4"/>
  <c r="Z19" i="4"/>
  <c r="Z20" i="4"/>
  <c r="Z26" i="4"/>
  <c r="Z28" i="4"/>
  <c r="Z33" i="4"/>
  <c r="Z36" i="4"/>
  <c r="Z37" i="4"/>
  <c r="Z38" i="4"/>
  <c r="Z40" i="4"/>
  <c r="Z41" i="4"/>
  <c r="Z43" i="4"/>
  <c r="Z44" i="4"/>
  <c r="Z46" i="4"/>
  <c r="Z49" i="4"/>
  <c r="Z53" i="4"/>
  <c r="M10" i="4"/>
  <c r="M11" i="4"/>
  <c r="M12" i="4"/>
  <c r="M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G54" i="4"/>
  <c r="AG50" i="4"/>
  <c r="AG46" i="4"/>
  <c r="AG55" i="4"/>
  <c r="AG51" i="4"/>
  <c r="AG47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AG26" i="2"/>
  <c r="C9" i="2"/>
  <c r="I9" i="2"/>
  <c r="C11" i="2"/>
  <c r="I11" i="2"/>
  <c r="B11" i="2"/>
  <c r="O11" i="2"/>
  <c r="C12" i="2"/>
  <c r="I12" i="2"/>
  <c r="B12" i="2"/>
  <c r="O12" i="2"/>
  <c r="C13" i="2"/>
  <c r="I13" i="2"/>
  <c r="P13" i="2"/>
  <c r="B13" i="2"/>
  <c r="O13" i="2"/>
  <c r="AG55" i="2"/>
  <c r="AG54" i="2"/>
  <c r="U54" i="2"/>
  <c r="M54" i="2"/>
  <c r="AA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AG50" i="2"/>
  <c r="AG46" i="2"/>
  <c r="AG51" i="2"/>
  <c r="AG47" i="2"/>
  <c r="M52" i="2"/>
  <c r="K52" i="2"/>
  <c r="J52" i="2"/>
  <c r="G52" i="2"/>
  <c r="F52" i="2"/>
  <c r="E52" i="2"/>
  <c r="D52" i="2"/>
  <c r="M51" i="2"/>
  <c r="AA51" i="2"/>
  <c r="K51" i="2"/>
  <c r="J51" i="2"/>
  <c r="G51" i="2"/>
  <c r="F51" i="2"/>
  <c r="E51" i="2"/>
  <c r="D51" i="2"/>
  <c r="M50" i="2"/>
  <c r="AA50" i="2"/>
  <c r="K50" i="2"/>
  <c r="J50" i="2"/>
  <c r="G50" i="2"/>
  <c r="F50" i="2"/>
  <c r="E50" i="2"/>
  <c r="D50" i="2"/>
  <c r="M49" i="2"/>
  <c r="AA49" i="2"/>
  <c r="K49" i="2"/>
  <c r="J49" i="2"/>
  <c r="G49" i="2"/>
  <c r="F49" i="2"/>
  <c r="E49" i="2"/>
  <c r="D49" i="2"/>
  <c r="M48" i="2"/>
  <c r="AA48" i="2"/>
  <c r="K48" i="2"/>
  <c r="J48" i="2"/>
  <c r="G48" i="2"/>
  <c r="F48" i="2"/>
  <c r="E48" i="2"/>
  <c r="D48" i="2"/>
  <c r="M47" i="2"/>
  <c r="AA47" i="2"/>
  <c r="K47" i="2"/>
  <c r="J47" i="2"/>
  <c r="G47" i="2"/>
  <c r="F47" i="2"/>
  <c r="E47" i="2"/>
  <c r="D47" i="2"/>
  <c r="M46" i="2"/>
  <c r="AA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U44" i="2"/>
  <c r="M44" i="2"/>
  <c r="K44" i="2"/>
  <c r="J44" i="2"/>
  <c r="G44" i="2"/>
  <c r="F44" i="2"/>
  <c r="E44" i="2"/>
  <c r="D44" i="2"/>
  <c r="M43" i="2"/>
  <c r="AA43" i="2"/>
  <c r="K43" i="2"/>
  <c r="J43" i="2"/>
  <c r="G43" i="2"/>
  <c r="F43" i="2"/>
  <c r="E43" i="2"/>
  <c r="D43" i="2"/>
  <c r="U43" i="2"/>
  <c r="U42" i="2"/>
  <c r="M42" i="2"/>
  <c r="AA42" i="2"/>
  <c r="K42" i="2"/>
  <c r="J42" i="2"/>
  <c r="G42" i="2"/>
  <c r="F42" i="2"/>
  <c r="E42" i="2"/>
  <c r="D42" i="2"/>
  <c r="U41" i="2"/>
  <c r="M41" i="2"/>
  <c r="K41" i="2"/>
  <c r="J41" i="2"/>
  <c r="G41" i="2"/>
  <c r="F41" i="2"/>
  <c r="E41" i="2"/>
  <c r="D41" i="2"/>
  <c r="M40" i="2"/>
  <c r="AA40" i="2"/>
  <c r="K40" i="2"/>
  <c r="J40" i="2"/>
  <c r="G40" i="2"/>
  <c r="F40" i="2"/>
  <c r="E40" i="2"/>
  <c r="D40" i="2"/>
  <c r="M39" i="2"/>
  <c r="AA39" i="2"/>
  <c r="K39" i="2"/>
  <c r="J39" i="2"/>
  <c r="G39" i="2"/>
  <c r="F39" i="2"/>
  <c r="E39" i="2"/>
  <c r="D39" i="2"/>
  <c r="U38" i="2"/>
  <c r="M38" i="2"/>
  <c r="AA38" i="2"/>
  <c r="K38" i="2"/>
  <c r="J38" i="2"/>
  <c r="G38" i="2"/>
  <c r="F38" i="2"/>
  <c r="E38" i="2"/>
  <c r="D38" i="2"/>
  <c r="M37" i="2"/>
  <c r="AA37" i="2"/>
  <c r="K37" i="2"/>
  <c r="J37" i="2"/>
  <c r="G37" i="2"/>
  <c r="F37" i="2"/>
  <c r="E37" i="2"/>
  <c r="D37" i="2"/>
  <c r="U36" i="2"/>
  <c r="M36" i="2"/>
  <c r="AA36" i="2"/>
  <c r="K36" i="2"/>
  <c r="J36" i="2"/>
  <c r="G36" i="2"/>
  <c r="F36" i="2"/>
  <c r="E36" i="2"/>
  <c r="D36" i="2"/>
  <c r="U35" i="2"/>
  <c r="M35" i="2"/>
  <c r="AA35" i="2"/>
  <c r="K35" i="2"/>
  <c r="J35" i="2"/>
  <c r="G35" i="2"/>
  <c r="F35" i="2"/>
  <c r="E35" i="2"/>
  <c r="D35" i="2"/>
  <c r="U34" i="2"/>
  <c r="M34" i="2"/>
  <c r="AA34" i="2"/>
  <c r="K34" i="2"/>
  <c r="J34" i="2"/>
  <c r="G34" i="2"/>
  <c r="F34" i="2"/>
  <c r="E34" i="2"/>
  <c r="D34" i="2"/>
  <c r="U48" i="2"/>
  <c r="U33" i="2"/>
  <c r="M33" i="2"/>
  <c r="AA33" i="2"/>
  <c r="K33" i="2"/>
  <c r="J33" i="2"/>
  <c r="G33" i="2"/>
  <c r="F33" i="2"/>
  <c r="E33" i="2"/>
  <c r="D33" i="2"/>
  <c r="M32" i="2"/>
  <c r="K32" i="2"/>
  <c r="J32" i="2"/>
  <c r="G32" i="2"/>
  <c r="F32" i="2"/>
  <c r="E32" i="2"/>
  <c r="D32" i="2"/>
  <c r="M31" i="2"/>
  <c r="K31" i="2"/>
  <c r="J31" i="2"/>
  <c r="G31" i="2"/>
  <c r="F31" i="2"/>
  <c r="E31" i="2"/>
  <c r="D31" i="2"/>
  <c r="M30" i="2"/>
  <c r="AA30" i="2"/>
  <c r="K30" i="2"/>
  <c r="J30" i="2"/>
  <c r="G30" i="2"/>
  <c r="F30" i="2"/>
  <c r="E30" i="2"/>
  <c r="D30" i="2"/>
  <c r="M29" i="2"/>
  <c r="AA29" i="2"/>
  <c r="K29" i="2"/>
  <c r="J29" i="2"/>
  <c r="G29" i="2"/>
  <c r="F29" i="2"/>
  <c r="E29" i="2"/>
  <c r="D29" i="2"/>
  <c r="M28" i="2"/>
  <c r="AA28" i="2"/>
  <c r="U28" i="2"/>
  <c r="K28" i="2"/>
  <c r="J28" i="2"/>
  <c r="G28" i="2"/>
  <c r="F28" i="2"/>
  <c r="E28" i="2"/>
  <c r="D28" i="2"/>
  <c r="V27" i="2"/>
  <c r="M27" i="2"/>
  <c r="AA27" i="2"/>
  <c r="K27" i="2"/>
  <c r="J27" i="2"/>
  <c r="G27" i="2"/>
  <c r="F27" i="2"/>
  <c r="E27" i="2"/>
  <c r="D27" i="2"/>
  <c r="U26" i="2"/>
  <c r="M26" i="2"/>
  <c r="AA26" i="2"/>
  <c r="K26" i="2"/>
  <c r="J26" i="2"/>
  <c r="G26" i="2"/>
  <c r="F26" i="2"/>
  <c r="E26" i="2"/>
  <c r="D26" i="2"/>
  <c r="U25" i="2"/>
  <c r="M25" i="2"/>
  <c r="AA25" i="2"/>
  <c r="K25" i="2"/>
  <c r="J25" i="2"/>
  <c r="G25" i="2"/>
  <c r="F25" i="2"/>
  <c r="E25" i="2"/>
  <c r="D25" i="2"/>
  <c r="U24" i="2"/>
  <c r="M24" i="2"/>
  <c r="K24" i="2"/>
  <c r="J24" i="2"/>
  <c r="G24" i="2"/>
  <c r="F24" i="2"/>
  <c r="E24" i="2"/>
  <c r="D24" i="2"/>
  <c r="M23" i="2"/>
  <c r="AA23" i="2"/>
  <c r="K23" i="2"/>
  <c r="J23" i="2"/>
  <c r="G23" i="2"/>
  <c r="F23" i="2"/>
  <c r="E23" i="2"/>
  <c r="D23" i="2"/>
  <c r="M22" i="2"/>
  <c r="AA22" i="2"/>
  <c r="K22" i="2"/>
  <c r="J22" i="2"/>
  <c r="G22" i="2"/>
  <c r="F22" i="2"/>
  <c r="E22" i="2"/>
  <c r="D22" i="2"/>
  <c r="M21" i="2"/>
  <c r="AA21" i="2"/>
  <c r="K21" i="2"/>
  <c r="J21" i="2"/>
  <c r="G21" i="2"/>
  <c r="F21" i="2"/>
  <c r="E21" i="2"/>
  <c r="D21" i="2"/>
  <c r="U20" i="2"/>
  <c r="M20" i="2"/>
  <c r="AA20" i="2"/>
  <c r="K20" i="2"/>
  <c r="J20" i="2"/>
  <c r="G20" i="2"/>
  <c r="F20" i="2"/>
  <c r="E20" i="2"/>
  <c r="D20" i="2"/>
  <c r="V19" i="2"/>
  <c r="M19" i="2"/>
  <c r="AA19" i="2"/>
  <c r="K19" i="2"/>
  <c r="J19" i="2"/>
  <c r="G19" i="2"/>
  <c r="F19" i="2"/>
  <c r="E19" i="2"/>
  <c r="D19" i="2"/>
  <c r="U18" i="2"/>
  <c r="M18" i="2"/>
  <c r="AA18" i="2"/>
  <c r="K18" i="2"/>
  <c r="J18" i="2"/>
  <c r="G18" i="2"/>
  <c r="F18" i="2"/>
  <c r="E18" i="2"/>
  <c r="D18" i="2"/>
  <c r="M17" i="2"/>
  <c r="AA17" i="2"/>
  <c r="K17" i="2"/>
  <c r="J17" i="2"/>
  <c r="G17" i="2"/>
  <c r="F17" i="2"/>
  <c r="E17" i="2"/>
  <c r="D17" i="2"/>
  <c r="V16" i="2"/>
  <c r="M16" i="2"/>
  <c r="AA16" i="2"/>
  <c r="K16" i="2"/>
  <c r="J16" i="2"/>
  <c r="G16" i="2"/>
  <c r="F16" i="2"/>
  <c r="E16" i="2"/>
  <c r="D16" i="2"/>
  <c r="U15" i="2"/>
  <c r="M15" i="2"/>
  <c r="AA15" i="2"/>
  <c r="K15" i="2"/>
  <c r="J15" i="2"/>
  <c r="G15" i="2"/>
  <c r="F15" i="2"/>
  <c r="E15" i="2"/>
  <c r="D15" i="2"/>
  <c r="M14" i="2"/>
  <c r="AA14" i="2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U10" i="2"/>
  <c r="M10" i="2"/>
  <c r="AA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37" i="2"/>
  <c r="U19" i="2"/>
  <c r="Y19" i="2"/>
  <c r="Z19" i="2"/>
  <c r="V23" i="2"/>
  <c r="U27" i="2"/>
  <c r="U22" i="2"/>
  <c r="AA31" i="2"/>
  <c r="Z31" i="2"/>
  <c r="Z51" i="2"/>
  <c r="U51" i="2"/>
  <c r="AA53" i="2"/>
  <c r="U53" i="2"/>
  <c r="U23" i="2"/>
  <c r="Y23" i="2"/>
  <c r="U45" i="2"/>
  <c r="AA45" i="2"/>
  <c r="Z14" i="2"/>
  <c r="U14" i="2"/>
  <c r="V14" i="2"/>
  <c r="U39" i="2"/>
  <c r="U17" i="2"/>
  <c r="Z30" i="2"/>
  <c r="U30" i="2"/>
  <c r="V34" i="2"/>
  <c r="Y34" i="2"/>
  <c r="V35" i="2"/>
  <c r="Y35" i="2"/>
  <c r="AA41" i="2"/>
  <c r="V26" i="2"/>
  <c r="Z27" i="2"/>
  <c r="U31" i="2"/>
  <c r="Z23" i="2"/>
  <c r="V30" i="2"/>
  <c r="U21" i="2"/>
  <c r="Z35" i="2"/>
  <c r="U40" i="2"/>
  <c r="V43" i="2"/>
  <c r="Z50" i="2"/>
  <c r="U50" i="2"/>
  <c r="AA52" i="2"/>
  <c r="U52" i="2"/>
  <c r="U29" i="2"/>
  <c r="Z43" i="2"/>
  <c r="Z26" i="2"/>
  <c r="AA44" i="2"/>
  <c r="U49" i="2"/>
  <c r="V50" i="2"/>
  <c r="V51" i="2"/>
  <c r="Z34" i="2"/>
  <c r="U46" i="2"/>
  <c r="U47" i="2"/>
  <c r="AA24" i="2"/>
  <c r="AA32" i="2"/>
  <c r="V31" i="2"/>
  <c r="S12" i="7"/>
  <c r="AB12" i="7"/>
  <c r="R41" i="7"/>
  <c r="U41" i="7"/>
  <c r="Y41" i="7"/>
  <c r="S41" i="7"/>
  <c r="X41" i="7"/>
  <c r="Z41" i="7"/>
  <c r="AA41" i="7"/>
  <c r="AB41" i="7"/>
  <c r="AD41" i="7"/>
  <c r="R46" i="6"/>
  <c r="U46" i="6"/>
  <c r="R21" i="6"/>
  <c r="U21" i="6"/>
  <c r="R42" i="7"/>
  <c r="S42" i="7"/>
  <c r="X42" i="7"/>
  <c r="U42" i="7"/>
  <c r="Y42" i="7"/>
  <c r="Z42" i="7"/>
  <c r="AA42" i="7"/>
  <c r="AB42" i="7"/>
  <c r="AD42" i="7"/>
  <c r="R43" i="7"/>
  <c r="Z43" i="7"/>
  <c r="S43" i="7"/>
  <c r="X43" i="7"/>
  <c r="U43" i="7"/>
  <c r="Y43" i="7"/>
  <c r="AA43" i="7"/>
  <c r="AB43" i="7"/>
  <c r="AD43" i="7"/>
  <c r="R23" i="6"/>
  <c r="U23" i="6"/>
  <c r="R9" i="2"/>
  <c r="U9" i="2"/>
  <c r="S11" i="8"/>
  <c r="AB11" i="8"/>
  <c r="R49" i="12"/>
  <c r="U49" i="12"/>
  <c r="R16" i="10"/>
  <c r="U16" i="10"/>
  <c r="AA16" i="10"/>
  <c r="Z16" i="10"/>
  <c r="R27" i="8"/>
  <c r="U27" i="8"/>
  <c r="Y27" i="8"/>
  <c r="S27" i="8"/>
  <c r="X27" i="8"/>
  <c r="Z27" i="8"/>
  <c r="AA27" i="8"/>
  <c r="AB27" i="8"/>
  <c r="AD27" i="8"/>
  <c r="R45" i="6"/>
  <c r="U45" i="6"/>
  <c r="Z45" i="6"/>
  <c r="R20" i="6"/>
  <c r="Z20" i="6"/>
  <c r="U20" i="6"/>
  <c r="V13" i="2"/>
  <c r="AB13" i="2"/>
  <c r="V9" i="10"/>
  <c r="AB9" i="10"/>
  <c r="V48" i="11"/>
  <c r="Y48" i="11"/>
  <c r="S27" i="7"/>
  <c r="AB27" i="7"/>
  <c r="S19" i="7"/>
  <c r="AB19" i="7"/>
  <c r="S53" i="5"/>
  <c r="AB53" i="5"/>
  <c r="S40" i="5"/>
  <c r="X40" i="5"/>
  <c r="AB40" i="5"/>
  <c r="AB47" i="4"/>
  <c r="S47" i="4"/>
  <c r="U16" i="2"/>
  <c r="AA11" i="4"/>
  <c r="Z15" i="5"/>
  <c r="Y37" i="5"/>
  <c r="Y30" i="5"/>
  <c r="S30" i="5"/>
  <c r="X30" i="5"/>
  <c r="AB30" i="5"/>
  <c r="AD30" i="5"/>
  <c r="U15" i="5"/>
  <c r="P13" i="5"/>
  <c r="P12" i="5"/>
  <c r="AB12" i="5"/>
  <c r="AA45" i="6"/>
  <c r="AA30" i="6"/>
  <c r="AA26" i="6"/>
  <c r="AA23" i="6"/>
  <c r="Z36" i="6"/>
  <c r="Z31" i="6"/>
  <c r="Z27" i="6"/>
  <c r="U40" i="6"/>
  <c r="U35" i="6"/>
  <c r="AA45" i="7"/>
  <c r="AA37" i="7"/>
  <c r="AA33" i="7"/>
  <c r="AA29" i="7"/>
  <c r="P33" i="7"/>
  <c r="Z33" i="7"/>
  <c r="Z25" i="7"/>
  <c r="Z17" i="7"/>
  <c r="U45" i="7"/>
  <c r="Y27" i="7"/>
  <c r="V15" i="7"/>
  <c r="AA51" i="8"/>
  <c r="AA18" i="8"/>
  <c r="Z51" i="8"/>
  <c r="Z19" i="8"/>
  <c r="U14" i="8"/>
  <c r="AA20" i="10"/>
  <c r="U20" i="10"/>
  <c r="AA9" i="10"/>
  <c r="P47" i="12"/>
  <c r="V47" i="12"/>
  <c r="U47" i="12"/>
  <c r="Y47" i="12"/>
  <c r="S30" i="12"/>
  <c r="AB30" i="12"/>
  <c r="V24" i="12"/>
  <c r="AB24" i="12"/>
  <c r="AB21" i="12"/>
  <c r="S19" i="12"/>
  <c r="AB19" i="12"/>
  <c r="P49" i="11"/>
  <c r="AB49" i="11"/>
  <c r="S36" i="11"/>
  <c r="AB36" i="11"/>
  <c r="V36" i="11"/>
  <c r="R34" i="11"/>
  <c r="P34" i="11"/>
  <c r="S34" i="11"/>
  <c r="X34" i="11"/>
  <c r="U34" i="11"/>
  <c r="AB32" i="11"/>
  <c r="R30" i="11"/>
  <c r="U30" i="11"/>
  <c r="AB28" i="11"/>
  <c r="S24" i="11"/>
  <c r="AB24" i="11"/>
  <c r="S20" i="11"/>
  <c r="R20" i="11"/>
  <c r="X20" i="11"/>
  <c r="U20" i="11"/>
  <c r="Y20" i="11"/>
  <c r="AB20" i="11"/>
  <c r="AD20" i="11"/>
  <c r="R18" i="11"/>
  <c r="U18" i="11"/>
  <c r="P18" i="11"/>
  <c r="Z18" i="11"/>
  <c r="AB16" i="11"/>
  <c r="S28" i="10"/>
  <c r="X28" i="10"/>
  <c r="AB28" i="10"/>
  <c r="AB16" i="10"/>
  <c r="S16" i="10"/>
  <c r="X16" i="10"/>
  <c r="S39" i="8"/>
  <c r="X39" i="8"/>
  <c r="AB39" i="8"/>
  <c r="S48" i="6"/>
  <c r="X48" i="6"/>
  <c r="AB48" i="6"/>
  <c r="S40" i="6"/>
  <c r="X40" i="6"/>
  <c r="AB40" i="6"/>
  <c r="X36" i="6"/>
  <c r="S35" i="6"/>
  <c r="X35" i="6"/>
  <c r="AB35" i="6"/>
  <c r="Y35" i="6"/>
  <c r="Z35" i="6"/>
  <c r="AD35" i="6"/>
  <c r="S31" i="6"/>
  <c r="AB31" i="6"/>
  <c r="S30" i="6"/>
  <c r="AB30" i="6"/>
  <c r="S27" i="6"/>
  <c r="AB27" i="6"/>
  <c r="S26" i="6"/>
  <c r="AB26" i="6"/>
  <c r="S19" i="6"/>
  <c r="X19" i="6"/>
  <c r="AB19" i="6"/>
  <c r="S27" i="5"/>
  <c r="AB27" i="5"/>
  <c r="S23" i="5"/>
  <c r="AB23" i="5"/>
  <c r="S19" i="5"/>
  <c r="AB19" i="5"/>
  <c r="S14" i="5"/>
  <c r="AB14" i="5"/>
  <c r="S53" i="4"/>
  <c r="AB53" i="4"/>
  <c r="S49" i="4"/>
  <c r="AB49" i="4"/>
  <c r="P42" i="4"/>
  <c r="S26" i="4"/>
  <c r="X26" i="4"/>
  <c r="Y26" i="4"/>
  <c r="AB26" i="4"/>
  <c r="AD26" i="4"/>
  <c r="S19" i="4"/>
  <c r="AB19" i="4"/>
  <c r="AA20" i="6"/>
  <c r="AB10" i="7"/>
  <c r="V13" i="10"/>
  <c r="AB13" i="10"/>
  <c r="S15" i="12"/>
  <c r="X15" i="12"/>
  <c r="AB15" i="12"/>
  <c r="S52" i="11"/>
  <c r="AB52" i="11"/>
  <c r="V52" i="11"/>
  <c r="Y52" i="11"/>
  <c r="S48" i="11"/>
  <c r="X48" i="11"/>
  <c r="Z48" i="11"/>
  <c r="AB48" i="11"/>
  <c r="AD48" i="11"/>
  <c r="S54" i="8"/>
  <c r="AB54" i="8"/>
  <c r="S34" i="8"/>
  <c r="AB34" i="8"/>
  <c r="S49" i="7"/>
  <c r="X49" i="7"/>
  <c r="AB49" i="7"/>
  <c r="S39" i="7"/>
  <c r="X39" i="7"/>
  <c r="AB39" i="7"/>
  <c r="S31" i="7"/>
  <c r="AB31" i="7"/>
  <c r="X31" i="7"/>
  <c r="V31" i="7"/>
  <c r="Y31" i="7"/>
  <c r="Z31" i="7"/>
  <c r="AD31" i="7"/>
  <c r="S23" i="7"/>
  <c r="AB23" i="7"/>
  <c r="S52" i="5"/>
  <c r="AB52" i="5"/>
  <c r="S48" i="5"/>
  <c r="X48" i="5"/>
  <c r="AB48" i="5"/>
  <c r="S44" i="5"/>
  <c r="X44" i="5"/>
  <c r="AB44" i="5"/>
  <c r="Z47" i="4"/>
  <c r="AA9" i="2"/>
  <c r="Y49" i="4"/>
  <c r="U45" i="4"/>
  <c r="Y45" i="4"/>
  <c r="S45" i="4"/>
  <c r="X45" i="4"/>
  <c r="Z45" i="4"/>
  <c r="AB45" i="4"/>
  <c r="AD45" i="4"/>
  <c r="AA46" i="5"/>
  <c r="V53" i="5"/>
  <c r="Y53" i="5"/>
  <c r="AB11" i="5"/>
  <c r="AA48" i="6"/>
  <c r="AA29" i="6"/>
  <c r="AA25" i="6"/>
  <c r="Z30" i="6"/>
  <c r="Z26" i="6"/>
  <c r="Y32" i="6"/>
  <c r="U30" i="6"/>
  <c r="Y30" i="6"/>
  <c r="U28" i="6"/>
  <c r="U26" i="6"/>
  <c r="Y26" i="6"/>
  <c r="U24" i="6"/>
  <c r="P9" i="6"/>
  <c r="AB9" i="6"/>
  <c r="P12" i="6"/>
  <c r="AB12" i="6"/>
  <c r="P10" i="6"/>
  <c r="AB10" i="6"/>
  <c r="AA25" i="7"/>
  <c r="AA21" i="7"/>
  <c r="AA17" i="7"/>
  <c r="Z46" i="7"/>
  <c r="Z39" i="7"/>
  <c r="Z23" i="7"/>
  <c r="U47" i="7"/>
  <c r="U33" i="7"/>
  <c r="V23" i="7"/>
  <c r="Y23" i="7"/>
  <c r="X23" i="7"/>
  <c r="AD23" i="7"/>
  <c r="U21" i="7"/>
  <c r="Y21" i="7"/>
  <c r="S21" i="7"/>
  <c r="X21" i="7"/>
  <c r="Z21" i="7"/>
  <c r="AB21" i="7"/>
  <c r="AD21" i="7"/>
  <c r="Y15" i="7"/>
  <c r="AB9" i="7"/>
  <c r="AA50" i="8"/>
  <c r="AA32" i="8"/>
  <c r="AA24" i="8"/>
  <c r="AA14" i="8"/>
  <c r="U31" i="8"/>
  <c r="U24" i="8"/>
  <c r="U19" i="8"/>
  <c r="Y19" i="8"/>
  <c r="P12" i="8"/>
  <c r="AB10" i="8"/>
  <c r="Z20" i="10"/>
  <c r="AA13" i="10"/>
  <c r="Z52" i="11"/>
  <c r="U51" i="11"/>
  <c r="U16" i="12"/>
  <c r="P16" i="12"/>
  <c r="V16" i="12"/>
  <c r="Y16" i="12"/>
  <c r="AB49" i="12"/>
  <c r="P48" i="12"/>
  <c r="AB48" i="12"/>
  <c r="S39" i="12"/>
  <c r="AB39" i="12"/>
  <c r="S38" i="12"/>
  <c r="AB38" i="12"/>
  <c r="Z38" i="12"/>
  <c r="V34" i="12"/>
  <c r="AB34" i="12"/>
  <c r="S31" i="12"/>
  <c r="AB31" i="12"/>
  <c r="U18" i="12"/>
  <c r="AA18" i="12"/>
  <c r="AB17" i="12"/>
  <c r="R43" i="11"/>
  <c r="U43" i="11"/>
  <c r="AB41" i="11"/>
  <c r="R39" i="11"/>
  <c r="U39" i="11"/>
  <c r="P37" i="11"/>
  <c r="P33" i="11"/>
  <c r="P29" i="11"/>
  <c r="P25" i="11"/>
  <c r="P21" i="11"/>
  <c r="P17" i="11"/>
  <c r="R14" i="12"/>
  <c r="U14" i="12"/>
  <c r="P31" i="10"/>
  <c r="S19" i="10"/>
  <c r="AB19" i="10"/>
  <c r="P42" i="8"/>
  <c r="S30" i="8"/>
  <c r="X30" i="8"/>
  <c r="Y30" i="8"/>
  <c r="AB30" i="8"/>
  <c r="AD30" i="8"/>
  <c r="X54" i="7"/>
  <c r="P50" i="6"/>
  <c r="S36" i="5"/>
  <c r="X36" i="5"/>
  <c r="U36" i="5"/>
  <c r="Y36" i="5"/>
  <c r="Z36" i="5"/>
  <c r="AA36" i="5"/>
  <c r="AB36" i="5"/>
  <c r="AD36" i="5"/>
  <c r="S35" i="5"/>
  <c r="X35" i="5"/>
  <c r="AB35" i="5"/>
  <c r="S36" i="4"/>
  <c r="X36" i="4"/>
  <c r="AB36" i="4"/>
  <c r="AD36" i="4"/>
  <c r="S33" i="4"/>
  <c r="AB33" i="4"/>
  <c r="S28" i="4"/>
  <c r="X28" i="4"/>
  <c r="AB28" i="4"/>
  <c r="AD28" i="4"/>
  <c r="P27" i="4"/>
  <c r="AA46" i="6"/>
  <c r="S11" i="10"/>
  <c r="AB11" i="10"/>
  <c r="V10" i="12"/>
  <c r="AB10" i="12"/>
  <c r="S46" i="12"/>
  <c r="AB46" i="12"/>
  <c r="S23" i="10"/>
  <c r="AB23" i="10"/>
  <c r="S22" i="8"/>
  <c r="X22" i="8"/>
  <c r="Y22" i="8"/>
  <c r="AB22" i="8"/>
  <c r="AD22" i="8"/>
  <c r="S35" i="7"/>
  <c r="AB35" i="7"/>
  <c r="S15" i="7"/>
  <c r="X15" i="7"/>
  <c r="AB15" i="7"/>
  <c r="AD15" i="7"/>
  <c r="S38" i="5"/>
  <c r="AB38" i="5"/>
  <c r="S44" i="4"/>
  <c r="X44" i="4"/>
  <c r="AB44" i="4"/>
  <c r="S18" i="4"/>
  <c r="X18" i="4"/>
  <c r="AB18" i="4"/>
  <c r="Z16" i="2"/>
  <c r="Y43" i="2"/>
  <c r="AA13" i="2"/>
  <c r="Y53" i="4"/>
  <c r="V47" i="4"/>
  <c r="V18" i="4"/>
  <c r="Y18" i="4"/>
  <c r="AD18" i="4"/>
  <c r="AA15" i="5"/>
  <c r="Z53" i="5"/>
  <c r="V44" i="5"/>
  <c r="AA40" i="6"/>
  <c r="AA36" i="6"/>
  <c r="AA28" i="6"/>
  <c r="AA24" i="6"/>
  <c r="AA21" i="6"/>
  <c r="Z29" i="6"/>
  <c r="Z25" i="6"/>
  <c r="U36" i="6"/>
  <c r="Y36" i="6"/>
  <c r="AB36" i="6"/>
  <c r="AD36" i="6"/>
  <c r="P13" i="6"/>
  <c r="AA47" i="7"/>
  <c r="Z37" i="7"/>
  <c r="Z29" i="7"/>
  <c r="V39" i="7"/>
  <c r="Y39" i="7"/>
  <c r="AD39" i="7"/>
  <c r="U37" i="7"/>
  <c r="Y37" i="7"/>
  <c r="S37" i="7"/>
  <c r="X37" i="7"/>
  <c r="AB37" i="7"/>
  <c r="AD37" i="7"/>
  <c r="U29" i="7"/>
  <c r="Y29" i="7"/>
  <c r="Y17" i="7"/>
  <c r="AA31" i="8"/>
  <c r="S31" i="8"/>
  <c r="X31" i="8"/>
  <c r="Y31" i="8"/>
  <c r="AB31" i="8"/>
  <c r="AD31" i="8"/>
  <c r="AA20" i="8"/>
  <c r="V54" i="8"/>
  <c r="U51" i="8"/>
  <c r="Y51" i="8"/>
  <c r="Y18" i="8"/>
  <c r="AA21" i="10"/>
  <c r="U21" i="10"/>
  <c r="Y36" i="11"/>
  <c r="P52" i="12"/>
  <c r="AB52" i="12"/>
  <c r="S51" i="12"/>
  <c r="AB51" i="12"/>
  <c r="AB45" i="12"/>
  <c r="S32" i="12"/>
  <c r="AB32" i="12"/>
  <c r="P47" i="11"/>
  <c r="Z47" i="11"/>
  <c r="R44" i="11"/>
  <c r="U44" i="11"/>
  <c r="Y44" i="11"/>
  <c r="P42" i="11"/>
  <c r="AB42" i="11"/>
  <c r="R40" i="11"/>
  <c r="U40" i="11"/>
  <c r="AB20" i="10"/>
  <c r="S20" i="10"/>
  <c r="X20" i="10"/>
  <c r="S51" i="8"/>
  <c r="X51" i="8"/>
  <c r="AB51" i="8"/>
  <c r="AD51" i="8"/>
  <c r="S19" i="8"/>
  <c r="X19" i="8"/>
  <c r="AB19" i="8"/>
  <c r="AD19" i="8"/>
  <c r="S46" i="7"/>
  <c r="X46" i="7"/>
  <c r="AB46" i="7"/>
  <c r="S38" i="7"/>
  <c r="X38" i="7"/>
  <c r="AB38" i="7"/>
  <c r="S34" i="7"/>
  <c r="X34" i="7"/>
  <c r="AB34" i="7"/>
  <c r="S30" i="7"/>
  <c r="X30" i="7"/>
  <c r="AB30" i="7"/>
  <c r="S26" i="7"/>
  <c r="X26" i="7"/>
  <c r="AB26" i="7"/>
  <c r="S22" i="7"/>
  <c r="X22" i="7"/>
  <c r="AB22" i="7"/>
  <c r="S18" i="7"/>
  <c r="X18" i="7"/>
  <c r="AB18" i="7"/>
  <c r="AB14" i="7"/>
  <c r="S14" i="7"/>
  <c r="X14" i="7"/>
  <c r="S49" i="6"/>
  <c r="AB49" i="6"/>
  <c r="S41" i="6"/>
  <c r="X41" i="6"/>
  <c r="Y41" i="6"/>
  <c r="AB41" i="6"/>
  <c r="AD41" i="6"/>
  <c r="S32" i="6"/>
  <c r="AB32" i="6"/>
  <c r="S29" i="6"/>
  <c r="X29" i="6"/>
  <c r="Y29" i="6"/>
  <c r="AB29" i="6"/>
  <c r="AD29" i="6"/>
  <c r="S28" i="6"/>
  <c r="AB28" i="6"/>
  <c r="S25" i="6"/>
  <c r="X25" i="6"/>
  <c r="Y25" i="6"/>
  <c r="AB25" i="6"/>
  <c r="AD25" i="6"/>
  <c r="S37" i="5"/>
  <c r="AB37" i="5"/>
  <c r="S46" i="4"/>
  <c r="X46" i="4"/>
  <c r="Y46" i="4"/>
  <c r="AB46" i="4"/>
  <c r="AD46" i="4"/>
  <c r="S37" i="4"/>
  <c r="AB37" i="4"/>
  <c r="S16" i="4"/>
  <c r="X16" i="4"/>
  <c r="AB16" i="4"/>
  <c r="AD16" i="4"/>
  <c r="S14" i="2"/>
  <c r="AB14" i="2"/>
  <c r="S51" i="2"/>
  <c r="AB51" i="2"/>
  <c r="S43" i="2"/>
  <c r="X43" i="2"/>
  <c r="AB43" i="2"/>
  <c r="S35" i="2"/>
  <c r="X35" i="2"/>
  <c r="AB35" i="2"/>
  <c r="AD35" i="2"/>
  <c r="S31" i="2"/>
  <c r="X31" i="2"/>
  <c r="AB31" i="2"/>
  <c r="S27" i="2"/>
  <c r="X27" i="2"/>
  <c r="AB27" i="2"/>
  <c r="S23" i="2"/>
  <c r="X23" i="2"/>
  <c r="AB23" i="2"/>
  <c r="S19" i="2"/>
  <c r="X19" i="2"/>
  <c r="AB19" i="2"/>
  <c r="AD19" i="2"/>
  <c r="P17" i="2"/>
  <c r="P49" i="5"/>
  <c r="P45" i="5"/>
  <c r="P41" i="5"/>
  <c r="S43" i="4"/>
  <c r="X43" i="4"/>
  <c r="Y43" i="4"/>
  <c r="AB43" i="4"/>
  <c r="AD43" i="4"/>
  <c r="AB41" i="4"/>
  <c r="S40" i="4"/>
  <c r="X40" i="4"/>
  <c r="AB40" i="4"/>
  <c r="Y40" i="4"/>
  <c r="AD40" i="4"/>
  <c r="S38" i="4"/>
  <c r="AB38" i="4"/>
  <c r="P30" i="4"/>
  <c r="S20" i="4"/>
  <c r="AB20" i="4"/>
  <c r="P10" i="2"/>
  <c r="P52" i="2"/>
  <c r="S16" i="2"/>
  <c r="X16" i="2"/>
  <c r="AB16" i="2"/>
  <c r="AA16" i="12"/>
  <c r="P33" i="12"/>
  <c r="AB33" i="12"/>
  <c r="R30" i="12"/>
  <c r="P22" i="12"/>
  <c r="AB22" i="12"/>
  <c r="AB16" i="12"/>
  <c r="P15" i="11"/>
  <c r="AB15" i="11"/>
  <c r="P50" i="11"/>
  <c r="AB50" i="11"/>
  <c r="S44" i="11"/>
  <c r="AB44" i="11"/>
  <c r="P43" i="11"/>
  <c r="AB43" i="11"/>
  <c r="P39" i="11"/>
  <c r="AB39" i="11"/>
  <c r="AB34" i="11"/>
  <c r="P30" i="11"/>
  <c r="AB30" i="11"/>
  <c r="P26" i="11"/>
  <c r="P22" i="11"/>
  <c r="Z22" i="11"/>
  <c r="AB18" i="11"/>
  <c r="P35" i="10"/>
  <c r="P32" i="10"/>
  <c r="P24" i="10"/>
  <c r="P15" i="8"/>
  <c r="P46" i="8"/>
  <c r="P43" i="8"/>
  <c r="P35" i="8"/>
  <c r="P23" i="8"/>
  <c r="P53" i="7"/>
  <c r="P50" i="7"/>
  <c r="P52" i="6"/>
  <c r="P51" i="6"/>
  <c r="P47" i="6"/>
  <c r="P46" i="6"/>
  <c r="P34" i="6"/>
  <c r="P33" i="6"/>
  <c r="P22" i="6"/>
  <c r="P21" i="6"/>
  <c r="P14" i="6"/>
  <c r="S15" i="5"/>
  <c r="X15" i="5"/>
  <c r="AB15" i="5"/>
  <c r="P31" i="5"/>
  <c r="P25" i="5"/>
  <c r="P15" i="4"/>
  <c r="P51" i="4"/>
  <c r="P32" i="4"/>
  <c r="P31" i="4"/>
  <c r="P53" i="2"/>
  <c r="P45" i="2"/>
  <c r="P41" i="2"/>
  <c r="P37" i="2"/>
  <c r="P33" i="2"/>
  <c r="P29" i="2"/>
  <c r="AA54" i="12"/>
  <c r="AA46" i="12"/>
  <c r="S50" i="12"/>
  <c r="AB50" i="12"/>
  <c r="P44" i="12"/>
  <c r="AB44" i="12"/>
  <c r="S43" i="12"/>
  <c r="AB43" i="12"/>
  <c r="V42" i="12"/>
  <c r="AB42" i="12"/>
  <c r="P14" i="11"/>
  <c r="AB14" i="11"/>
  <c r="P51" i="11"/>
  <c r="AB51" i="11"/>
  <c r="P40" i="11"/>
  <c r="AB35" i="11"/>
  <c r="P31" i="11"/>
  <c r="AB27" i="11"/>
  <c r="S23" i="11"/>
  <c r="AB23" i="11"/>
  <c r="P19" i="11"/>
  <c r="S27" i="10"/>
  <c r="AB27" i="10"/>
  <c r="AB14" i="10"/>
  <c r="S50" i="8"/>
  <c r="AB50" i="8"/>
  <c r="P47" i="8"/>
  <c r="P38" i="8"/>
  <c r="S26" i="8"/>
  <c r="X26" i="8"/>
  <c r="AB26" i="8"/>
  <c r="V26" i="8"/>
  <c r="Y26" i="8"/>
  <c r="Z26" i="8"/>
  <c r="AD26" i="8"/>
  <c r="S18" i="8"/>
  <c r="X18" i="8"/>
  <c r="AB18" i="8"/>
  <c r="AB54" i="7"/>
  <c r="AB44" i="7"/>
  <c r="S29" i="7"/>
  <c r="AB29" i="7"/>
  <c r="S25" i="7"/>
  <c r="X25" i="7"/>
  <c r="AB25" i="7"/>
  <c r="AD25" i="7"/>
  <c r="S17" i="7"/>
  <c r="AB17" i="7"/>
  <c r="P15" i="6"/>
  <c r="S45" i="6"/>
  <c r="AB45" i="6"/>
  <c r="P44" i="6"/>
  <c r="S37" i="6"/>
  <c r="AB37" i="6"/>
  <c r="S24" i="6"/>
  <c r="AB24" i="6"/>
  <c r="S23" i="6"/>
  <c r="X23" i="6"/>
  <c r="AB23" i="6"/>
  <c r="S20" i="6"/>
  <c r="AB20" i="6"/>
  <c r="S18" i="6"/>
  <c r="AB18" i="6"/>
  <c r="P17" i="6"/>
  <c r="P16" i="6"/>
  <c r="P54" i="5"/>
  <c r="S47" i="5"/>
  <c r="X47" i="5"/>
  <c r="Y47" i="5"/>
  <c r="AB47" i="5"/>
  <c r="AD47" i="5"/>
  <c r="P34" i="5"/>
  <c r="S26" i="5"/>
  <c r="AB26" i="5"/>
  <c r="P22" i="5"/>
  <c r="S18" i="5"/>
  <c r="AB18" i="5"/>
  <c r="S14" i="4"/>
  <c r="X14" i="4"/>
  <c r="Y14" i="4"/>
  <c r="AB14" i="4"/>
  <c r="AD14" i="4"/>
  <c r="P52" i="4"/>
  <c r="P48" i="4"/>
  <c r="P25" i="4"/>
  <c r="S50" i="2"/>
  <c r="AB50" i="2"/>
  <c r="P42" i="2"/>
  <c r="S34" i="2"/>
  <c r="X34" i="2"/>
  <c r="AB34" i="2"/>
  <c r="S30" i="2"/>
  <c r="X30" i="2"/>
  <c r="AB30" i="2"/>
  <c r="S26" i="2"/>
  <c r="X26" i="2"/>
  <c r="AB26" i="2"/>
  <c r="P22" i="2"/>
  <c r="P18" i="2"/>
  <c r="AA12" i="2"/>
  <c r="U12" i="2"/>
  <c r="Y51" i="2"/>
  <c r="U12" i="10"/>
  <c r="AA12" i="10"/>
  <c r="Y31" i="2"/>
  <c r="P12" i="2"/>
  <c r="P11" i="2"/>
  <c r="AB11" i="2"/>
  <c r="Y41" i="4"/>
  <c r="Y37" i="4"/>
  <c r="Z16" i="12"/>
  <c r="U11" i="5"/>
  <c r="R11" i="5"/>
  <c r="Y38" i="4"/>
  <c r="Y33" i="4"/>
  <c r="P12" i="4"/>
  <c r="AB12" i="4"/>
  <c r="P10" i="4"/>
  <c r="AA12" i="5"/>
  <c r="Y38" i="5"/>
  <c r="Y45" i="6"/>
  <c r="X45" i="6"/>
  <c r="AD45" i="6"/>
  <c r="Y18" i="6"/>
  <c r="Y54" i="7"/>
  <c r="Y39" i="8"/>
  <c r="Y27" i="10"/>
  <c r="P10" i="10"/>
  <c r="AB10" i="10"/>
  <c r="P53" i="12"/>
  <c r="R45" i="12"/>
  <c r="U45" i="12"/>
  <c r="P40" i="12"/>
  <c r="AB40" i="12"/>
  <c r="U33" i="12"/>
  <c r="R33" i="12"/>
  <c r="P20" i="12"/>
  <c r="AB20" i="12"/>
  <c r="S32" i="11"/>
  <c r="V32" i="11"/>
  <c r="S28" i="11"/>
  <c r="X28" i="11"/>
  <c r="V28" i="11"/>
  <c r="Y28" i="11"/>
  <c r="AD28" i="11"/>
  <c r="R26" i="11"/>
  <c r="U26" i="11"/>
  <c r="R22" i="11"/>
  <c r="U22" i="11"/>
  <c r="S16" i="11"/>
  <c r="V16" i="11"/>
  <c r="Y16" i="11"/>
  <c r="X16" i="11"/>
  <c r="AD16" i="11"/>
  <c r="Y19" i="4"/>
  <c r="P13" i="4"/>
  <c r="AB13" i="4"/>
  <c r="Y49" i="6"/>
  <c r="Y37" i="6"/>
  <c r="V33" i="11"/>
  <c r="Y33" i="11"/>
  <c r="AA20" i="12"/>
  <c r="AA17" i="12"/>
  <c r="AA13" i="12"/>
  <c r="R53" i="12"/>
  <c r="R48" i="12"/>
  <c r="U48" i="12"/>
  <c r="R40" i="12"/>
  <c r="AA24" i="12"/>
  <c r="S33" i="11"/>
  <c r="S29" i="11"/>
  <c r="V29" i="11"/>
  <c r="Y29" i="11"/>
  <c r="R23" i="11"/>
  <c r="U23" i="11"/>
  <c r="R19" i="11"/>
  <c r="U19" i="11"/>
  <c r="S17" i="11"/>
  <c r="V17" i="11"/>
  <c r="Y17" i="11"/>
  <c r="Y44" i="7"/>
  <c r="Y32" i="11"/>
  <c r="S15" i="11"/>
  <c r="V34" i="11"/>
  <c r="Y34" i="11"/>
  <c r="S30" i="11"/>
  <c r="X30" i="11"/>
  <c r="V30" i="11"/>
  <c r="Y30" i="11"/>
  <c r="R24" i="11"/>
  <c r="U24" i="11"/>
  <c r="Y24" i="11"/>
  <c r="S18" i="11"/>
  <c r="V18" i="11"/>
  <c r="Y18" i="11"/>
  <c r="Y20" i="10"/>
  <c r="AD20" i="10"/>
  <c r="Y23" i="11"/>
  <c r="U46" i="12"/>
  <c r="R46" i="12"/>
  <c r="X46" i="12"/>
  <c r="R32" i="12"/>
  <c r="U32" i="12"/>
  <c r="R17" i="12"/>
  <c r="U17" i="12"/>
  <c r="R13" i="12"/>
  <c r="U13" i="12"/>
  <c r="S31" i="11"/>
  <c r="V31" i="11"/>
  <c r="Y31" i="11"/>
  <c r="S27" i="11"/>
  <c r="V27" i="11"/>
  <c r="Y27" i="11"/>
  <c r="R25" i="11"/>
  <c r="U25" i="11"/>
  <c r="R21" i="11"/>
  <c r="U21" i="11"/>
  <c r="P10" i="11"/>
  <c r="AB10" i="11"/>
  <c r="P23" i="12"/>
  <c r="P46" i="11"/>
  <c r="AB46" i="11"/>
  <c r="P45" i="11"/>
  <c r="Z10" i="11"/>
  <c r="P13" i="11"/>
  <c r="AB13" i="11"/>
  <c r="AA40" i="12"/>
  <c r="AA14" i="12"/>
  <c r="P9" i="12"/>
  <c r="P54" i="12"/>
  <c r="Z54" i="12"/>
  <c r="P41" i="12"/>
  <c r="P37" i="12"/>
  <c r="P36" i="12"/>
  <c r="AB36" i="12"/>
  <c r="P35" i="12"/>
  <c r="P29" i="12"/>
  <c r="AB29" i="12"/>
  <c r="P28" i="12"/>
  <c r="AB28" i="12"/>
  <c r="P27" i="12"/>
  <c r="P26" i="12"/>
  <c r="AB26" i="12"/>
  <c r="P25" i="12"/>
  <c r="P18" i="12"/>
  <c r="AB18" i="12"/>
  <c r="P13" i="12"/>
  <c r="AB13" i="12"/>
  <c r="P54" i="11"/>
  <c r="AB54" i="11"/>
  <c r="P53" i="11"/>
  <c r="P38" i="11"/>
  <c r="AB38" i="11"/>
  <c r="X23" i="10"/>
  <c r="Y23" i="10"/>
  <c r="Z23" i="10"/>
  <c r="AD23" i="10"/>
  <c r="X50" i="8"/>
  <c r="X34" i="8"/>
  <c r="P30" i="10"/>
  <c r="AB30" i="10"/>
  <c r="P29" i="10"/>
  <c r="AB29" i="10"/>
  <c r="P22" i="10"/>
  <c r="AB22" i="10"/>
  <c r="P21" i="10"/>
  <c r="AB21" i="10"/>
  <c r="P9" i="8"/>
  <c r="AB9" i="8"/>
  <c r="P14" i="8"/>
  <c r="AB14" i="8"/>
  <c r="P49" i="8"/>
  <c r="AB49" i="8"/>
  <c r="P48" i="8"/>
  <c r="AB48" i="8"/>
  <c r="P41" i="8"/>
  <c r="AB41" i="8"/>
  <c r="P40" i="8"/>
  <c r="AB40" i="8"/>
  <c r="P33" i="8"/>
  <c r="AB33" i="8"/>
  <c r="P32" i="8"/>
  <c r="AB32" i="8"/>
  <c r="P25" i="8"/>
  <c r="AB25" i="8"/>
  <c r="P24" i="8"/>
  <c r="AB24" i="8"/>
  <c r="P17" i="8"/>
  <c r="AB17" i="8"/>
  <c r="P16" i="8"/>
  <c r="AB16" i="8"/>
  <c r="P48" i="7"/>
  <c r="AB48" i="7"/>
  <c r="P47" i="7"/>
  <c r="AB47" i="7"/>
  <c r="P40" i="7"/>
  <c r="AB40" i="7"/>
  <c r="X49" i="6"/>
  <c r="P42" i="6"/>
  <c r="AB42" i="6"/>
  <c r="P39" i="4"/>
  <c r="AB39" i="4"/>
  <c r="X20" i="4"/>
  <c r="AD20" i="4"/>
  <c r="P17" i="4"/>
  <c r="AB17" i="4"/>
  <c r="P54" i="2"/>
  <c r="AB54" i="2"/>
  <c r="P44" i="2"/>
  <c r="AB44" i="2"/>
  <c r="X30" i="6"/>
  <c r="AD30" i="6"/>
  <c r="X28" i="6"/>
  <c r="X26" i="6"/>
  <c r="X24" i="6"/>
  <c r="X37" i="4"/>
  <c r="AD37" i="4"/>
  <c r="P34" i="10"/>
  <c r="AB34" i="10"/>
  <c r="P33" i="10"/>
  <c r="AB33" i="10"/>
  <c r="P26" i="10"/>
  <c r="AB26" i="10"/>
  <c r="P25" i="10"/>
  <c r="AB25" i="10"/>
  <c r="P18" i="10"/>
  <c r="AB18" i="10"/>
  <c r="P17" i="10"/>
  <c r="AB17" i="10"/>
  <c r="P53" i="8"/>
  <c r="AB53" i="8"/>
  <c r="P52" i="8"/>
  <c r="AB52" i="8"/>
  <c r="P45" i="8"/>
  <c r="AB45" i="8"/>
  <c r="P44" i="8"/>
  <c r="AB44" i="8"/>
  <c r="P37" i="8"/>
  <c r="AB37" i="8"/>
  <c r="P36" i="8"/>
  <c r="AB36" i="8"/>
  <c r="P29" i="8"/>
  <c r="AB29" i="8"/>
  <c r="P28" i="8"/>
  <c r="AB28" i="8"/>
  <c r="P21" i="8"/>
  <c r="AB21" i="8"/>
  <c r="P20" i="8"/>
  <c r="AB20" i="8"/>
  <c r="P52" i="7"/>
  <c r="AB52" i="7"/>
  <c r="P51" i="7"/>
  <c r="AB51" i="7"/>
  <c r="X44" i="7"/>
  <c r="P53" i="6"/>
  <c r="AB53" i="6"/>
  <c r="X20" i="6"/>
  <c r="X53" i="5"/>
  <c r="AD53" i="5"/>
  <c r="X52" i="5"/>
  <c r="P39" i="5"/>
  <c r="AB39" i="5"/>
  <c r="P32" i="5"/>
  <c r="AB32" i="5"/>
  <c r="P21" i="4"/>
  <c r="AB21" i="4"/>
  <c r="P36" i="2"/>
  <c r="AB36" i="2"/>
  <c r="X31" i="6"/>
  <c r="X27" i="6"/>
  <c r="X18" i="6"/>
  <c r="AD18" i="6"/>
  <c r="X47" i="4"/>
  <c r="P45" i="7"/>
  <c r="AB45" i="7"/>
  <c r="P36" i="7"/>
  <c r="AB36" i="7"/>
  <c r="P32" i="7"/>
  <c r="AB32" i="7"/>
  <c r="P28" i="7"/>
  <c r="AB28" i="7"/>
  <c r="P24" i="7"/>
  <c r="AB24" i="7"/>
  <c r="P20" i="7"/>
  <c r="AB20" i="7"/>
  <c r="P16" i="7"/>
  <c r="AB16" i="7"/>
  <c r="P54" i="6"/>
  <c r="AB54" i="6"/>
  <c r="P43" i="6"/>
  <c r="AB43" i="6"/>
  <c r="P39" i="6"/>
  <c r="AB39" i="6"/>
  <c r="P38" i="6"/>
  <c r="AB38" i="6"/>
  <c r="P50" i="5"/>
  <c r="AB50" i="5"/>
  <c r="P46" i="5"/>
  <c r="P42" i="5"/>
  <c r="AB42" i="5"/>
  <c r="P33" i="5"/>
  <c r="AB33" i="5"/>
  <c r="P29" i="5"/>
  <c r="AB29" i="5"/>
  <c r="P28" i="5"/>
  <c r="AB28" i="5"/>
  <c r="P24" i="5"/>
  <c r="AB24" i="5"/>
  <c r="P20" i="5"/>
  <c r="AB20" i="5"/>
  <c r="P16" i="5"/>
  <c r="AB16" i="5"/>
  <c r="P54" i="4"/>
  <c r="AB54" i="4"/>
  <c r="P50" i="4"/>
  <c r="AB50" i="4"/>
  <c r="P34" i="4"/>
  <c r="AB34" i="4"/>
  <c r="P29" i="4"/>
  <c r="AB29" i="4"/>
  <c r="P24" i="4"/>
  <c r="AB24" i="4"/>
  <c r="P23" i="4"/>
  <c r="AB23" i="4"/>
  <c r="P22" i="4"/>
  <c r="AB22" i="4"/>
  <c r="P15" i="2"/>
  <c r="AB15" i="2"/>
  <c r="P49" i="2"/>
  <c r="AB49" i="2"/>
  <c r="P48" i="2"/>
  <c r="AB48" i="2"/>
  <c r="P47" i="2"/>
  <c r="AB47" i="2"/>
  <c r="P46" i="2"/>
  <c r="AB46" i="2"/>
  <c r="P38" i="2"/>
  <c r="AB38" i="2"/>
  <c r="P32" i="2"/>
  <c r="AB32" i="2"/>
  <c r="P28" i="2"/>
  <c r="AB28" i="2"/>
  <c r="P24" i="2"/>
  <c r="AB24" i="2"/>
  <c r="P20" i="2"/>
  <c r="AB20" i="2"/>
  <c r="X29" i="7"/>
  <c r="X17" i="7"/>
  <c r="AD17" i="7"/>
  <c r="X32" i="6"/>
  <c r="P51" i="5"/>
  <c r="AB51" i="5"/>
  <c r="P43" i="5"/>
  <c r="AB43" i="5"/>
  <c r="P21" i="5"/>
  <c r="AB21" i="5"/>
  <c r="P17" i="5"/>
  <c r="AB17" i="5"/>
  <c r="X50" i="2"/>
  <c r="Y50" i="2"/>
  <c r="AD50" i="2"/>
  <c r="P40" i="2"/>
  <c r="AB40" i="2"/>
  <c r="P39" i="2"/>
  <c r="AB39" i="2"/>
  <c r="P25" i="2"/>
  <c r="AB25" i="2"/>
  <c r="P21" i="2"/>
  <c r="AB21" i="2"/>
  <c r="U11" i="2"/>
  <c r="AA11" i="2"/>
  <c r="Z11" i="8"/>
  <c r="AA11" i="8"/>
  <c r="V10" i="8"/>
  <c r="S10" i="8"/>
  <c r="U12" i="7"/>
  <c r="R12" i="7"/>
  <c r="Z12" i="7"/>
  <c r="R12" i="8"/>
  <c r="U12" i="8"/>
  <c r="R10" i="8"/>
  <c r="U10" i="8"/>
  <c r="U42" i="12"/>
  <c r="AA42" i="12"/>
  <c r="R42" i="12"/>
  <c r="Z40" i="12"/>
  <c r="S40" i="12"/>
  <c r="V40" i="12"/>
  <c r="R42" i="11"/>
  <c r="Z42" i="11"/>
  <c r="U42" i="11"/>
  <c r="AA42" i="11"/>
  <c r="S39" i="11"/>
  <c r="X39" i="11"/>
  <c r="Z39" i="11"/>
  <c r="S35" i="11"/>
  <c r="X35" i="11"/>
  <c r="V35" i="11"/>
  <c r="Z35" i="11"/>
  <c r="Y35" i="11"/>
  <c r="AD35" i="11"/>
  <c r="R33" i="10"/>
  <c r="Z33" i="10"/>
  <c r="R25" i="10"/>
  <c r="Z25" i="10"/>
  <c r="R17" i="10"/>
  <c r="Z17" i="10"/>
  <c r="S14" i="10"/>
  <c r="X14" i="10"/>
  <c r="V14" i="10"/>
  <c r="Y14" i="10"/>
  <c r="Z14" i="10"/>
  <c r="AD14" i="10"/>
  <c r="AA9" i="7"/>
  <c r="X12" i="7"/>
  <c r="U11" i="10"/>
  <c r="Y11" i="10"/>
  <c r="R11" i="10"/>
  <c r="Z11" i="10"/>
  <c r="R11" i="11"/>
  <c r="U11" i="11"/>
  <c r="AA11" i="11"/>
  <c r="U50" i="12"/>
  <c r="R50" i="12"/>
  <c r="X50" i="12"/>
  <c r="AA50" i="12"/>
  <c r="V18" i="12"/>
  <c r="Z18" i="12"/>
  <c r="S50" i="11"/>
  <c r="V50" i="11"/>
  <c r="Z13" i="2"/>
  <c r="Z50" i="5"/>
  <c r="Z42" i="5"/>
  <c r="Y52" i="5"/>
  <c r="Z52" i="5"/>
  <c r="AD52" i="5"/>
  <c r="Y44" i="5"/>
  <c r="Y23" i="5"/>
  <c r="Y15" i="5"/>
  <c r="Z48" i="6"/>
  <c r="Z44" i="6"/>
  <c r="Z40" i="6"/>
  <c r="Z16" i="6"/>
  <c r="V40" i="6"/>
  <c r="V33" i="6"/>
  <c r="Y33" i="6"/>
  <c r="Y28" i="6"/>
  <c r="AD28" i="6"/>
  <c r="Y19" i="6"/>
  <c r="V17" i="6"/>
  <c r="Y17" i="6"/>
  <c r="V15" i="6"/>
  <c r="AA16" i="7"/>
  <c r="AA12" i="7"/>
  <c r="Z38" i="7"/>
  <c r="Z34" i="7"/>
  <c r="Z30" i="7"/>
  <c r="Z26" i="7"/>
  <c r="Z22" i="7"/>
  <c r="Z18" i="7"/>
  <c r="U32" i="7"/>
  <c r="V30" i="7"/>
  <c r="V26" i="7"/>
  <c r="Y26" i="7"/>
  <c r="U16" i="7"/>
  <c r="AA52" i="8"/>
  <c r="AA44" i="8"/>
  <c r="AA36" i="8"/>
  <c r="AA28" i="8"/>
  <c r="U44" i="8"/>
  <c r="P13" i="8"/>
  <c r="AA33" i="10"/>
  <c r="AA25" i="10"/>
  <c r="AA17" i="10"/>
  <c r="AA11" i="10"/>
  <c r="Y28" i="10"/>
  <c r="AD28" i="10"/>
  <c r="R13" i="10"/>
  <c r="U13" i="10"/>
  <c r="R9" i="10"/>
  <c r="U9" i="10"/>
  <c r="Y9" i="10"/>
  <c r="R9" i="11"/>
  <c r="U9" i="11"/>
  <c r="AA9" i="11"/>
  <c r="U10" i="12"/>
  <c r="Y10" i="12"/>
  <c r="R10" i="12"/>
  <c r="AA10" i="12"/>
  <c r="R52" i="12"/>
  <c r="AA52" i="12"/>
  <c r="R51" i="12"/>
  <c r="U51" i="12"/>
  <c r="S48" i="12"/>
  <c r="X48" i="12"/>
  <c r="Z48" i="12"/>
  <c r="R44" i="12"/>
  <c r="Z44" i="12"/>
  <c r="U44" i="12"/>
  <c r="V44" i="12"/>
  <c r="Y44" i="12"/>
  <c r="S44" i="12"/>
  <c r="X44" i="12"/>
  <c r="AD44" i="12"/>
  <c r="Z43" i="12"/>
  <c r="R43" i="12"/>
  <c r="U43" i="12"/>
  <c r="X42" i="12"/>
  <c r="U34" i="12"/>
  <c r="AA34" i="12"/>
  <c r="R34" i="12"/>
  <c r="Z34" i="12"/>
  <c r="R29" i="12"/>
  <c r="U29" i="12"/>
  <c r="R28" i="12"/>
  <c r="Z28" i="12"/>
  <c r="AA28" i="12"/>
  <c r="R27" i="12"/>
  <c r="U27" i="12"/>
  <c r="U26" i="12"/>
  <c r="V26" i="12"/>
  <c r="Y26" i="12"/>
  <c r="R26" i="12"/>
  <c r="AA26" i="12"/>
  <c r="U25" i="12"/>
  <c r="R25" i="12"/>
  <c r="S54" i="11"/>
  <c r="V54" i="11"/>
  <c r="Y54" i="11"/>
  <c r="S53" i="11"/>
  <c r="X53" i="11"/>
  <c r="V53" i="11"/>
  <c r="R46" i="11"/>
  <c r="Z46" i="11"/>
  <c r="AA46" i="11"/>
  <c r="Z43" i="11"/>
  <c r="S38" i="11"/>
  <c r="V38" i="11"/>
  <c r="AA12" i="8"/>
  <c r="V22" i="12"/>
  <c r="S22" i="12"/>
  <c r="Y14" i="2"/>
  <c r="AA56" i="2"/>
  <c r="AA31" i="4"/>
  <c r="AA13" i="4"/>
  <c r="P11" i="4"/>
  <c r="V11" i="4"/>
  <c r="AA50" i="5"/>
  <c r="AA42" i="5"/>
  <c r="U50" i="5"/>
  <c r="V48" i="5"/>
  <c r="Y48" i="5"/>
  <c r="Z48" i="5"/>
  <c r="AD48" i="5"/>
  <c r="U42" i="5"/>
  <c r="V40" i="5"/>
  <c r="Y40" i="5"/>
  <c r="Z23" i="6"/>
  <c r="Z19" i="6"/>
  <c r="Z15" i="6"/>
  <c r="Y40" i="6"/>
  <c r="Y31" i="6"/>
  <c r="Y24" i="6"/>
  <c r="Y15" i="6"/>
  <c r="V13" i="6"/>
  <c r="P11" i="6"/>
  <c r="AA36" i="7"/>
  <c r="Z49" i="7"/>
  <c r="V49" i="7"/>
  <c r="Y49" i="7"/>
  <c r="Y46" i="7"/>
  <c r="Y35" i="7"/>
  <c r="Y30" i="7"/>
  <c r="U28" i="7"/>
  <c r="Y19" i="7"/>
  <c r="Y14" i="7"/>
  <c r="Z50" i="8"/>
  <c r="Z42" i="8"/>
  <c r="Z34" i="8"/>
  <c r="Z18" i="8"/>
  <c r="AD18" i="8"/>
  <c r="Y54" i="8"/>
  <c r="U52" i="8"/>
  <c r="V50" i="8"/>
  <c r="Y50" i="8"/>
  <c r="U28" i="8"/>
  <c r="U33" i="10"/>
  <c r="U17" i="10"/>
  <c r="U9" i="12"/>
  <c r="R9" i="12"/>
  <c r="V54" i="12"/>
  <c r="U54" i="12"/>
  <c r="Y54" i="12"/>
  <c r="S45" i="12"/>
  <c r="V45" i="12"/>
  <c r="R37" i="12"/>
  <c r="U37" i="12"/>
  <c r="S34" i="12"/>
  <c r="X34" i="12"/>
  <c r="X30" i="12"/>
  <c r="Z24" i="12"/>
  <c r="S24" i="12"/>
  <c r="U22" i="12"/>
  <c r="R22" i="12"/>
  <c r="Z22" i="12"/>
  <c r="V21" i="12"/>
  <c r="Y21" i="12"/>
  <c r="S21" i="12"/>
  <c r="X21" i="12"/>
  <c r="R19" i="12"/>
  <c r="X19" i="12"/>
  <c r="U19" i="12"/>
  <c r="S18" i="12"/>
  <c r="S14" i="11"/>
  <c r="V14" i="11"/>
  <c r="Y14" i="11"/>
  <c r="R50" i="11"/>
  <c r="Z50" i="11"/>
  <c r="U50" i="11"/>
  <c r="Y50" i="11"/>
  <c r="AA50" i="11"/>
  <c r="S47" i="11"/>
  <c r="X47" i="11"/>
  <c r="S42" i="11"/>
  <c r="V42" i="11"/>
  <c r="S41" i="11"/>
  <c r="X41" i="11"/>
  <c r="V41" i="11"/>
  <c r="Y41" i="11"/>
  <c r="X32" i="12"/>
  <c r="R24" i="12"/>
  <c r="U24" i="12"/>
  <c r="Y27" i="2"/>
  <c r="Y26" i="2"/>
  <c r="Y30" i="2"/>
  <c r="Y16" i="2"/>
  <c r="U32" i="2"/>
  <c r="S13" i="2"/>
  <c r="Y47" i="4"/>
  <c r="AD47" i="4"/>
  <c r="U31" i="4"/>
  <c r="P9" i="4"/>
  <c r="Z44" i="5"/>
  <c r="Z40" i="5"/>
  <c r="Y27" i="5"/>
  <c r="Y19" i="5"/>
  <c r="P9" i="5"/>
  <c r="AB9" i="5"/>
  <c r="Z50" i="6"/>
  <c r="V50" i="6"/>
  <c r="Y50" i="6"/>
  <c r="V48" i="6"/>
  <c r="Y48" i="6"/>
  <c r="Y27" i="6"/>
  <c r="AD27" i="6"/>
  <c r="V23" i="6"/>
  <c r="Y23" i="6"/>
  <c r="Y20" i="6"/>
  <c r="V16" i="6"/>
  <c r="Y16" i="6"/>
  <c r="AA32" i="7"/>
  <c r="AA28" i="7"/>
  <c r="Z36" i="7"/>
  <c r="Z32" i="7"/>
  <c r="Z28" i="7"/>
  <c r="Z24" i="7"/>
  <c r="Z20" i="7"/>
  <c r="Z16" i="7"/>
  <c r="V38" i="7"/>
  <c r="Y38" i="7"/>
  <c r="V34" i="7"/>
  <c r="Y34" i="7"/>
  <c r="U24" i="7"/>
  <c r="V22" i="7"/>
  <c r="Y22" i="7"/>
  <c r="AD22" i="7"/>
  <c r="V18" i="7"/>
  <c r="Y18" i="7"/>
  <c r="V12" i="7"/>
  <c r="P11" i="7"/>
  <c r="AB11" i="7"/>
  <c r="AA10" i="8"/>
  <c r="U36" i="8"/>
  <c r="V34" i="8"/>
  <c r="Y34" i="8"/>
  <c r="Z31" i="10"/>
  <c r="Y42" i="11"/>
  <c r="V39" i="11"/>
  <c r="Y39" i="11"/>
  <c r="R10" i="11"/>
  <c r="AA10" i="11"/>
  <c r="S13" i="11"/>
  <c r="R13" i="11"/>
  <c r="X13" i="11"/>
  <c r="U52" i="12"/>
  <c r="U35" i="12"/>
  <c r="R54" i="12"/>
  <c r="V52" i="12"/>
  <c r="S52" i="12"/>
  <c r="X51" i="12"/>
  <c r="V50" i="12"/>
  <c r="Y50" i="12"/>
  <c r="S49" i="12"/>
  <c r="X49" i="12"/>
  <c r="V49" i="12"/>
  <c r="X43" i="12"/>
  <c r="R39" i="12"/>
  <c r="X39" i="12"/>
  <c r="U39" i="12"/>
  <c r="U38" i="12"/>
  <c r="R38" i="12"/>
  <c r="X38" i="12"/>
  <c r="U36" i="12"/>
  <c r="AA36" i="12"/>
  <c r="R36" i="12"/>
  <c r="Z32" i="12"/>
  <c r="AA32" i="12"/>
  <c r="R31" i="12"/>
  <c r="X31" i="12"/>
  <c r="S29" i="12"/>
  <c r="X29" i="12"/>
  <c r="V29" i="12"/>
  <c r="V28" i="12"/>
  <c r="S28" i="12"/>
  <c r="X28" i="12"/>
  <c r="S26" i="12"/>
  <c r="X26" i="12"/>
  <c r="R23" i="12"/>
  <c r="U23" i="12"/>
  <c r="S17" i="12"/>
  <c r="X17" i="12"/>
  <c r="V17" i="12"/>
  <c r="R14" i="11"/>
  <c r="Z14" i="11"/>
  <c r="AA14" i="11"/>
  <c r="AA15" i="11"/>
  <c r="Z15" i="11"/>
  <c r="R15" i="11"/>
  <c r="U15" i="11"/>
  <c r="R54" i="11"/>
  <c r="Z54" i="11"/>
  <c r="AA54" i="11"/>
  <c r="V51" i="11"/>
  <c r="Y51" i="11"/>
  <c r="S46" i="11"/>
  <c r="X46" i="11"/>
  <c r="V46" i="11"/>
  <c r="Y46" i="11"/>
  <c r="S45" i="11"/>
  <c r="X45" i="11"/>
  <c r="V45" i="11"/>
  <c r="R38" i="11"/>
  <c r="Z38" i="11"/>
  <c r="Y38" i="11"/>
  <c r="AA38" i="11"/>
  <c r="P12" i="10"/>
  <c r="AB12" i="10"/>
  <c r="P9" i="11"/>
  <c r="AB9" i="11"/>
  <c r="P12" i="11"/>
  <c r="AB12" i="11"/>
  <c r="AA38" i="12"/>
  <c r="P11" i="12"/>
  <c r="Y16" i="10"/>
  <c r="Y53" i="11"/>
  <c r="Y45" i="11"/>
  <c r="AA23" i="12"/>
  <c r="R18" i="12"/>
  <c r="S16" i="12"/>
  <c r="X16" i="12"/>
  <c r="X33" i="11"/>
  <c r="X32" i="11"/>
  <c r="X31" i="11"/>
  <c r="X29" i="11"/>
  <c r="X27" i="11"/>
  <c r="X24" i="11"/>
  <c r="X23" i="11"/>
  <c r="X18" i="11"/>
  <c r="X17" i="11"/>
  <c r="P14" i="12"/>
  <c r="AB14" i="12"/>
  <c r="P15" i="10"/>
  <c r="AB15" i="10"/>
  <c r="P54" i="10"/>
  <c r="AB54" i="10"/>
  <c r="P53" i="10"/>
  <c r="AB53" i="10"/>
  <c r="P52" i="10"/>
  <c r="AB52" i="10"/>
  <c r="P51" i="10"/>
  <c r="AB51" i="10"/>
  <c r="P50" i="10"/>
  <c r="AB50" i="10"/>
  <c r="P49" i="10"/>
  <c r="AB49" i="10"/>
  <c r="P48" i="10"/>
  <c r="AB48" i="10"/>
  <c r="P47" i="10"/>
  <c r="AB47" i="10"/>
  <c r="P46" i="10"/>
  <c r="AB46" i="10"/>
  <c r="P45" i="10"/>
  <c r="AB45" i="10"/>
  <c r="P44" i="10"/>
  <c r="AB44" i="10"/>
  <c r="P43" i="10"/>
  <c r="AB43" i="10"/>
  <c r="P42" i="10"/>
  <c r="AB42" i="10"/>
  <c r="P41" i="10"/>
  <c r="AB41" i="10"/>
  <c r="P40" i="10"/>
  <c r="AB40" i="10"/>
  <c r="P39" i="10"/>
  <c r="AB39" i="10"/>
  <c r="P38" i="10"/>
  <c r="AB38" i="10"/>
  <c r="P37" i="10"/>
  <c r="AB37" i="10"/>
  <c r="P36" i="10"/>
  <c r="AB36" i="10"/>
  <c r="X27" i="10"/>
  <c r="AD27" i="10"/>
  <c r="X19" i="10"/>
  <c r="X54" i="8"/>
  <c r="AA25" i="12"/>
  <c r="AA22" i="12"/>
  <c r="AA19" i="12"/>
  <c r="X52" i="11"/>
  <c r="AD52" i="11"/>
  <c r="X44" i="11"/>
  <c r="X36" i="11"/>
  <c r="AD36" i="11"/>
  <c r="X35" i="7"/>
  <c r="X27" i="7"/>
  <c r="AD27" i="7"/>
  <c r="X19" i="7"/>
  <c r="AD14" i="7"/>
  <c r="X37" i="6"/>
  <c r="X37" i="5"/>
  <c r="P35" i="4"/>
  <c r="AB35" i="4"/>
  <c r="X38" i="5"/>
  <c r="X26" i="5"/>
  <c r="AD26" i="5"/>
  <c r="X18" i="5"/>
  <c r="AD18" i="5"/>
  <c r="X33" i="4"/>
  <c r="X51" i="2"/>
  <c r="AD51" i="2"/>
  <c r="X27" i="5"/>
  <c r="X23" i="5"/>
  <c r="X19" i="5"/>
  <c r="AD19" i="5"/>
  <c r="X14" i="5"/>
  <c r="X53" i="4"/>
  <c r="X49" i="4"/>
  <c r="X38" i="4"/>
  <c r="X19" i="4"/>
  <c r="AD19" i="4"/>
  <c r="X14" i="2"/>
  <c r="S11" i="12"/>
  <c r="AD54" i="7"/>
  <c r="AD30" i="2"/>
  <c r="V9" i="4"/>
  <c r="V12" i="2"/>
  <c r="Y12" i="2"/>
  <c r="S9" i="4"/>
  <c r="R9" i="4"/>
  <c r="U9" i="4"/>
  <c r="S13" i="4"/>
  <c r="R12" i="6"/>
  <c r="U12" i="6"/>
  <c r="S9" i="6"/>
  <c r="V9" i="6"/>
  <c r="S11" i="6"/>
  <c r="V11" i="6"/>
  <c r="AA12" i="4"/>
  <c r="U12" i="4"/>
  <c r="Z12" i="4"/>
  <c r="S12" i="4"/>
  <c r="V12" i="4"/>
  <c r="R13" i="4"/>
  <c r="U13" i="4"/>
  <c r="U10" i="4"/>
  <c r="Z10" i="4"/>
  <c r="R10" i="4"/>
  <c r="AA10" i="4"/>
  <c r="V10" i="7"/>
  <c r="S10" i="7"/>
  <c r="AD23" i="2"/>
  <c r="AD27" i="2"/>
  <c r="AD43" i="2"/>
  <c r="P9" i="2"/>
  <c r="AB9" i="2"/>
  <c r="AD44" i="4"/>
  <c r="AD41" i="4"/>
  <c r="AD53" i="4"/>
  <c r="R12" i="4"/>
  <c r="AD38" i="5"/>
  <c r="S11" i="5"/>
  <c r="X11" i="5"/>
  <c r="V11" i="5"/>
  <c r="Y11" i="5"/>
  <c r="Z11" i="5"/>
  <c r="R13" i="8"/>
  <c r="U13" i="8"/>
  <c r="Z13" i="8"/>
  <c r="AA13" i="8"/>
  <c r="AD49" i="6"/>
  <c r="AD14" i="5"/>
  <c r="AD49" i="4"/>
  <c r="AD14" i="2"/>
  <c r="AD31" i="2"/>
  <c r="Z12" i="2"/>
  <c r="Z11" i="2"/>
  <c r="AD16" i="2"/>
  <c r="R13" i="2"/>
  <c r="X13" i="2"/>
  <c r="R12" i="2"/>
  <c r="R11" i="2"/>
  <c r="R11" i="4"/>
  <c r="AD15" i="5"/>
  <c r="AD23" i="5"/>
  <c r="AD27" i="5"/>
  <c r="AD35" i="5"/>
  <c r="P10" i="5"/>
  <c r="AB10" i="5"/>
  <c r="AD19" i="6"/>
  <c r="AD31" i="6"/>
  <c r="Z9" i="6"/>
  <c r="AA9" i="6"/>
  <c r="R9" i="6"/>
  <c r="U9" i="6"/>
  <c r="R10" i="6"/>
  <c r="U10" i="6"/>
  <c r="Z10" i="6"/>
  <c r="S10" i="6"/>
  <c r="V10" i="6"/>
  <c r="Z13" i="6"/>
  <c r="AA13" i="6"/>
  <c r="R13" i="6"/>
  <c r="U13" i="6"/>
  <c r="AD30" i="7"/>
  <c r="U13" i="2"/>
  <c r="AD26" i="2"/>
  <c r="AD34" i="2"/>
  <c r="AD37" i="5"/>
  <c r="V13" i="5"/>
  <c r="Z13" i="5"/>
  <c r="AA13" i="5"/>
  <c r="U13" i="5"/>
  <c r="R12" i="5"/>
  <c r="AA11" i="5"/>
  <c r="U10" i="5"/>
  <c r="R10" i="5"/>
  <c r="Z9" i="5"/>
  <c r="AA9" i="5"/>
  <c r="U9" i="5"/>
  <c r="AD37" i="6"/>
  <c r="AA10" i="6"/>
  <c r="U11" i="6"/>
  <c r="Y11" i="6"/>
  <c r="AA11" i="6"/>
  <c r="R11" i="6"/>
  <c r="R13" i="7"/>
  <c r="U13" i="7"/>
  <c r="AA13" i="7"/>
  <c r="AD44" i="5"/>
  <c r="AD40" i="6"/>
  <c r="AD32" i="6"/>
  <c r="AD24" i="6"/>
  <c r="AD20" i="6"/>
  <c r="AD46" i="7"/>
  <c r="AD35" i="7"/>
  <c r="AD19" i="7"/>
  <c r="Z10" i="7"/>
  <c r="Y10" i="7"/>
  <c r="R12" i="11"/>
  <c r="AA12" i="11"/>
  <c r="AD44" i="7"/>
  <c r="AD29" i="7"/>
  <c r="R11" i="7"/>
  <c r="U11" i="7"/>
  <c r="Z11" i="7"/>
  <c r="AA11" i="7"/>
  <c r="S13" i="8"/>
  <c r="Y12" i="7"/>
  <c r="AD12" i="7"/>
  <c r="R10" i="7"/>
  <c r="AA10" i="7"/>
  <c r="S9" i="7"/>
  <c r="V9" i="7"/>
  <c r="Y9" i="7"/>
  <c r="Z9" i="7"/>
  <c r="AD39" i="8"/>
  <c r="V12" i="10"/>
  <c r="Y12" i="10"/>
  <c r="S12" i="10"/>
  <c r="S10" i="10"/>
  <c r="V10" i="10"/>
  <c r="P13" i="7"/>
  <c r="AB13" i="7"/>
  <c r="Z12" i="8"/>
  <c r="R11" i="8"/>
  <c r="U11" i="8"/>
  <c r="Y13" i="10"/>
  <c r="AD24" i="11"/>
  <c r="AD32" i="11"/>
  <c r="AD44" i="11"/>
  <c r="Z13" i="11"/>
  <c r="AA13" i="11"/>
  <c r="U13" i="11"/>
  <c r="V13" i="11"/>
  <c r="Y13" i="11"/>
  <c r="V12" i="11"/>
  <c r="Y12" i="11"/>
  <c r="Y45" i="12"/>
  <c r="Y38" i="12"/>
  <c r="Y29" i="12"/>
  <c r="AD54" i="8"/>
  <c r="S9" i="10"/>
  <c r="X9" i="10"/>
  <c r="Z9" i="10"/>
  <c r="S13" i="10"/>
  <c r="X13" i="10"/>
  <c r="Z13" i="10"/>
  <c r="R9" i="7"/>
  <c r="Z10" i="8"/>
  <c r="S12" i="8"/>
  <c r="X12" i="8"/>
  <c r="X11" i="8"/>
  <c r="AD16" i="10"/>
  <c r="R12" i="10"/>
  <c r="Z12" i="10"/>
  <c r="R10" i="10"/>
  <c r="U10" i="10"/>
  <c r="Y10" i="10"/>
  <c r="Z10" i="10"/>
  <c r="Z10" i="12"/>
  <c r="V53" i="12"/>
  <c r="Y53" i="12"/>
  <c r="Z52" i="12"/>
  <c r="V51" i="12"/>
  <c r="Y51" i="12"/>
  <c r="Z51" i="12"/>
  <c r="V48" i="12"/>
  <c r="Z47" i="12"/>
  <c r="V46" i="12"/>
  <c r="Y46" i="12"/>
  <c r="Z46" i="12"/>
  <c r="V43" i="12"/>
  <c r="Y42" i="12"/>
  <c r="Z42" i="12"/>
  <c r="V41" i="12"/>
  <c r="Y41" i="12"/>
  <c r="V39" i="12"/>
  <c r="V37" i="12"/>
  <c r="Y37" i="12"/>
  <c r="V35" i="12"/>
  <c r="Y35" i="12"/>
  <c r="Z35" i="12"/>
  <c r="V32" i="12"/>
  <c r="Y32" i="12"/>
  <c r="V31" i="12"/>
  <c r="Y31" i="12"/>
  <c r="Z31" i="12"/>
  <c r="V30" i="12"/>
  <c r="Y30" i="12"/>
  <c r="Z30" i="12"/>
  <c r="V11" i="8"/>
  <c r="AD19" i="10"/>
  <c r="AD23" i="11"/>
  <c r="U10" i="11"/>
  <c r="S10" i="12"/>
  <c r="X10" i="12"/>
  <c r="P12" i="12"/>
  <c r="AB12" i="12"/>
  <c r="P11" i="11"/>
  <c r="AB11" i="11"/>
  <c r="Z50" i="12"/>
  <c r="Z39" i="12"/>
  <c r="Y49" i="12"/>
  <c r="Y43" i="12"/>
  <c r="Y17" i="12"/>
  <c r="R12" i="12"/>
  <c r="AA12" i="12"/>
  <c r="R11" i="12"/>
  <c r="AA11" i="12"/>
  <c r="U11" i="12"/>
  <c r="V19" i="12"/>
  <c r="V15" i="12"/>
  <c r="Y15" i="12"/>
  <c r="Z26" i="12"/>
  <c r="Z20" i="12"/>
  <c r="Z15" i="12"/>
  <c r="V25" i="12"/>
  <c r="Y25" i="12"/>
  <c r="AA9" i="12"/>
  <c r="Z53" i="12"/>
  <c r="AA53" i="12"/>
  <c r="Y52" i="12"/>
  <c r="AA51" i="12"/>
  <c r="Z49" i="12"/>
  <c r="AA49" i="12"/>
  <c r="Y48" i="12"/>
  <c r="AA47" i="12"/>
  <c r="Z45" i="12"/>
  <c r="AA45" i="12"/>
  <c r="AA43" i="12"/>
  <c r="Z41" i="12"/>
  <c r="Y40" i="12"/>
  <c r="AA39" i="12"/>
  <c r="Z37" i="12"/>
  <c r="AA35" i="12"/>
  <c r="AA31" i="12"/>
  <c r="Z29" i="12"/>
  <c r="Y28" i="12"/>
  <c r="AA27" i="12"/>
  <c r="Z25" i="12"/>
  <c r="Y24" i="12"/>
  <c r="Z21" i="12"/>
  <c r="Z17" i="12"/>
  <c r="Z19" i="12"/>
  <c r="Z14" i="12"/>
  <c r="AA41" i="12"/>
  <c r="AA37" i="12"/>
  <c r="AA33" i="12"/>
  <c r="AA29" i="12"/>
  <c r="V51" i="4"/>
  <c r="Y51" i="4"/>
  <c r="S27" i="12"/>
  <c r="X27" i="12"/>
  <c r="AB27" i="12"/>
  <c r="S9" i="12"/>
  <c r="AB9" i="12"/>
  <c r="S23" i="12"/>
  <c r="AB23" i="12"/>
  <c r="AB11" i="12"/>
  <c r="AB25" i="12"/>
  <c r="AB35" i="12"/>
  <c r="AB37" i="12"/>
  <c r="AB41" i="12"/>
  <c r="AB47" i="12"/>
  <c r="AB53" i="12"/>
  <c r="AB54" i="12"/>
  <c r="AB56" i="12"/>
  <c r="S15" i="4"/>
  <c r="X15" i="4"/>
  <c r="AB15" i="4"/>
  <c r="V15" i="4"/>
  <c r="Z15" i="4"/>
  <c r="S21" i="6"/>
  <c r="X21" i="6"/>
  <c r="AB21" i="6"/>
  <c r="V21" i="6"/>
  <c r="AB43" i="8"/>
  <c r="Z43" i="8"/>
  <c r="S43" i="8"/>
  <c r="X43" i="8"/>
  <c r="V43" i="8"/>
  <c r="Y43" i="8"/>
  <c r="S26" i="11"/>
  <c r="X26" i="11"/>
  <c r="V26" i="11"/>
  <c r="Y26" i="11"/>
  <c r="Z26" i="11"/>
  <c r="AB26" i="11"/>
  <c r="AD26" i="11"/>
  <c r="S45" i="5"/>
  <c r="X45" i="5"/>
  <c r="AB45" i="5"/>
  <c r="AB13" i="5"/>
  <c r="AB22" i="5"/>
  <c r="AB25" i="5"/>
  <c r="AB31" i="5"/>
  <c r="AB34" i="5"/>
  <c r="AB41" i="5"/>
  <c r="AB46" i="5"/>
  <c r="AB49" i="5"/>
  <c r="AB54" i="5"/>
  <c r="AB56" i="5"/>
  <c r="V45" i="5"/>
  <c r="Y45" i="5"/>
  <c r="Z45" i="5"/>
  <c r="S21" i="11"/>
  <c r="X21" i="11"/>
  <c r="AB21" i="11"/>
  <c r="V21" i="11"/>
  <c r="Z21" i="11"/>
  <c r="Y19" i="12"/>
  <c r="AD19" i="12"/>
  <c r="Y39" i="12"/>
  <c r="S12" i="11"/>
  <c r="X12" i="11"/>
  <c r="AA56" i="8"/>
  <c r="X13" i="8"/>
  <c r="Z10" i="5"/>
  <c r="S12" i="6"/>
  <c r="Y9" i="6"/>
  <c r="S12" i="5"/>
  <c r="Z13" i="4"/>
  <c r="V12" i="5"/>
  <c r="Y12" i="5"/>
  <c r="V13" i="4"/>
  <c r="Y11" i="4"/>
  <c r="S51" i="11"/>
  <c r="X51" i="11"/>
  <c r="X23" i="12"/>
  <c r="V23" i="12"/>
  <c r="Y23" i="12"/>
  <c r="Z23" i="12"/>
  <c r="AD23" i="12"/>
  <c r="V33" i="12"/>
  <c r="Z49" i="11"/>
  <c r="X42" i="11"/>
  <c r="AD42" i="11"/>
  <c r="X9" i="12"/>
  <c r="V43" i="11"/>
  <c r="Y43" i="11"/>
  <c r="V13" i="8"/>
  <c r="AB13" i="8"/>
  <c r="V49" i="11"/>
  <c r="S37" i="12"/>
  <c r="X37" i="12"/>
  <c r="AD37" i="12"/>
  <c r="Y21" i="6"/>
  <c r="S53" i="12"/>
  <c r="X53" i="12"/>
  <c r="S22" i="2"/>
  <c r="X22" i="2"/>
  <c r="AB22" i="2"/>
  <c r="Z22" i="2"/>
  <c r="V22" i="2"/>
  <c r="Y22" i="2"/>
  <c r="S48" i="4"/>
  <c r="X48" i="4"/>
  <c r="AB48" i="4"/>
  <c r="V48" i="4"/>
  <c r="Y48" i="4"/>
  <c r="Z48" i="4"/>
  <c r="S54" i="5"/>
  <c r="X54" i="5"/>
  <c r="V54" i="5"/>
  <c r="Y54" i="5"/>
  <c r="Z54" i="5"/>
  <c r="S19" i="11"/>
  <c r="X19" i="11"/>
  <c r="AB19" i="11"/>
  <c r="AB17" i="11"/>
  <c r="AB22" i="11"/>
  <c r="AB25" i="11"/>
  <c r="AB29" i="11"/>
  <c r="AB31" i="11"/>
  <c r="AB33" i="11"/>
  <c r="AB37" i="11"/>
  <c r="AB40" i="11"/>
  <c r="AB45" i="11"/>
  <c r="AB47" i="11"/>
  <c r="AB53" i="11"/>
  <c r="AB56" i="11"/>
  <c r="V19" i="11"/>
  <c r="Z19" i="11"/>
  <c r="Z31" i="11"/>
  <c r="AD31" i="11"/>
  <c r="S37" i="2"/>
  <c r="X37" i="2"/>
  <c r="AB37" i="2"/>
  <c r="Z37" i="2"/>
  <c r="V37" i="2"/>
  <c r="Y37" i="2"/>
  <c r="AB31" i="4"/>
  <c r="V31" i="4"/>
  <c r="Y31" i="4"/>
  <c r="S31" i="4"/>
  <c r="X31" i="4"/>
  <c r="Z31" i="4"/>
  <c r="S25" i="5"/>
  <c r="X25" i="5"/>
  <c r="V25" i="5"/>
  <c r="Z25" i="5"/>
  <c r="S22" i="6"/>
  <c r="X22" i="6"/>
  <c r="AB22" i="6"/>
  <c r="V22" i="6"/>
  <c r="Y22" i="6"/>
  <c r="Z22" i="6"/>
  <c r="S47" i="6"/>
  <c r="X47" i="6"/>
  <c r="AB47" i="6"/>
  <c r="V47" i="6"/>
  <c r="Y47" i="6"/>
  <c r="Z47" i="6"/>
  <c r="S53" i="7"/>
  <c r="X53" i="7"/>
  <c r="AB53" i="7"/>
  <c r="V53" i="7"/>
  <c r="Y53" i="7"/>
  <c r="Z53" i="7"/>
  <c r="S46" i="8"/>
  <c r="X46" i="8"/>
  <c r="AB46" i="8"/>
  <c r="Z46" i="8"/>
  <c r="V46" i="8"/>
  <c r="Y46" i="8"/>
  <c r="S35" i="10"/>
  <c r="X35" i="10"/>
  <c r="AB35" i="10"/>
  <c r="Z35" i="10"/>
  <c r="V35" i="10"/>
  <c r="Y35" i="10"/>
  <c r="S52" i="2"/>
  <c r="X52" i="2"/>
  <c r="AB52" i="2"/>
  <c r="Z52" i="2"/>
  <c r="V52" i="2"/>
  <c r="Y52" i="2"/>
  <c r="S30" i="4"/>
  <c r="X30" i="4"/>
  <c r="AB30" i="4"/>
  <c r="V30" i="4"/>
  <c r="Y30" i="4"/>
  <c r="Z30" i="4"/>
  <c r="S49" i="5"/>
  <c r="X49" i="5"/>
  <c r="V49" i="5"/>
  <c r="Y49" i="5"/>
  <c r="Z49" i="5"/>
  <c r="S50" i="6"/>
  <c r="X50" i="6"/>
  <c r="AB50" i="6"/>
  <c r="S42" i="8"/>
  <c r="X42" i="8"/>
  <c r="AB42" i="8"/>
  <c r="V42" i="8"/>
  <c r="Y42" i="8"/>
  <c r="S25" i="11"/>
  <c r="X25" i="11"/>
  <c r="V25" i="11"/>
  <c r="Y25" i="11"/>
  <c r="Z25" i="11"/>
  <c r="S42" i="4"/>
  <c r="X42" i="4"/>
  <c r="AB42" i="4"/>
  <c r="V42" i="4"/>
  <c r="Y42" i="4"/>
  <c r="Z42" i="4"/>
  <c r="S13" i="5"/>
  <c r="X13" i="5"/>
  <c r="V10" i="4"/>
  <c r="Y10" i="4"/>
  <c r="AB10" i="4"/>
  <c r="S18" i="2"/>
  <c r="X18" i="2"/>
  <c r="AB18" i="2"/>
  <c r="V18" i="2"/>
  <c r="Y18" i="2"/>
  <c r="Z18" i="2"/>
  <c r="S33" i="2"/>
  <c r="X33" i="2"/>
  <c r="AB33" i="2"/>
  <c r="V33" i="2"/>
  <c r="Y33" i="2"/>
  <c r="Z33" i="2"/>
  <c r="S46" i="6"/>
  <c r="X46" i="6"/>
  <c r="AB46" i="6"/>
  <c r="V46" i="6"/>
  <c r="Y46" i="6"/>
  <c r="S31" i="10"/>
  <c r="X31" i="10"/>
  <c r="AB31" i="10"/>
  <c r="S37" i="11"/>
  <c r="X37" i="11"/>
  <c r="Z37" i="11"/>
  <c r="V37" i="11"/>
  <c r="AD48" i="12"/>
  <c r="Z9" i="12"/>
  <c r="V9" i="12"/>
  <c r="Y9" i="12"/>
  <c r="AD9" i="12"/>
  <c r="AA56" i="7"/>
  <c r="Y13" i="2"/>
  <c r="AD13" i="2"/>
  <c r="V12" i="6"/>
  <c r="Y12" i="6"/>
  <c r="AA56" i="4"/>
  <c r="Z12" i="5"/>
  <c r="Z16" i="5"/>
  <c r="Z17" i="5"/>
  <c r="Z20" i="5"/>
  <c r="Z21" i="5"/>
  <c r="Z22" i="5"/>
  <c r="Z24" i="5"/>
  <c r="Z28" i="5"/>
  <c r="Z29" i="5"/>
  <c r="Z31" i="5"/>
  <c r="Z32" i="5"/>
  <c r="Z33" i="5"/>
  <c r="Z34" i="5"/>
  <c r="Z39" i="5"/>
  <c r="Z41" i="5"/>
  <c r="Z43" i="5"/>
  <c r="Z46" i="5"/>
  <c r="Z51" i="5"/>
  <c r="Z56" i="5"/>
  <c r="Z11" i="12"/>
  <c r="S33" i="12"/>
  <c r="X33" i="12"/>
  <c r="Y33" i="12"/>
  <c r="Z33" i="12"/>
  <c r="AD33" i="12"/>
  <c r="X52" i="12"/>
  <c r="Z46" i="6"/>
  <c r="Z9" i="4"/>
  <c r="AB9" i="4"/>
  <c r="AB11" i="4"/>
  <c r="AB25" i="4"/>
  <c r="AB27" i="4"/>
  <c r="AB32" i="4"/>
  <c r="AB51" i="4"/>
  <c r="AB52" i="4"/>
  <c r="AB56" i="4"/>
  <c r="X45" i="12"/>
  <c r="V31" i="10"/>
  <c r="Y31" i="10"/>
  <c r="S43" i="11"/>
  <c r="X43" i="11"/>
  <c r="AD43" i="11"/>
  <c r="S13" i="12"/>
  <c r="X13" i="12"/>
  <c r="V13" i="12"/>
  <c r="Y13" i="12"/>
  <c r="Z13" i="12"/>
  <c r="AD13" i="12"/>
  <c r="AD26" i="7"/>
  <c r="Y18" i="12"/>
  <c r="X11" i="10"/>
  <c r="AD11" i="10"/>
  <c r="S49" i="11"/>
  <c r="X49" i="11"/>
  <c r="Y49" i="11"/>
  <c r="AD49" i="11"/>
  <c r="Z53" i="11"/>
  <c r="AD53" i="11"/>
  <c r="S25" i="12"/>
  <c r="X25" i="12"/>
  <c r="S41" i="12"/>
  <c r="X41" i="12"/>
  <c r="AD41" i="12"/>
  <c r="Z45" i="11"/>
  <c r="Y21" i="11"/>
  <c r="V22" i="11"/>
  <c r="Y22" i="11"/>
  <c r="S52" i="4"/>
  <c r="X52" i="4"/>
  <c r="Z52" i="4"/>
  <c r="V52" i="4"/>
  <c r="Y52" i="4"/>
  <c r="S34" i="5"/>
  <c r="X34" i="5"/>
  <c r="V34" i="5"/>
  <c r="Y34" i="5"/>
  <c r="S16" i="6"/>
  <c r="X16" i="6"/>
  <c r="AB16" i="6"/>
  <c r="S15" i="6"/>
  <c r="X15" i="6"/>
  <c r="AB15" i="6"/>
  <c r="S38" i="8"/>
  <c r="X38" i="8"/>
  <c r="AB38" i="8"/>
  <c r="Z38" i="8"/>
  <c r="V38" i="8"/>
  <c r="Y38" i="8"/>
  <c r="S41" i="2"/>
  <c r="X41" i="2"/>
  <c r="AB41" i="2"/>
  <c r="Z41" i="2"/>
  <c r="V41" i="2"/>
  <c r="Y41" i="2"/>
  <c r="Z32" i="4"/>
  <c r="S32" i="4"/>
  <c r="X32" i="4"/>
  <c r="V32" i="4"/>
  <c r="Y32" i="4"/>
  <c r="S33" i="6"/>
  <c r="X33" i="6"/>
  <c r="AB33" i="6"/>
  <c r="Z33" i="6"/>
  <c r="AB51" i="6"/>
  <c r="V51" i="6"/>
  <c r="Y51" i="6"/>
  <c r="Z51" i="6"/>
  <c r="S51" i="6"/>
  <c r="X51" i="6"/>
  <c r="S23" i="8"/>
  <c r="X23" i="8"/>
  <c r="AB23" i="8"/>
  <c r="V23" i="8"/>
  <c r="Y23" i="8"/>
  <c r="Z23" i="8"/>
  <c r="S15" i="8"/>
  <c r="X15" i="8"/>
  <c r="AB15" i="8"/>
  <c r="V15" i="8"/>
  <c r="Y15" i="8"/>
  <c r="Z15" i="8"/>
  <c r="Y37" i="11"/>
  <c r="S10" i="2"/>
  <c r="X10" i="2"/>
  <c r="AB10" i="2"/>
  <c r="AB12" i="2"/>
  <c r="AB17" i="2"/>
  <c r="AB29" i="2"/>
  <c r="AB42" i="2"/>
  <c r="AB45" i="2"/>
  <c r="AB53" i="2"/>
  <c r="AB56" i="2"/>
  <c r="Z10" i="2"/>
  <c r="V10" i="2"/>
  <c r="Y10" i="2"/>
  <c r="S17" i="2"/>
  <c r="X17" i="2"/>
  <c r="V17" i="2"/>
  <c r="Y17" i="2"/>
  <c r="Z17" i="2"/>
  <c r="AD17" i="2"/>
  <c r="S27" i="4"/>
  <c r="X27" i="4"/>
  <c r="V27" i="4"/>
  <c r="Y27" i="4"/>
  <c r="Z27" i="4"/>
  <c r="Z29" i="11"/>
  <c r="V12" i="8"/>
  <c r="Y12" i="8"/>
  <c r="AB12" i="8"/>
  <c r="AD12" i="8"/>
  <c r="AB35" i="8"/>
  <c r="AB47" i="8"/>
  <c r="AB56" i="8"/>
  <c r="Z30" i="11"/>
  <c r="Z34" i="11"/>
  <c r="AD34" i="11"/>
  <c r="Z21" i="6"/>
  <c r="S11" i="4"/>
  <c r="X11" i="4"/>
  <c r="Z11" i="4"/>
  <c r="AD11" i="4"/>
  <c r="S42" i="2"/>
  <c r="X42" i="2"/>
  <c r="V42" i="2"/>
  <c r="Y42" i="2"/>
  <c r="Z42" i="2"/>
  <c r="S53" i="2"/>
  <c r="X53" i="2"/>
  <c r="Z53" i="2"/>
  <c r="V53" i="2"/>
  <c r="Y53" i="2"/>
  <c r="S31" i="5"/>
  <c r="X31" i="5"/>
  <c r="V31" i="5"/>
  <c r="Y31" i="5"/>
  <c r="AD31" i="5"/>
  <c r="AB50" i="7"/>
  <c r="S50" i="7"/>
  <c r="X50" i="7"/>
  <c r="V50" i="7"/>
  <c r="Y50" i="7"/>
  <c r="Z50" i="7"/>
  <c r="AD50" i="7"/>
  <c r="AB32" i="10"/>
  <c r="V32" i="10"/>
  <c r="Y32" i="10"/>
  <c r="Z32" i="10"/>
  <c r="S32" i="10"/>
  <c r="X32" i="10"/>
  <c r="V47" i="11"/>
  <c r="Y47" i="11"/>
  <c r="AD47" i="11"/>
  <c r="S47" i="12"/>
  <c r="X47" i="12"/>
  <c r="AD52" i="12"/>
  <c r="AD28" i="12"/>
  <c r="V27" i="12"/>
  <c r="Y27" i="12"/>
  <c r="Z27" i="12"/>
  <c r="AD27" i="12"/>
  <c r="Z36" i="12"/>
  <c r="Z12" i="11"/>
  <c r="AD12" i="11"/>
  <c r="Y13" i="6"/>
  <c r="Y13" i="8"/>
  <c r="Z12" i="6"/>
  <c r="S10" i="4"/>
  <c r="X10" i="4"/>
  <c r="Z51" i="11"/>
  <c r="X15" i="11"/>
  <c r="AD38" i="7"/>
  <c r="Y15" i="4"/>
  <c r="Z11" i="6"/>
  <c r="Z14" i="6"/>
  <c r="Z17" i="6"/>
  <c r="Z34" i="6"/>
  <c r="Z38" i="6"/>
  <c r="Z39" i="6"/>
  <c r="Z42" i="6"/>
  <c r="Z43" i="6"/>
  <c r="Z52" i="6"/>
  <c r="Z53" i="6"/>
  <c r="Z54" i="6"/>
  <c r="Z56" i="6"/>
  <c r="AB11" i="6"/>
  <c r="Y34" i="12"/>
  <c r="S35" i="12"/>
  <c r="X35" i="12"/>
  <c r="S54" i="12"/>
  <c r="X54" i="12"/>
  <c r="AD54" i="12"/>
  <c r="V15" i="11"/>
  <c r="Y15" i="11"/>
  <c r="AD15" i="11"/>
  <c r="Y19" i="11"/>
  <c r="S12" i="2"/>
  <c r="X12" i="2"/>
  <c r="AD12" i="2"/>
  <c r="S25" i="4"/>
  <c r="X25" i="4"/>
  <c r="Z25" i="4"/>
  <c r="V25" i="4"/>
  <c r="Y25" i="4"/>
  <c r="AD25" i="4"/>
  <c r="S22" i="5"/>
  <c r="X22" i="5"/>
  <c r="V22" i="5"/>
  <c r="Y22" i="5"/>
  <c r="S17" i="6"/>
  <c r="X17" i="6"/>
  <c r="AB17" i="6"/>
  <c r="S44" i="6"/>
  <c r="X44" i="6"/>
  <c r="AB44" i="6"/>
  <c r="V44" i="6"/>
  <c r="Y44" i="6"/>
  <c r="S33" i="7"/>
  <c r="X33" i="7"/>
  <c r="AB33" i="7"/>
  <c r="V33" i="7"/>
  <c r="Y33" i="7"/>
  <c r="S47" i="8"/>
  <c r="X47" i="8"/>
  <c r="Z47" i="8"/>
  <c r="V47" i="8"/>
  <c r="Y47" i="8"/>
  <c r="S40" i="11"/>
  <c r="X40" i="11"/>
  <c r="V40" i="11"/>
  <c r="Z40" i="11"/>
  <c r="S29" i="2"/>
  <c r="X29" i="2"/>
  <c r="V29" i="2"/>
  <c r="Y29" i="2"/>
  <c r="Z29" i="2"/>
  <c r="S45" i="2"/>
  <c r="X45" i="2"/>
  <c r="V45" i="2"/>
  <c r="Y45" i="2"/>
  <c r="Z45" i="2"/>
  <c r="S51" i="4"/>
  <c r="X51" i="4"/>
  <c r="Z51" i="4"/>
  <c r="S14" i="6"/>
  <c r="X14" i="6"/>
  <c r="AB14" i="6"/>
  <c r="V14" i="6"/>
  <c r="Y14" i="6"/>
  <c r="S34" i="6"/>
  <c r="X34" i="6"/>
  <c r="AB34" i="6"/>
  <c r="V34" i="6"/>
  <c r="Y34" i="6"/>
  <c r="AB52" i="6"/>
  <c r="S52" i="6"/>
  <c r="X52" i="6"/>
  <c r="V52" i="6"/>
  <c r="Y52" i="6"/>
  <c r="AD52" i="6"/>
  <c r="S35" i="8"/>
  <c r="X35" i="8"/>
  <c r="Z35" i="8"/>
  <c r="V35" i="8"/>
  <c r="Y35" i="8"/>
  <c r="S24" i="10"/>
  <c r="X24" i="10"/>
  <c r="AB24" i="10"/>
  <c r="V24" i="10"/>
  <c r="Y24" i="10"/>
  <c r="Z24" i="10"/>
  <c r="S22" i="11"/>
  <c r="X22" i="11"/>
  <c r="S41" i="5"/>
  <c r="X41" i="5"/>
  <c r="V41" i="5"/>
  <c r="Y41" i="5"/>
  <c r="Y40" i="11"/>
  <c r="S13" i="6"/>
  <c r="X13" i="6"/>
  <c r="AB13" i="6"/>
  <c r="AD13" i="6"/>
  <c r="AB56" i="6"/>
  <c r="Z17" i="11"/>
  <c r="Z33" i="11"/>
  <c r="AD33" i="11"/>
  <c r="Y25" i="5"/>
  <c r="AD18" i="11"/>
  <c r="AD27" i="11"/>
  <c r="AD42" i="12"/>
  <c r="AD17" i="11"/>
  <c r="AD29" i="11"/>
  <c r="AD48" i="6"/>
  <c r="AA56" i="10"/>
  <c r="X10" i="8"/>
  <c r="S21" i="2"/>
  <c r="X21" i="2"/>
  <c r="V21" i="2"/>
  <c r="Y21" i="2"/>
  <c r="Z21" i="2"/>
  <c r="S17" i="5"/>
  <c r="X17" i="5"/>
  <c r="V17" i="5"/>
  <c r="S24" i="2"/>
  <c r="X24" i="2"/>
  <c r="Z24" i="2"/>
  <c r="V24" i="2"/>
  <c r="Y24" i="2"/>
  <c r="S46" i="2"/>
  <c r="X46" i="2"/>
  <c r="Z46" i="2"/>
  <c r="V46" i="2"/>
  <c r="S15" i="2"/>
  <c r="X15" i="2"/>
  <c r="V15" i="2"/>
  <c r="Y15" i="2"/>
  <c r="Z15" i="2"/>
  <c r="AD15" i="2"/>
  <c r="S29" i="4"/>
  <c r="X29" i="4"/>
  <c r="V29" i="4"/>
  <c r="Y29" i="4"/>
  <c r="Z29" i="4"/>
  <c r="AD29" i="4"/>
  <c r="S16" i="5"/>
  <c r="X16" i="5"/>
  <c r="V16" i="5"/>
  <c r="Y16" i="5"/>
  <c r="S29" i="5"/>
  <c r="X29" i="5"/>
  <c r="V29" i="5"/>
  <c r="Y29" i="5"/>
  <c r="S50" i="5"/>
  <c r="X50" i="5"/>
  <c r="V50" i="5"/>
  <c r="S54" i="6"/>
  <c r="X54" i="6"/>
  <c r="V54" i="6"/>
  <c r="Y54" i="6"/>
  <c r="AD54" i="6"/>
  <c r="S28" i="7"/>
  <c r="X28" i="7"/>
  <c r="V28" i="7"/>
  <c r="S53" i="6"/>
  <c r="X53" i="6"/>
  <c r="V53" i="6"/>
  <c r="Y53" i="6"/>
  <c r="S20" i="8"/>
  <c r="X20" i="8"/>
  <c r="V20" i="8"/>
  <c r="Y20" i="8"/>
  <c r="Z20" i="8"/>
  <c r="S36" i="8"/>
  <c r="X36" i="8"/>
  <c r="V36" i="8"/>
  <c r="Z36" i="8"/>
  <c r="S52" i="8"/>
  <c r="X52" i="8"/>
  <c r="V52" i="8"/>
  <c r="Z52" i="8"/>
  <c r="S25" i="10"/>
  <c r="X25" i="10"/>
  <c r="V25" i="10"/>
  <c r="Y25" i="10"/>
  <c r="S17" i="4"/>
  <c r="X17" i="4"/>
  <c r="Z17" i="4"/>
  <c r="V17" i="4"/>
  <c r="Y17" i="4"/>
  <c r="S17" i="8"/>
  <c r="X17" i="8"/>
  <c r="Z17" i="8"/>
  <c r="V17" i="8"/>
  <c r="Y17" i="8"/>
  <c r="S33" i="8"/>
  <c r="X33" i="8"/>
  <c r="V33" i="8"/>
  <c r="Y33" i="8"/>
  <c r="Z33" i="8"/>
  <c r="S49" i="8"/>
  <c r="X49" i="8"/>
  <c r="V49" i="8"/>
  <c r="Y49" i="8"/>
  <c r="Z49" i="8"/>
  <c r="S22" i="10"/>
  <c r="X22" i="10"/>
  <c r="Z22" i="10"/>
  <c r="V22" i="10"/>
  <c r="Y22" i="10"/>
  <c r="AD22" i="10"/>
  <c r="S20" i="12"/>
  <c r="X20" i="12"/>
  <c r="V20" i="12"/>
  <c r="Y20" i="12"/>
  <c r="Y46" i="2"/>
  <c r="AD46" i="2"/>
  <c r="Y50" i="5"/>
  <c r="S25" i="2"/>
  <c r="X25" i="2"/>
  <c r="V25" i="2"/>
  <c r="Z25" i="2"/>
  <c r="S21" i="5"/>
  <c r="X21" i="5"/>
  <c r="V21" i="5"/>
  <c r="Y21" i="5"/>
  <c r="S51" i="5"/>
  <c r="X51" i="5"/>
  <c r="V51" i="5"/>
  <c r="Y51" i="5"/>
  <c r="AD51" i="5"/>
  <c r="S28" i="2"/>
  <c r="X28" i="2"/>
  <c r="V28" i="2"/>
  <c r="Y28" i="2"/>
  <c r="Z28" i="2"/>
  <c r="AD28" i="2"/>
  <c r="S47" i="2"/>
  <c r="X47" i="2"/>
  <c r="Z47" i="2"/>
  <c r="V47" i="2"/>
  <c r="Y47" i="2"/>
  <c r="AD47" i="2"/>
  <c r="S22" i="4"/>
  <c r="X22" i="4"/>
  <c r="V22" i="4"/>
  <c r="Y22" i="4"/>
  <c r="Z22" i="4"/>
  <c r="S34" i="4"/>
  <c r="X34" i="4"/>
  <c r="Z34" i="4"/>
  <c r="V34" i="4"/>
  <c r="S20" i="5"/>
  <c r="X20" i="5"/>
  <c r="V20" i="5"/>
  <c r="Y20" i="5"/>
  <c r="S33" i="5"/>
  <c r="X33" i="5"/>
  <c r="V33" i="5"/>
  <c r="Y33" i="5"/>
  <c r="S38" i="6"/>
  <c r="X38" i="6"/>
  <c r="V38" i="6"/>
  <c r="Y38" i="6"/>
  <c r="S16" i="7"/>
  <c r="X16" i="7"/>
  <c r="V16" i="7"/>
  <c r="Y16" i="7"/>
  <c r="S32" i="7"/>
  <c r="X32" i="7"/>
  <c r="V32" i="7"/>
  <c r="Y32" i="7"/>
  <c r="S21" i="4"/>
  <c r="X21" i="4"/>
  <c r="Z21" i="4"/>
  <c r="V21" i="4"/>
  <c r="Y21" i="4"/>
  <c r="AD21" i="4"/>
  <c r="S21" i="8"/>
  <c r="X21" i="8"/>
  <c r="S9" i="8"/>
  <c r="X9" i="8"/>
  <c r="S14" i="8"/>
  <c r="X14" i="8"/>
  <c r="S16" i="8"/>
  <c r="X16" i="8"/>
  <c r="S24" i="8"/>
  <c r="X24" i="8"/>
  <c r="S25" i="8"/>
  <c r="X25" i="8"/>
  <c r="S28" i="8"/>
  <c r="X28" i="8"/>
  <c r="S29" i="8"/>
  <c r="X29" i="8"/>
  <c r="S32" i="8"/>
  <c r="X32" i="8"/>
  <c r="S37" i="8"/>
  <c r="X37" i="8"/>
  <c r="S40" i="8"/>
  <c r="X40" i="8"/>
  <c r="S41" i="8"/>
  <c r="X41" i="8"/>
  <c r="S44" i="8"/>
  <c r="X44" i="8"/>
  <c r="S45" i="8"/>
  <c r="X45" i="8"/>
  <c r="S48" i="8"/>
  <c r="X48" i="8"/>
  <c r="S53" i="8"/>
  <c r="X53" i="8"/>
  <c r="X56" i="8"/>
  <c r="Z21" i="8"/>
  <c r="V21" i="8"/>
  <c r="Y21" i="8"/>
  <c r="Z37" i="8"/>
  <c r="V37" i="8"/>
  <c r="Y37" i="8"/>
  <c r="AD37" i="8"/>
  <c r="Z53" i="8"/>
  <c r="V53" i="8"/>
  <c r="Y53" i="8"/>
  <c r="AD53" i="8"/>
  <c r="S26" i="10"/>
  <c r="X26" i="10"/>
  <c r="V26" i="10"/>
  <c r="Z26" i="10"/>
  <c r="S47" i="7"/>
  <c r="X47" i="7"/>
  <c r="Z47" i="7"/>
  <c r="V47" i="7"/>
  <c r="Y47" i="7"/>
  <c r="V24" i="8"/>
  <c r="Y24" i="8"/>
  <c r="Z24" i="8"/>
  <c r="V40" i="8"/>
  <c r="Z40" i="8"/>
  <c r="V14" i="8"/>
  <c r="Y14" i="8"/>
  <c r="Z14" i="8"/>
  <c r="S29" i="10"/>
  <c r="X29" i="10"/>
  <c r="V29" i="10"/>
  <c r="Y29" i="10"/>
  <c r="Z29" i="10"/>
  <c r="V36" i="12"/>
  <c r="Y36" i="12"/>
  <c r="S36" i="12"/>
  <c r="X36" i="12"/>
  <c r="AD36" i="12"/>
  <c r="Y40" i="8"/>
  <c r="AD21" i="12"/>
  <c r="AD30" i="11"/>
  <c r="AA56" i="11"/>
  <c r="V42" i="5"/>
  <c r="Y42" i="5"/>
  <c r="Y34" i="4"/>
  <c r="X40" i="12"/>
  <c r="S39" i="2"/>
  <c r="X39" i="2"/>
  <c r="V39" i="2"/>
  <c r="Y39" i="2"/>
  <c r="Z39" i="2"/>
  <c r="S32" i="2"/>
  <c r="X32" i="2"/>
  <c r="Z32" i="2"/>
  <c r="V32" i="2"/>
  <c r="Y32" i="2"/>
  <c r="AD32" i="2"/>
  <c r="S48" i="2"/>
  <c r="X48" i="2"/>
  <c r="V48" i="2"/>
  <c r="Y48" i="2"/>
  <c r="Z48" i="2"/>
  <c r="AD48" i="2"/>
  <c r="S23" i="4"/>
  <c r="X23" i="4"/>
  <c r="V23" i="4"/>
  <c r="Y23" i="4"/>
  <c r="Z23" i="4"/>
  <c r="S50" i="4"/>
  <c r="X50" i="4"/>
  <c r="V50" i="4"/>
  <c r="Y50" i="4"/>
  <c r="Z50" i="4"/>
  <c r="S24" i="5"/>
  <c r="X24" i="5"/>
  <c r="V24" i="5"/>
  <c r="Y24" i="5"/>
  <c r="S42" i="5"/>
  <c r="X42" i="5"/>
  <c r="AD42" i="5"/>
  <c r="S39" i="6"/>
  <c r="X39" i="6"/>
  <c r="V39" i="6"/>
  <c r="Y39" i="6"/>
  <c r="S20" i="7"/>
  <c r="X20" i="7"/>
  <c r="V20" i="7"/>
  <c r="Y20" i="7"/>
  <c r="S36" i="7"/>
  <c r="X36" i="7"/>
  <c r="V36" i="7"/>
  <c r="Y36" i="7"/>
  <c r="S36" i="2"/>
  <c r="X36" i="2"/>
  <c r="Z36" i="2"/>
  <c r="V36" i="2"/>
  <c r="Y36" i="2"/>
  <c r="S32" i="5"/>
  <c r="X32" i="5"/>
  <c r="V32" i="5"/>
  <c r="Y32" i="5"/>
  <c r="S51" i="7"/>
  <c r="X51" i="7"/>
  <c r="Z51" i="7"/>
  <c r="V51" i="7"/>
  <c r="Y51" i="7"/>
  <c r="Z28" i="8"/>
  <c r="V28" i="8"/>
  <c r="Y28" i="8"/>
  <c r="AD28" i="8"/>
  <c r="Z44" i="8"/>
  <c r="V44" i="8"/>
  <c r="Y44" i="8"/>
  <c r="S17" i="10"/>
  <c r="X17" i="10"/>
  <c r="V17" i="10"/>
  <c r="Y17" i="10"/>
  <c r="S33" i="10"/>
  <c r="X33" i="10"/>
  <c r="V33" i="10"/>
  <c r="Y33" i="10"/>
  <c r="AD33" i="10"/>
  <c r="S44" i="2"/>
  <c r="X44" i="2"/>
  <c r="V44" i="2"/>
  <c r="Y44" i="2"/>
  <c r="Z44" i="2"/>
  <c r="AD44" i="2"/>
  <c r="S42" i="6"/>
  <c r="X42" i="6"/>
  <c r="V42" i="6"/>
  <c r="Y42" i="6"/>
  <c r="S40" i="7"/>
  <c r="X40" i="7"/>
  <c r="V40" i="7"/>
  <c r="Y40" i="7"/>
  <c r="Z40" i="7"/>
  <c r="S48" i="7"/>
  <c r="X48" i="7"/>
  <c r="V48" i="7"/>
  <c r="Y48" i="7"/>
  <c r="Z48" i="7"/>
  <c r="Z25" i="8"/>
  <c r="V25" i="8"/>
  <c r="Y25" i="8"/>
  <c r="V41" i="8"/>
  <c r="Y41" i="8"/>
  <c r="Z41" i="8"/>
  <c r="AD41" i="8"/>
  <c r="Z9" i="8"/>
  <c r="V9" i="8"/>
  <c r="Y9" i="8"/>
  <c r="S30" i="10"/>
  <c r="X30" i="10"/>
  <c r="V30" i="10"/>
  <c r="Y30" i="10"/>
  <c r="Z30" i="10"/>
  <c r="S10" i="11"/>
  <c r="X10" i="11"/>
  <c r="V10" i="11"/>
  <c r="Y10" i="11"/>
  <c r="Y17" i="5"/>
  <c r="AD17" i="5"/>
  <c r="Y25" i="2"/>
  <c r="AD40" i="12"/>
  <c r="AD40" i="5"/>
  <c r="Y36" i="8"/>
  <c r="Y52" i="8"/>
  <c r="Y28" i="7"/>
  <c r="AD28" i="7"/>
  <c r="S40" i="2"/>
  <c r="X40" i="2"/>
  <c r="V40" i="2"/>
  <c r="Y40" i="2"/>
  <c r="Z40" i="2"/>
  <c r="S43" i="5"/>
  <c r="X43" i="5"/>
  <c r="V43" i="5"/>
  <c r="Y43" i="5"/>
  <c r="AD43" i="5"/>
  <c r="S20" i="2"/>
  <c r="X20" i="2"/>
  <c r="V20" i="2"/>
  <c r="Y20" i="2"/>
  <c r="Z20" i="2"/>
  <c r="S38" i="2"/>
  <c r="X38" i="2"/>
  <c r="V38" i="2"/>
  <c r="Y38" i="2"/>
  <c r="Z38" i="2"/>
  <c r="S49" i="2"/>
  <c r="X49" i="2"/>
  <c r="V49" i="2"/>
  <c r="Y49" i="2"/>
  <c r="Z49" i="2"/>
  <c r="S24" i="4"/>
  <c r="X24" i="4"/>
  <c r="V24" i="4"/>
  <c r="Y24" i="4"/>
  <c r="Z24" i="4"/>
  <c r="S54" i="4"/>
  <c r="X54" i="4"/>
  <c r="V54" i="4"/>
  <c r="Y54" i="4"/>
  <c r="Z54" i="4"/>
  <c r="S28" i="5"/>
  <c r="X28" i="5"/>
  <c r="V28" i="5"/>
  <c r="Y28" i="5"/>
  <c r="S46" i="5"/>
  <c r="X46" i="5"/>
  <c r="V46" i="5"/>
  <c r="Y46" i="5"/>
  <c r="S43" i="6"/>
  <c r="X43" i="6"/>
  <c r="V43" i="6"/>
  <c r="Y43" i="6"/>
  <c r="AD43" i="6"/>
  <c r="S24" i="7"/>
  <c r="X24" i="7"/>
  <c r="V24" i="7"/>
  <c r="Y24" i="7"/>
  <c r="S45" i="7"/>
  <c r="X45" i="7"/>
  <c r="V45" i="7"/>
  <c r="Y45" i="7"/>
  <c r="Z45" i="7"/>
  <c r="S39" i="5"/>
  <c r="X39" i="5"/>
  <c r="V39" i="5"/>
  <c r="Y39" i="5"/>
  <c r="AD39" i="5"/>
  <c r="S52" i="7"/>
  <c r="X52" i="7"/>
  <c r="V52" i="7"/>
  <c r="Y52" i="7"/>
  <c r="Z52" i="7"/>
  <c r="V29" i="8"/>
  <c r="Y29" i="8"/>
  <c r="Z29" i="8"/>
  <c r="Z45" i="8"/>
  <c r="V45" i="8"/>
  <c r="Y45" i="8"/>
  <c r="S18" i="10"/>
  <c r="X18" i="10"/>
  <c r="V18" i="10"/>
  <c r="Y18" i="10"/>
  <c r="Z18" i="10"/>
  <c r="AD18" i="10"/>
  <c r="S34" i="10"/>
  <c r="X34" i="10"/>
  <c r="V34" i="10"/>
  <c r="Y34" i="10"/>
  <c r="Z34" i="10"/>
  <c r="AD34" i="10"/>
  <c r="S54" i="2"/>
  <c r="X54" i="2"/>
  <c r="V54" i="2"/>
  <c r="Y54" i="2"/>
  <c r="Z54" i="2"/>
  <c r="AD54" i="2"/>
  <c r="S39" i="4"/>
  <c r="X39" i="4"/>
  <c r="V39" i="4"/>
  <c r="Y39" i="4"/>
  <c r="Z39" i="4"/>
  <c r="V16" i="8"/>
  <c r="Y16" i="8"/>
  <c r="Z16" i="8"/>
  <c r="Z32" i="8"/>
  <c r="V32" i="8"/>
  <c r="Y32" i="8"/>
  <c r="AD32" i="8"/>
  <c r="Z48" i="8"/>
  <c r="V48" i="8"/>
  <c r="Y48" i="8"/>
  <c r="S21" i="10"/>
  <c r="X21" i="10"/>
  <c r="V21" i="10"/>
  <c r="Y21" i="10"/>
  <c r="Z21" i="10"/>
  <c r="AD21" i="10"/>
  <c r="AD26" i="6"/>
  <c r="Y26" i="10"/>
  <c r="AD26" i="10"/>
  <c r="V11" i="2"/>
  <c r="Y11" i="2"/>
  <c r="S11" i="2"/>
  <c r="X11" i="2"/>
  <c r="AD50" i="12"/>
  <c r="AD13" i="11"/>
  <c r="AD17" i="12"/>
  <c r="AD49" i="12"/>
  <c r="AD46" i="11"/>
  <c r="AD51" i="11"/>
  <c r="AD51" i="12"/>
  <c r="X10" i="10"/>
  <c r="X12" i="6"/>
  <c r="AD12" i="6"/>
  <c r="Y10" i="6"/>
  <c r="Y13" i="4"/>
  <c r="Y9" i="4"/>
  <c r="V11" i="12"/>
  <c r="Y11" i="12"/>
  <c r="S38" i="10"/>
  <c r="X38" i="10"/>
  <c r="V38" i="10"/>
  <c r="Z38" i="10"/>
  <c r="S42" i="10"/>
  <c r="X42" i="10"/>
  <c r="V42" i="10"/>
  <c r="Y42" i="10"/>
  <c r="Z42" i="10"/>
  <c r="S46" i="10"/>
  <c r="X46" i="10"/>
  <c r="V46" i="10"/>
  <c r="Y46" i="10"/>
  <c r="Z46" i="10"/>
  <c r="S50" i="10"/>
  <c r="X50" i="10"/>
  <c r="V50" i="10"/>
  <c r="Y50" i="10"/>
  <c r="Z50" i="10"/>
  <c r="S54" i="10"/>
  <c r="X54" i="10"/>
  <c r="V54" i="10"/>
  <c r="Z54" i="10"/>
  <c r="S9" i="5"/>
  <c r="X9" i="5"/>
  <c r="V9" i="5"/>
  <c r="Y9" i="5"/>
  <c r="X50" i="11"/>
  <c r="AD50" i="11"/>
  <c r="AD30" i="12"/>
  <c r="AD25" i="12"/>
  <c r="AD15" i="12"/>
  <c r="AD34" i="12"/>
  <c r="AD39" i="11"/>
  <c r="AD31" i="10"/>
  <c r="AD39" i="12"/>
  <c r="AD23" i="6"/>
  <c r="AD38" i="4"/>
  <c r="AD33" i="4"/>
  <c r="AD17" i="4"/>
  <c r="S35" i="4"/>
  <c r="X35" i="4"/>
  <c r="V35" i="4"/>
  <c r="Z35" i="4"/>
  <c r="S39" i="10"/>
  <c r="X39" i="10"/>
  <c r="Z39" i="10"/>
  <c r="V39" i="10"/>
  <c r="Y39" i="10"/>
  <c r="S43" i="10"/>
  <c r="X43" i="10"/>
  <c r="V43" i="10"/>
  <c r="Y43" i="10"/>
  <c r="Z43" i="10"/>
  <c r="S47" i="10"/>
  <c r="X47" i="10"/>
  <c r="V47" i="10"/>
  <c r="Y47" i="10"/>
  <c r="Z47" i="10"/>
  <c r="AD47" i="10"/>
  <c r="S51" i="10"/>
  <c r="X51" i="10"/>
  <c r="V51" i="10"/>
  <c r="Z51" i="10"/>
  <c r="S15" i="10"/>
  <c r="X15" i="10"/>
  <c r="V15" i="10"/>
  <c r="Y15" i="10"/>
  <c r="Z15" i="10"/>
  <c r="V11" i="7"/>
  <c r="Y11" i="7"/>
  <c r="S11" i="7"/>
  <c r="X11" i="7"/>
  <c r="AD50" i="6"/>
  <c r="Y38" i="10"/>
  <c r="X38" i="11"/>
  <c r="AD38" i="11"/>
  <c r="X54" i="11"/>
  <c r="AD50" i="8"/>
  <c r="AD34" i="8"/>
  <c r="AD49" i="7"/>
  <c r="AD34" i="7"/>
  <c r="S36" i="10"/>
  <c r="X36" i="10"/>
  <c r="Z36" i="10"/>
  <c r="V36" i="10"/>
  <c r="Y36" i="10"/>
  <c r="S40" i="10"/>
  <c r="X40" i="10"/>
  <c r="V40" i="10"/>
  <c r="Y40" i="10"/>
  <c r="Z40" i="10"/>
  <c r="S44" i="10"/>
  <c r="X44" i="10"/>
  <c r="V44" i="10"/>
  <c r="Z44" i="10"/>
  <c r="S48" i="10"/>
  <c r="X48" i="10"/>
  <c r="V48" i="10"/>
  <c r="Z48" i="10"/>
  <c r="S52" i="10"/>
  <c r="X52" i="10"/>
  <c r="V52" i="10"/>
  <c r="Y52" i="10"/>
  <c r="Z52" i="10"/>
  <c r="V14" i="12"/>
  <c r="Y14" i="12"/>
  <c r="S14" i="12"/>
  <c r="X14" i="12"/>
  <c r="S9" i="11"/>
  <c r="X9" i="11"/>
  <c r="V9" i="11"/>
  <c r="Y9" i="11"/>
  <c r="AD45" i="11"/>
  <c r="Y54" i="10"/>
  <c r="X14" i="11"/>
  <c r="AD14" i="11"/>
  <c r="X22" i="12"/>
  <c r="Y44" i="10"/>
  <c r="Y51" i="10"/>
  <c r="AD54" i="11"/>
  <c r="AD18" i="7"/>
  <c r="AD16" i="6"/>
  <c r="Y12" i="4"/>
  <c r="S37" i="10"/>
  <c r="X37" i="10"/>
  <c r="V37" i="10"/>
  <c r="Y37" i="10"/>
  <c r="Z37" i="10"/>
  <c r="S41" i="10"/>
  <c r="X41" i="10"/>
  <c r="Z41" i="10"/>
  <c r="V41" i="10"/>
  <c r="Y41" i="10"/>
  <c r="S45" i="10"/>
  <c r="X45" i="10"/>
  <c r="V45" i="10"/>
  <c r="Y45" i="10"/>
  <c r="Z45" i="10"/>
  <c r="S49" i="10"/>
  <c r="X49" i="10"/>
  <c r="Z49" i="10"/>
  <c r="V49" i="10"/>
  <c r="Y49" i="10"/>
  <c r="S53" i="10"/>
  <c r="X53" i="10"/>
  <c r="V53" i="10"/>
  <c r="Y53" i="10"/>
  <c r="Z53" i="10"/>
  <c r="Y48" i="10"/>
  <c r="AD41" i="11"/>
  <c r="X18" i="12"/>
  <c r="AD18" i="12"/>
  <c r="X24" i="12"/>
  <c r="AD24" i="12"/>
  <c r="Y35" i="4"/>
  <c r="Y22" i="12"/>
  <c r="Z9" i="11"/>
  <c r="AD9" i="11"/>
  <c r="Y10" i="8"/>
  <c r="AD10" i="8"/>
  <c r="AD16" i="12"/>
  <c r="AD10" i="12"/>
  <c r="AD47" i="12"/>
  <c r="AD29" i="12"/>
  <c r="AD10" i="10"/>
  <c r="S12" i="12"/>
  <c r="X12" i="12"/>
  <c r="V12" i="12"/>
  <c r="Z12" i="12"/>
  <c r="AD20" i="12"/>
  <c r="AD32" i="12"/>
  <c r="AA56" i="12"/>
  <c r="Y12" i="12"/>
  <c r="AD43" i="12"/>
  <c r="S11" i="11"/>
  <c r="X11" i="11"/>
  <c r="V11" i="11"/>
  <c r="Y11" i="11"/>
  <c r="Z11" i="11"/>
  <c r="AD26" i="12"/>
  <c r="AD53" i="12"/>
  <c r="AD38" i="12"/>
  <c r="Y11" i="8"/>
  <c r="AD11" i="8"/>
  <c r="AD31" i="12"/>
  <c r="AD46" i="12"/>
  <c r="AD45" i="12"/>
  <c r="AD35" i="12"/>
  <c r="AD9" i="10"/>
  <c r="X12" i="10"/>
  <c r="AD12" i="10"/>
  <c r="V13" i="7"/>
  <c r="Y13" i="7"/>
  <c r="AB56" i="7"/>
  <c r="S13" i="7"/>
  <c r="X13" i="7"/>
  <c r="X9" i="7"/>
  <c r="Z13" i="7"/>
  <c r="AA56" i="5"/>
  <c r="V10" i="5"/>
  <c r="Y10" i="5"/>
  <c r="S10" i="5"/>
  <c r="X10" i="5"/>
  <c r="AD11" i="5"/>
  <c r="X9" i="6"/>
  <c r="X13" i="4"/>
  <c r="AD13" i="4"/>
  <c r="AD13" i="10"/>
  <c r="Y13" i="5"/>
  <c r="AD13" i="5"/>
  <c r="X10" i="6"/>
  <c r="AD10" i="6"/>
  <c r="X12" i="5"/>
  <c r="X11" i="6"/>
  <c r="X9" i="4"/>
  <c r="X10" i="7"/>
  <c r="AD10" i="7"/>
  <c r="X12" i="4"/>
  <c r="X11" i="12"/>
  <c r="AD11" i="12"/>
  <c r="AA56" i="6"/>
  <c r="V9" i="2"/>
  <c r="Y9" i="2"/>
  <c r="Z9" i="2"/>
  <c r="Z56" i="2"/>
  <c r="S9" i="2"/>
  <c r="X9" i="2"/>
  <c r="AD10" i="4"/>
  <c r="AD39" i="4"/>
  <c r="Z56" i="4"/>
  <c r="AD20" i="2"/>
  <c r="AD9" i="8"/>
  <c r="AD40" i="7"/>
  <c r="AD42" i="6"/>
  <c r="AD51" i="7"/>
  <c r="AD36" i="7"/>
  <c r="AD24" i="8"/>
  <c r="Y56" i="6"/>
  <c r="AD22" i="4"/>
  <c r="AD21" i="5"/>
  <c r="AD20" i="8"/>
  <c r="AD22" i="11"/>
  <c r="AD24" i="10"/>
  <c r="AD35" i="8"/>
  <c r="AD34" i="6"/>
  <c r="AD14" i="6"/>
  <c r="AD51" i="4"/>
  <c r="AD45" i="2"/>
  <c r="AD29" i="2"/>
  <c r="AD40" i="11"/>
  <c r="AD53" i="2"/>
  <c r="AD42" i="2"/>
  <c r="AD10" i="2"/>
  <c r="AD33" i="6"/>
  <c r="AD41" i="2"/>
  <c r="AD38" i="8"/>
  <c r="AD37" i="11"/>
  <c r="AD42" i="8"/>
  <c r="AD31" i="4"/>
  <c r="AD19" i="11"/>
  <c r="AD54" i="5"/>
  <c r="AD48" i="4"/>
  <c r="AD21" i="11"/>
  <c r="AD45" i="5"/>
  <c r="AD12" i="5"/>
  <c r="Z56" i="8"/>
  <c r="AD33" i="7"/>
  <c r="Z56" i="7"/>
  <c r="AD40" i="10"/>
  <c r="Y56" i="4"/>
  <c r="Z56" i="12"/>
  <c r="AD21" i="8"/>
  <c r="AD16" i="8"/>
  <c r="Z56" i="10"/>
  <c r="AD46" i="5"/>
  <c r="AD49" i="2"/>
  <c r="AD30" i="10"/>
  <c r="AD32" i="5"/>
  <c r="AD39" i="6"/>
  <c r="AD24" i="5"/>
  <c r="AD14" i="8"/>
  <c r="AD40" i="8"/>
  <c r="AD36" i="8"/>
  <c r="AD29" i="5"/>
  <c r="AD41" i="5"/>
  <c r="AD17" i="6"/>
  <c r="AD22" i="5"/>
  <c r="AD15" i="4"/>
  <c r="AD32" i="10"/>
  <c r="AD15" i="8"/>
  <c r="AD23" i="8"/>
  <c r="AD34" i="5"/>
  <c r="AD52" i="4"/>
  <c r="AD46" i="6"/>
  <c r="AD33" i="2"/>
  <c r="AD42" i="4"/>
  <c r="AD25" i="11"/>
  <c r="AD22" i="2"/>
  <c r="AD43" i="8"/>
  <c r="AD47" i="8"/>
  <c r="AD11" i="6"/>
  <c r="AD36" i="10"/>
  <c r="AD9" i="5"/>
  <c r="AD42" i="10"/>
  <c r="AD38" i="10"/>
  <c r="AD24" i="4"/>
  <c r="AD17" i="10"/>
  <c r="AD44" i="8"/>
  <c r="AD36" i="2"/>
  <c r="AD20" i="5"/>
  <c r="AD49" i="8"/>
  <c r="AD33" i="8"/>
  <c r="AD25" i="10"/>
  <c r="AD53" i="6"/>
  <c r="AD44" i="6"/>
  <c r="AD27" i="4"/>
  <c r="AD51" i="6"/>
  <c r="AD32" i="4"/>
  <c r="AD15" i="6"/>
  <c r="AD18" i="2"/>
  <c r="AD49" i="5"/>
  <c r="AD30" i="4"/>
  <c r="AD52" i="2"/>
  <c r="AD35" i="10"/>
  <c r="AD46" i="8"/>
  <c r="AD53" i="7"/>
  <c r="AD47" i="6"/>
  <c r="AD22" i="6"/>
  <c r="AD25" i="5"/>
  <c r="AD37" i="2"/>
  <c r="AD13" i="8"/>
  <c r="AD21" i="6"/>
  <c r="AD10" i="11"/>
  <c r="Y56" i="11"/>
  <c r="AD11" i="2"/>
  <c r="AD24" i="7"/>
  <c r="AD38" i="2"/>
  <c r="AD39" i="2"/>
  <c r="AD33" i="5"/>
  <c r="AD48" i="8"/>
  <c r="AD45" i="7"/>
  <c r="AD40" i="2"/>
  <c r="AD41" i="10"/>
  <c r="AD52" i="10"/>
  <c r="Y56" i="10"/>
  <c r="AD12" i="4"/>
  <c r="X56" i="5"/>
  <c r="Y56" i="8"/>
  <c r="AD56" i="8"/>
  <c r="AD49" i="10"/>
  <c r="AD20" i="7"/>
  <c r="AD32" i="7"/>
  <c r="AD21" i="2"/>
  <c r="AD54" i="10"/>
  <c r="AD52" i="8"/>
  <c r="AD16" i="5"/>
  <c r="AD24" i="2"/>
  <c r="AD44" i="10"/>
  <c r="Y56" i="2"/>
  <c r="Y56" i="7"/>
  <c r="Y56" i="12"/>
  <c r="AD48" i="10"/>
  <c r="AD43" i="10"/>
  <c r="AD45" i="8"/>
  <c r="AD29" i="8"/>
  <c r="AD52" i="7"/>
  <c r="AD54" i="4"/>
  <c r="AD48" i="7"/>
  <c r="AD23" i="4"/>
  <c r="AD29" i="10"/>
  <c r="AD16" i="7"/>
  <c r="AD38" i="6"/>
  <c r="AD50" i="5"/>
  <c r="AB56" i="10"/>
  <c r="AD11" i="7"/>
  <c r="AD51" i="10"/>
  <c r="AD39" i="10"/>
  <c r="AD46" i="10"/>
  <c r="AD28" i="5"/>
  <c r="AD25" i="8"/>
  <c r="AD50" i="4"/>
  <c r="AD47" i="7"/>
  <c r="AD34" i="4"/>
  <c r="AD25" i="2"/>
  <c r="AD17" i="8"/>
  <c r="AD15" i="10"/>
  <c r="AD50" i="10"/>
  <c r="AD45" i="10"/>
  <c r="AD37" i="10"/>
  <c r="AD35" i="4"/>
  <c r="Y56" i="5"/>
  <c r="Z56" i="11"/>
  <c r="AD53" i="10"/>
  <c r="AD14" i="12"/>
  <c r="AD22" i="12"/>
  <c r="X56" i="6"/>
  <c r="AD56" i="6"/>
  <c r="AD9" i="6"/>
  <c r="AD13" i="7"/>
  <c r="AD12" i="12"/>
  <c r="AD55" i="12"/>
  <c r="X56" i="2"/>
  <c r="AD56" i="2"/>
  <c r="AD9" i="2"/>
  <c r="X56" i="12"/>
  <c r="AD10" i="5"/>
  <c r="X56" i="10"/>
  <c r="AD9" i="4"/>
  <c r="X56" i="4"/>
  <c r="AD56" i="4"/>
  <c r="X56" i="7"/>
  <c r="AD9" i="7"/>
  <c r="AD11" i="11"/>
  <c r="X56" i="11"/>
  <c r="AD56" i="7"/>
  <c r="AD56" i="12"/>
  <c r="AD56" i="5"/>
  <c r="AD55" i="11"/>
  <c r="AD55" i="4"/>
  <c r="AD55" i="6"/>
  <c r="AD55" i="8"/>
  <c r="AD56" i="10"/>
  <c r="AD56" i="11"/>
  <c r="AD55" i="5"/>
  <c r="AD55" i="7"/>
  <c r="AD55" i="2"/>
  <c r="AD55" i="10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<sst xmlns="http://schemas.openxmlformats.org/spreadsheetml/2006/main" count="882" uniqueCount="90">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</sst>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W'rate"/>
      <sheetName val="DTV_i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  <sheetData sheetId="3">
        <row r="2">
          <cell r="B2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X27" workbookViewId="0">
      <selection activeCell="AB49" sqref="AB4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28"/>
      <c r="S1" s="28"/>
      <c r="T1" s="90"/>
      <c r="U1" s="28"/>
      <c r="V1" s="28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28"/>
      <c r="S2" s="28"/>
      <c r="T2" s="91"/>
      <c r="U2" s="28"/>
      <c r="V2" s="28"/>
      <c r="W2" s="91"/>
      <c r="Y2" s="125" t="s">
        <v>72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71</v>
      </c>
      <c r="P3" s="135"/>
      <c r="Q3" s="91"/>
      <c r="R3" s="28"/>
      <c r="S3" s="28"/>
      <c r="T3" s="91"/>
      <c r="U3" s="28"/>
      <c r="V3" s="28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28"/>
      <c r="S4" s="28"/>
      <c r="T4" s="91"/>
      <c r="U4" s="28"/>
      <c r="V4" s="28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28"/>
      <c r="S7" s="28"/>
      <c r="T7" s="91"/>
      <c r="U7" s="28"/>
      <c r="V7" s="28"/>
      <c r="W7" s="91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31"/>
      <c r="S8" s="36"/>
      <c r="T8" s="91"/>
      <c r="U8" s="31"/>
      <c r="V8" s="36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8.600063124830129E-2</v>
      </c>
      <c r="V9" s="37">
        <f>($AI$7/$AG$12)*(1+0.15*(P9/$AG$10)^4)+$AH$32</f>
        <v>4.0000000215678986E-3</v>
      </c>
      <c r="W9" s="91"/>
      <c r="X9" s="28">
        <f t="shared" ref="X9:X12" si="0">($AG$7*$AG$8*S9*$AG$24+$AG$15*$AG$16*R9*$AG$24)</f>
        <v>3600</v>
      </c>
      <c r="Y9" s="45">
        <f>(O9*U9*$AG$30+P9*V9*$AG$29)*365</f>
        <v>11868046.075052837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34284.846593298906</v>
      </c>
      <c r="AD9" s="44">
        <f>SUM(X9:AB9)</f>
        <v>12173050.476543723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>B10</f>
        <v>12023</v>
      </c>
      <c r="P10" s="39">
        <f>C10+(C10*I10)</f>
        <v>1251.5123790474024</v>
      </c>
      <c r="Q10" s="91"/>
      <c r="R10" s="32">
        <f t="shared" ref="R10:R54" si="1">IF(O10&lt;$AG$18,1,2)</f>
        <v>1</v>
      </c>
      <c r="S10" s="37">
        <f t="shared" ref="S10:S54" si="2">IF(P10&lt;$AG$10,1,2)</f>
        <v>1</v>
      </c>
      <c r="T10" s="91"/>
      <c r="U10" s="43">
        <f t="shared" ref="U10:U54" si="3">($AI$15/$AG$20)*(1+0.15*(O10/$AG$18)^4)+$AH$33</f>
        <v>8.6000644920791361E-2</v>
      </c>
      <c r="V10" s="37">
        <f t="shared" ref="V10:V54" si="4">($AI$7/$AG$12)*(1+0.15*(P10/$AG$10)^4)+$AH$32</f>
        <v>4.0000000220325313E-3</v>
      </c>
      <c r="W10" s="91"/>
      <c r="X10" s="28">
        <f>($AG$7*$AG$8*S10*$AG$24+$AG$15*$AG$16*R10*$AG$24)</f>
        <v>3600</v>
      </c>
      <c r="Y10" s="45">
        <f t="shared" ref="Y10:Y54" si="5">(O10*U10*$AG$30+P10*V10*$AG$29)*365</f>
        <v>11931795.300513826</v>
      </c>
      <c r="Z10" s="45">
        <f t="shared" ref="Z10:Z54" si="6">(O10*$AI$15*$AG$37+P10*$AI$7*$AG$36)*365</f>
        <v>251231.74422022761</v>
      </c>
      <c r="AA10" s="45">
        <f t="shared" ref="AA10:AA54" si="7">O10*$AI$15*($AG$41+$AG$40*(1-M10))*365</f>
        <v>17314.231670626003</v>
      </c>
      <c r="AB10" s="46">
        <f t="shared" ref="AB10:AB54" si="8">365*((P10*$AI$7*($AG$53*$AG$54+$AG$49*$AG$50+$AG$45*$AG$46))+(O10*1.6*$AI$15*($AG$53*$AG$55+$AG$49*$AG$51+$AG$45*$AG$47)))</f>
        <v>34468.862244162607</v>
      </c>
      <c r="AD10" s="44">
        <f t="shared" ref="AD10:AD46" si="9">SUM(X10:AB10)</f>
        <v>12238410.138648842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0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ref="O11:O54" si="11">B11</f>
        <v>12087.23564851654</v>
      </c>
      <c r="P11" s="39">
        <f t="shared" ref="P11:P53" si="12">C11+(C11*I11)</f>
        <v>1258.1633380948049</v>
      </c>
      <c r="Q11" s="91"/>
      <c r="R11" s="32">
        <f t="shared" si="1"/>
        <v>1</v>
      </c>
      <c r="S11" s="37">
        <f t="shared" si="2"/>
        <v>1</v>
      </c>
      <c r="T11" s="91"/>
      <c r="U11" s="43">
        <f t="shared" si="3"/>
        <v>8.600065881419186E-2</v>
      </c>
      <c r="V11" s="37">
        <f t="shared" si="4"/>
        <v>4.0000000225046319E-3</v>
      </c>
      <c r="W11" s="91"/>
      <c r="X11" s="28">
        <f t="shared" si="0"/>
        <v>3600</v>
      </c>
      <c r="Y11" s="45">
        <f t="shared" si="5"/>
        <v>11995544.576903444</v>
      </c>
      <c r="Z11" s="45">
        <f t="shared" si="6"/>
        <v>252573.85207653334</v>
      </c>
      <c r="AA11" s="45">
        <f t="shared" si="7"/>
        <v>17396.873832080575</v>
      </c>
      <c r="AB11" s="46">
        <f t="shared" si="8"/>
        <v>34652.877895026315</v>
      </c>
      <c r="AD11" s="44">
        <f t="shared" si="9"/>
        <v>12303768.180707084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0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1"/>
        <v>12151.471297033078</v>
      </c>
      <c r="P12" s="39">
        <f t="shared" si="12"/>
        <v>1264.8142971422074</v>
      </c>
      <c r="Q12" s="91"/>
      <c r="R12" s="32">
        <f t="shared" si="1"/>
        <v>1</v>
      </c>
      <c r="S12" s="37">
        <f t="shared" si="2"/>
        <v>1</v>
      </c>
      <c r="T12" s="91"/>
      <c r="U12" s="43">
        <f t="shared" si="3"/>
        <v>8.6000672930869618E-2</v>
      </c>
      <c r="V12" s="37">
        <f t="shared" si="4"/>
        <v>4.0000000229842786E-3</v>
      </c>
      <c r="W12" s="91"/>
      <c r="X12" s="28">
        <f t="shared" si="0"/>
        <v>3600</v>
      </c>
      <c r="Y12" s="45">
        <f t="shared" si="5"/>
        <v>12059293.905042341</v>
      </c>
      <c r="Z12" s="45">
        <f t="shared" si="6"/>
        <v>253915.959932839</v>
      </c>
      <c r="AA12" s="45">
        <f t="shared" si="7"/>
        <v>17477.207711134364</v>
      </c>
      <c r="AB12" s="46">
        <f t="shared" si="8"/>
        <v>34836.893545890009</v>
      </c>
      <c r="AD12" s="44">
        <f t="shared" si="9"/>
        <v>12369123.966232205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0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1"/>
        <v>12215.706945549618</v>
      </c>
      <c r="P13" s="39">
        <f t="shared" si="12"/>
        <v>1271.4652561896098</v>
      </c>
      <c r="Q13" s="91"/>
      <c r="R13" s="32">
        <f t="shared" si="1"/>
        <v>1</v>
      </c>
      <c r="S13" s="37">
        <f t="shared" si="2"/>
        <v>1</v>
      </c>
      <c r="T13" s="91"/>
      <c r="U13" s="43">
        <f t="shared" si="3"/>
        <v>8.6000687273204077E-2</v>
      </c>
      <c r="V13" s="37">
        <f t="shared" si="4"/>
        <v>4.0000000234715512E-3</v>
      </c>
      <c r="W13" s="91"/>
      <c r="X13" s="28">
        <f>($AG$7*$AG$8*S13*$AG$24+$AG$15*$AG$16*R13*$AG$24)</f>
        <v>3600</v>
      </c>
      <c r="Y13" s="45">
        <f t="shared" si="5"/>
        <v>12123043.28575995</v>
      </c>
      <c r="Z13" s="45">
        <f t="shared" si="6"/>
        <v>255258.06778914467</v>
      </c>
      <c r="AA13" s="45">
        <f t="shared" si="7"/>
        <v>17544.492054087576</v>
      </c>
      <c r="AB13" s="46">
        <f t="shared" si="8"/>
        <v>35020.90919675371</v>
      </c>
      <c r="AD13" s="44">
        <f t="shared" si="9"/>
        <v>12434466.754799936</v>
      </c>
      <c r="AE13" s="116"/>
    </row>
    <row r="14" spans="1:36" ht="15" thickBot="1" x14ac:dyDescent="0.35">
      <c r="A14" s="19">
        <f t="shared" si="10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1"/>
        <v>12279.942594066157</v>
      </c>
      <c r="P14" s="39">
        <f t="shared" si="12"/>
        <v>1278.1162152370123</v>
      </c>
      <c r="Q14" s="91"/>
      <c r="R14" s="32">
        <f t="shared" si="1"/>
        <v>1</v>
      </c>
      <c r="S14" s="37">
        <f t="shared" si="2"/>
        <v>1</v>
      </c>
      <c r="T14" s="91"/>
      <c r="U14" s="43">
        <f t="shared" si="3"/>
        <v>8.6000701843587254E-2</v>
      </c>
      <c r="V14" s="37">
        <f t="shared" si="4"/>
        <v>4.0000000239665311E-3</v>
      </c>
      <c r="W14" s="91"/>
      <c r="X14" s="28">
        <f>($AG$7*$AG$8*S14*$AG$24+$AG$15*$AG$16*R14*$AG$24)+AG26</f>
        <v>1163600</v>
      </c>
      <c r="Y14" s="45">
        <f t="shared" si="5"/>
        <v>12186792.719894499</v>
      </c>
      <c r="Z14" s="45">
        <f t="shared" si="6"/>
        <v>256600.17564545033</v>
      </c>
      <c r="AA14" s="45">
        <f t="shared" si="7"/>
        <v>17280.074321086307</v>
      </c>
      <c r="AB14" s="46">
        <f t="shared" si="8"/>
        <v>35204.924847617411</v>
      </c>
      <c r="AD14" s="44">
        <f t="shared" si="9"/>
        <v>13659477.894708652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0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1"/>
        <v>12344.178242582695</v>
      </c>
      <c r="P15" s="39">
        <f t="shared" si="12"/>
        <v>1284.7671742844145</v>
      </c>
      <c r="Q15" s="91"/>
      <c r="R15" s="32">
        <f t="shared" si="1"/>
        <v>1</v>
      </c>
      <c r="S15" s="37">
        <f t="shared" si="2"/>
        <v>1</v>
      </c>
      <c r="T15" s="91"/>
      <c r="U15" s="43">
        <f t="shared" si="3"/>
        <v>8.6000716644423839E-2</v>
      </c>
      <c r="V15" s="37">
        <f t="shared" si="4"/>
        <v>4.0000000244692999E-3</v>
      </c>
      <c r="W15" s="91"/>
      <c r="X15" s="28">
        <f>($AJ$11*$AG$8*S15*$AG$25+$AJ$9*$AG$8*$AG$24*S15+$AG$15*$AG$16*R15*$AG$24)</f>
        <v>7725</v>
      </c>
      <c r="Y15" s="45">
        <f t="shared" si="5"/>
        <v>12250542.208293097</v>
      </c>
      <c r="Z15" s="45">
        <f t="shared" si="6"/>
        <v>257942.28350175603</v>
      </c>
      <c r="AA15" s="45">
        <f t="shared" si="7"/>
        <v>17011.925101773959</v>
      </c>
      <c r="AB15" s="46">
        <f t="shared" si="8"/>
        <v>35388.940498481104</v>
      </c>
      <c r="AD15" s="44">
        <f t="shared" si="9"/>
        <v>12568610.357395107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0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1"/>
        <v>12408.413891099233</v>
      </c>
      <c r="P16" s="39">
        <f t="shared" si="12"/>
        <v>1291.418133331817</v>
      </c>
      <c r="Q16" s="91"/>
      <c r="R16" s="32">
        <f t="shared" si="1"/>
        <v>1</v>
      </c>
      <c r="S16" s="37">
        <f t="shared" si="2"/>
        <v>1</v>
      </c>
      <c r="T16" s="91"/>
      <c r="U16" s="43">
        <f t="shared" si="3"/>
        <v>8.600073167813109E-2</v>
      </c>
      <c r="V16" s="37">
        <f t="shared" si="4"/>
        <v>4.0000000249799366E-3</v>
      </c>
      <c r="W16" s="91"/>
      <c r="X16" s="88">
        <f t="shared" ref="X16:X54" si="13">($AJ$11*$AG$8*S16*$AG$25+$AJ$9*$AG$8*$AG$24*S16+$AG$15*$AG$16*R16*$AG$24)</f>
        <v>7725</v>
      </c>
      <c r="Y16" s="45">
        <f t="shared" si="5"/>
        <v>12314291.751811756</v>
      </c>
      <c r="Z16" s="45">
        <f t="shared" si="6"/>
        <v>259284.39135806172</v>
      </c>
      <c r="AA16" s="45">
        <f t="shared" si="7"/>
        <v>16740.04439615053</v>
      </c>
      <c r="AB16" s="46">
        <f t="shared" si="8"/>
        <v>35572.956149344798</v>
      </c>
      <c r="AD16" s="44">
        <f t="shared" si="9"/>
        <v>12633614.143715315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0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1"/>
        <v>12472.649539615772</v>
      </c>
      <c r="P17" s="39">
        <f t="shared" si="12"/>
        <v>1298.0690923792195</v>
      </c>
      <c r="Q17" s="91"/>
      <c r="R17" s="32">
        <f t="shared" si="1"/>
        <v>1</v>
      </c>
      <c r="S17" s="37">
        <f t="shared" si="2"/>
        <v>1</v>
      </c>
      <c r="T17" s="91"/>
      <c r="U17" s="43">
        <f t="shared" si="3"/>
        <v>8.6000746947138898E-2</v>
      </c>
      <c r="V17" s="37">
        <f t="shared" si="4"/>
        <v>4.0000000254985244E-3</v>
      </c>
      <c r="W17" s="91"/>
      <c r="X17" s="88">
        <f t="shared" si="13"/>
        <v>7725</v>
      </c>
      <c r="Y17" s="45">
        <f t="shared" si="5"/>
        <v>12378041.351315439</v>
      </c>
      <c r="Z17" s="45">
        <f t="shared" si="6"/>
        <v>260626.49921436736</v>
      </c>
      <c r="AA17" s="45">
        <f t="shared" si="7"/>
        <v>16464.432204216024</v>
      </c>
      <c r="AB17" s="46">
        <f t="shared" si="8"/>
        <v>35756.971800208492</v>
      </c>
      <c r="AD17" s="44">
        <f t="shared" si="9"/>
        <v>12698614.254534231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0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1"/>
        <v>12536.885188132312</v>
      </c>
      <c r="P18" s="39">
        <f t="shared" si="12"/>
        <v>1304.7200514266219</v>
      </c>
      <c r="Q18" s="91"/>
      <c r="R18" s="32">
        <f t="shared" si="1"/>
        <v>1</v>
      </c>
      <c r="S18" s="37">
        <f t="shared" si="2"/>
        <v>1</v>
      </c>
      <c r="T18" s="91"/>
      <c r="U18" s="43">
        <f t="shared" si="3"/>
        <v>8.6000762453889754E-2</v>
      </c>
      <c r="V18" s="37">
        <f t="shared" si="4"/>
        <v>4.0000000260251448E-3</v>
      </c>
      <c r="W18" s="91"/>
      <c r="X18" s="88">
        <f t="shared" si="13"/>
        <v>7725</v>
      </c>
      <c r="Y18" s="45">
        <f t="shared" si="5"/>
        <v>12441791.007678119</v>
      </c>
      <c r="Z18" s="45">
        <f t="shared" si="6"/>
        <v>261968.60707067308</v>
      </c>
      <c r="AA18" s="45">
        <f t="shared" si="7"/>
        <v>16185.088525970441</v>
      </c>
      <c r="AB18" s="46">
        <f t="shared" si="8"/>
        <v>35940.987451072193</v>
      </c>
      <c r="AD18" s="44">
        <f t="shared" si="9"/>
        <v>12763610.690725835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0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1"/>
        <v>12601.120836648852</v>
      </c>
      <c r="P19" s="39">
        <f t="shared" si="12"/>
        <v>1311.3710104740244</v>
      </c>
      <c r="Q19" s="91"/>
      <c r="R19" s="32">
        <f t="shared" si="1"/>
        <v>1</v>
      </c>
      <c r="S19" s="37">
        <f t="shared" si="2"/>
        <v>1</v>
      </c>
      <c r="T19" s="91"/>
      <c r="U19" s="43">
        <f t="shared" si="3"/>
        <v>8.6000778200838748E-2</v>
      </c>
      <c r="V19" s="37">
        <f t="shared" si="4"/>
        <v>4.0000000265598802E-3</v>
      </c>
      <c r="W19" s="91"/>
      <c r="X19" s="88">
        <f t="shared" si="13"/>
        <v>7725</v>
      </c>
      <c r="Y19" s="45">
        <f t="shared" si="5"/>
        <v>12505540.721782802</v>
      </c>
      <c r="Z19" s="45">
        <f t="shared" si="6"/>
        <v>263310.71492697875</v>
      </c>
      <c r="AA19" s="45">
        <f t="shared" si="7"/>
        <v>15902.013361413778</v>
      </c>
      <c r="AB19" s="46">
        <f t="shared" si="8"/>
        <v>36125.003101935894</v>
      </c>
      <c r="AD19" s="44">
        <f t="shared" si="9"/>
        <v>12828603.453173129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0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1"/>
        <v>12665.356485165392</v>
      </c>
      <c r="P20" s="39">
        <f t="shared" si="12"/>
        <v>1318.0219695214271</v>
      </c>
      <c r="Q20" s="91"/>
      <c r="R20" s="32">
        <f t="shared" si="1"/>
        <v>1</v>
      </c>
      <c r="S20" s="37">
        <f t="shared" si="2"/>
        <v>1</v>
      </c>
      <c r="T20" s="91"/>
      <c r="U20" s="43">
        <f t="shared" si="3"/>
        <v>8.6000794190453617E-2</v>
      </c>
      <c r="V20" s="37">
        <f t="shared" si="4"/>
        <v>4.0000000271028149E-3</v>
      </c>
      <c r="W20" s="91"/>
      <c r="X20" s="88">
        <f t="shared" si="13"/>
        <v>7725</v>
      </c>
      <c r="Y20" s="45">
        <f t="shared" si="5"/>
        <v>12569290.49452161</v>
      </c>
      <c r="Z20" s="45">
        <f t="shared" si="6"/>
        <v>264652.82278328447</v>
      </c>
      <c r="AA20" s="45">
        <f t="shared" si="7"/>
        <v>15615.206710546036</v>
      </c>
      <c r="AB20" s="46">
        <f t="shared" si="8"/>
        <v>36309.018752799595</v>
      </c>
      <c r="AD20" s="44">
        <f t="shared" si="9"/>
        <v>12893592.54276824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0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1"/>
        <v>12729.59213368193</v>
      </c>
      <c r="P21" s="39">
        <f t="shared" si="12"/>
        <v>1324.6729285688293</v>
      </c>
      <c r="Q21" s="91"/>
      <c r="R21" s="32">
        <f t="shared" si="1"/>
        <v>1</v>
      </c>
      <c r="S21" s="37">
        <f t="shared" si="2"/>
        <v>1</v>
      </c>
      <c r="T21" s="91"/>
      <c r="U21" s="43">
        <f t="shared" si="3"/>
        <v>8.600081042521468E-2</v>
      </c>
      <c r="V21" s="37">
        <f t="shared" si="4"/>
        <v>4.0000000276540311E-3</v>
      </c>
      <c r="W21" s="91"/>
      <c r="X21" s="88">
        <f t="shared" si="13"/>
        <v>7725</v>
      </c>
      <c r="Y21" s="45">
        <f t="shared" si="5"/>
        <v>12633040.326795787</v>
      </c>
      <c r="Z21" s="45">
        <f t="shared" si="6"/>
        <v>265994.93063959008</v>
      </c>
      <c r="AA21" s="45">
        <f t="shared" si="7"/>
        <v>15324.668573367213</v>
      </c>
      <c r="AB21" s="46">
        <f t="shared" si="8"/>
        <v>36493.034403663289</v>
      </c>
      <c r="AD21" s="44">
        <f t="shared" si="9"/>
        <v>12958577.960412405</v>
      </c>
      <c r="AE21" s="116"/>
    </row>
    <row r="22" spans="1:36" ht="15" thickBot="1" x14ac:dyDescent="0.35">
      <c r="A22" s="5">
        <f t="shared" si="10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1"/>
        <v>12793.827782198468</v>
      </c>
      <c r="P22" s="39">
        <f t="shared" si="12"/>
        <v>1331.3238876162318</v>
      </c>
      <c r="Q22" s="91"/>
      <c r="R22" s="32">
        <f t="shared" si="1"/>
        <v>1</v>
      </c>
      <c r="S22" s="37">
        <f t="shared" si="2"/>
        <v>1</v>
      </c>
      <c r="T22" s="91"/>
      <c r="U22" s="43">
        <f t="shared" si="3"/>
        <v>8.6000826907614888E-2</v>
      </c>
      <c r="V22" s="37">
        <f t="shared" si="4"/>
        <v>4.000000028213613E-3</v>
      </c>
      <c r="W22" s="91"/>
      <c r="X22" s="88">
        <f t="shared" si="13"/>
        <v>7725</v>
      </c>
      <c r="Y22" s="45">
        <f t="shared" si="5"/>
        <v>12696790.219515778</v>
      </c>
      <c r="Z22" s="45">
        <f t="shared" si="6"/>
        <v>267337.0384958958</v>
      </c>
      <c r="AA22" s="45">
        <f t="shared" si="7"/>
        <v>15030.398949877313</v>
      </c>
      <c r="AB22" s="46">
        <f t="shared" si="8"/>
        <v>36677.050054526982</v>
      </c>
      <c r="AD22" s="44">
        <f t="shared" si="9"/>
        <v>13023559.707016079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0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1"/>
        <v>12858.063430715009</v>
      </c>
      <c r="P23" s="39">
        <f t="shared" si="12"/>
        <v>1337.9748466636343</v>
      </c>
      <c r="Q23" s="91"/>
      <c r="R23" s="32">
        <f t="shared" si="1"/>
        <v>1</v>
      </c>
      <c r="S23" s="37">
        <f t="shared" si="2"/>
        <v>1</v>
      </c>
      <c r="T23" s="91"/>
      <c r="U23" s="43">
        <f t="shared" si="3"/>
        <v>8.600084364015978E-2</v>
      </c>
      <c r="V23" s="37">
        <f t="shared" si="4"/>
        <v>4.0000000287816438E-3</v>
      </c>
      <c r="W23" s="91"/>
      <c r="X23" s="88">
        <f t="shared" si="13"/>
        <v>7725</v>
      </c>
      <c r="Y23" s="45">
        <f t="shared" si="5"/>
        <v>12760540.17360126</v>
      </c>
      <c r="Z23" s="45">
        <f t="shared" si="6"/>
        <v>268679.14635220153</v>
      </c>
      <c r="AA23" s="45">
        <f t="shared" si="7"/>
        <v>14732.39784007633</v>
      </c>
      <c r="AB23" s="46">
        <f t="shared" si="8"/>
        <v>36861.065705390691</v>
      </c>
      <c r="AD23" s="44">
        <f t="shared" si="9"/>
        <v>13088537.78349893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0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1"/>
        <v>12922.299079231549</v>
      </c>
      <c r="P24" s="39">
        <f t="shared" si="12"/>
        <v>1344.6258057110369</v>
      </c>
      <c r="Q24" s="91"/>
      <c r="R24" s="32">
        <f t="shared" si="1"/>
        <v>1</v>
      </c>
      <c r="S24" s="37">
        <f t="shared" si="2"/>
        <v>1</v>
      </c>
      <c r="T24" s="91"/>
      <c r="U24" s="43">
        <f t="shared" si="3"/>
        <v>8.600086062536752E-2</v>
      </c>
      <c r="V24" s="37">
        <f t="shared" si="4"/>
        <v>4.0000000293582104E-3</v>
      </c>
      <c r="W24" s="91"/>
      <c r="X24" s="88">
        <f t="shared" si="13"/>
        <v>7725</v>
      </c>
      <c r="Y24" s="45">
        <f t="shared" si="5"/>
        <v>12824290.189981194</v>
      </c>
      <c r="Z24" s="45">
        <f t="shared" si="6"/>
        <v>270021.25420850725</v>
      </c>
      <c r="AA24" s="45">
        <f t="shared" si="7"/>
        <v>14430.665243964275</v>
      </c>
      <c r="AB24" s="46">
        <f t="shared" si="8"/>
        <v>37045.081356254392</v>
      </c>
      <c r="AD24" s="44">
        <f t="shared" si="9"/>
        <v>13153512.190789919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0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1"/>
        <v>12986.534727748087</v>
      </c>
      <c r="P25" s="39">
        <f t="shared" si="12"/>
        <v>1351.2767647584392</v>
      </c>
      <c r="Q25" s="91"/>
      <c r="R25" s="32">
        <f t="shared" si="1"/>
        <v>1</v>
      </c>
      <c r="S25" s="37">
        <f t="shared" si="2"/>
        <v>1</v>
      </c>
      <c r="T25" s="91"/>
      <c r="U25" s="43">
        <f t="shared" si="3"/>
        <v>8.6000877865768904E-2</v>
      </c>
      <c r="V25" s="37">
        <f t="shared" si="4"/>
        <v>4.0000000299433951E-3</v>
      </c>
      <c r="W25" s="91"/>
      <c r="X25" s="88">
        <f t="shared" si="13"/>
        <v>7725</v>
      </c>
      <c r="Y25" s="45">
        <f t="shared" si="5"/>
        <v>12888040.269593861</v>
      </c>
      <c r="Z25" s="45">
        <f t="shared" si="6"/>
        <v>271363.36206481286</v>
      </c>
      <c r="AA25" s="45">
        <f t="shared" si="7"/>
        <v>14125.201161541136</v>
      </c>
      <c r="AB25" s="46">
        <f t="shared" si="8"/>
        <v>37229.097007118085</v>
      </c>
      <c r="AD25" s="44">
        <f t="shared" si="9"/>
        <v>13218482.929827332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0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1"/>
        <v>13050.770376264627</v>
      </c>
      <c r="P26" s="39">
        <f t="shared" si="12"/>
        <v>1357.9277238058419</v>
      </c>
      <c r="Q26" s="91"/>
      <c r="R26" s="32">
        <f t="shared" si="1"/>
        <v>1</v>
      </c>
      <c r="S26" s="37">
        <f t="shared" si="2"/>
        <v>1</v>
      </c>
      <c r="T26" s="91"/>
      <c r="U26" s="43">
        <f t="shared" si="3"/>
        <v>8.6000895363907287E-2</v>
      </c>
      <c r="V26" s="37">
        <f t="shared" si="4"/>
        <v>4.0000000305372846E-3</v>
      </c>
      <c r="W26" s="91"/>
      <c r="X26" s="88">
        <f t="shared" si="13"/>
        <v>7725</v>
      </c>
      <c r="Y26" s="45">
        <f t="shared" si="5"/>
        <v>12951790.413386928</v>
      </c>
      <c r="Z26" s="45">
        <f t="shared" si="6"/>
        <v>272705.46992111852</v>
      </c>
      <c r="AA26" s="45">
        <f t="shared" si="7"/>
        <v>13816.00559280692</v>
      </c>
      <c r="AB26" s="46">
        <f t="shared" si="8"/>
        <v>37413.112657981786</v>
      </c>
      <c r="AD26" s="44">
        <f t="shared" si="9"/>
        <v>13283450.001558833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0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1"/>
        <v>13115.006024781167</v>
      </c>
      <c r="P27" s="39">
        <f t="shared" si="12"/>
        <v>1364.5786828532443</v>
      </c>
      <c r="Q27" s="91"/>
      <c r="R27" s="32">
        <f t="shared" si="1"/>
        <v>1</v>
      </c>
      <c r="S27" s="37">
        <f t="shared" si="2"/>
        <v>1</v>
      </c>
      <c r="T27" s="91"/>
      <c r="U27" s="43">
        <f t="shared" si="3"/>
        <v>8.6000913122338693E-2</v>
      </c>
      <c r="V27" s="37">
        <f t="shared" si="4"/>
        <v>4.0000000311399666E-3</v>
      </c>
      <c r="W27" s="91"/>
      <c r="X27" s="88">
        <f t="shared" si="13"/>
        <v>7725</v>
      </c>
      <c r="Y27" s="45">
        <f t="shared" si="5"/>
        <v>13015540.622317472</v>
      </c>
      <c r="Z27" s="45">
        <f t="shared" si="6"/>
        <v>274047.57777742425</v>
      </c>
      <c r="AA27" s="45">
        <f t="shared" si="7"/>
        <v>13503.078537761625</v>
      </c>
      <c r="AB27" s="46">
        <f t="shared" si="8"/>
        <v>37597.128308845495</v>
      </c>
      <c r="AD27" s="44">
        <f t="shared" si="9"/>
        <v>13348413.406941505</v>
      </c>
      <c r="AE27" s="116"/>
    </row>
    <row r="28" spans="1:36" ht="15" thickBot="1" x14ac:dyDescent="0.35">
      <c r="A28" s="5">
        <f t="shared" si="10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1"/>
        <v>13179.241673297707</v>
      </c>
      <c r="P28" s="39">
        <f t="shared" si="12"/>
        <v>1371.229641900647</v>
      </c>
      <c r="Q28" s="91"/>
      <c r="R28" s="32">
        <f t="shared" si="1"/>
        <v>1</v>
      </c>
      <c r="S28" s="37">
        <f t="shared" si="2"/>
        <v>1</v>
      </c>
      <c r="T28" s="91"/>
      <c r="U28" s="43">
        <f t="shared" si="3"/>
        <v>8.600093114363172E-2</v>
      </c>
      <c r="V28" s="37">
        <f t="shared" si="4"/>
        <v>4.0000000317515242E-3</v>
      </c>
      <c r="W28" s="91"/>
      <c r="X28" s="88">
        <f t="shared" si="13"/>
        <v>7725</v>
      </c>
      <c r="Y28" s="45">
        <f t="shared" si="5"/>
        <v>13079290.897352045</v>
      </c>
      <c r="Z28" s="45">
        <f t="shared" si="6"/>
        <v>275389.68563372997</v>
      </c>
      <c r="AA28" s="45">
        <f t="shared" si="7"/>
        <v>13186.419996405246</v>
      </c>
      <c r="AB28" s="46">
        <f t="shared" si="8"/>
        <v>37781.143959709188</v>
      </c>
      <c r="AD28" s="44">
        <f t="shared" si="9"/>
        <v>13413373.146941889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0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1"/>
        <v>13243.477321814247</v>
      </c>
      <c r="P29" s="39">
        <f t="shared" si="12"/>
        <v>1377.8806009480495</v>
      </c>
      <c r="Q29" s="91"/>
      <c r="R29" s="32">
        <f t="shared" si="1"/>
        <v>1</v>
      </c>
      <c r="S29" s="37">
        <f t="shared" si="2"/>
        <v>1</v>
      </c>
      <c r="T29" s="91"/>
      <c r="U29" s="43">
        <f t="shared" si="3"/>
        <v>8.6000949430367596E-2</v>
      </c>
      <c r="V29" s="37">
        <f t="shared" si="4"/>
        <v>4.0000000323720452E-3</v>
      </c>
      <c r="W29" s="91"/>
      <c r="X29" s="88">
        <f t="shared" si="13"/>
        <v>7725</v>
      </c>
      <c r="Y29" s="45">
        <f t="shared" si="5"/>
        <v>13143041.23946671</v>
      </c>
      <c r="Z29" s="45">
        <f t="shared" si="6"/>
        <v>276731.79349003569</v>
      </c>
      <c r="AA29" s="45">
        <f t="shared" si="7"/>
        <v>12866.029968737797</v>
      </c>
      <c r="AB29" s="46">
        <f t="shared" si="8"/>
        <v>37965.159610572897</v>
      </c>
      <c r="AD29" s="44">
        <f t="shared" si="9"/>
        <v>13478329.222536057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0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1"/>
        <v>13307.712970330787</v>
      </c>
      <c r="P30" s="39">
        <f t="shared" si="12"/>
        <v>1384.5315599954522</v>
      </c>
      <c r="Q30" s="91"/>
      <c r="R30" s="32">
        <f t="shared" si="1"/>
        <v>1</v>
      </c>
      <c r="S30" s="37">
        <f t="shared" si="2"/>
        <v>1</v>
      </c>
      <c r="T30" s="91"/>
      <c r="U30" s="43">
        <f t="shared" si="3"/>
        <v>8.6000967985140148E-2</v>
      </c>
      <c r="V30" s="37">
        <f t="shared" si="4"/>
        <v>4.000000033001618E-3</v>
      </c>
      <c r="W30" s="91"/>
      <c r="X30" s="88">
        <f t="shared" si="13"/>
        <v>7725</v>
      </c>
      <c r="Y30" s="45">
        <f t="shared" si="5"/>
        <v>13206791.649647098</v>
      </c>
      <c r="Z30" s="45">
        <f t="shared" si="6"/>
        <v>278073.90134634136</v>
      </c>
      <c r="AA30" s="45">
        <f t="shared" si="7"/>
        <v>12541.908454759263</v>
      </c>
      <c r="AB30" s="46">
        <f t="shared" si="8"/>
        <v>38149.175261436598</v>
      </c>
      <c r="AD30" s="44">
        <f t="shared" si="9"/>
        <v>13543281.634709634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0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1"/>
        <v>13371.948618847327</v>
      </c>
      <c r="P31" s="39">
        <f t="shared" si="12"/>
        <v>1391.1825190428547</v>
      </c>
      <c r="Q31" s="91"/>
      <c r="R31" s="32">
        <f t="shared" si="1"/>
        <v>1</v>
      </c>
      <c r="S31" s="37">
        <f t="shared" si="2"/>
        <v>1</v>
      </c>
      <c r="T31" s="91"/>
      <c r="U31" s="43">
        <f t="shared" si="3"/>
        <v>8.6000986810555832E-2</v>
      </c>
      <c r="V31" s="37">
        <f t="shared" si="4"/>
        <v>4.0000000336403302E-3</v>
      </c>
      <c r="W31" s="91"/>
      <c r="X31" s="88">
        <f t="shared" si="13"/>
        <v>7725</v>
      </c>
      <c r="Y31" s="45">
        <f t="shared" si="5"/>
        <v>13270542.128888439</v>
      </c>
      <c r="Z31" s="45">
        <f t="shared" si="6"/>
        <v>279416.00920264708</v>
      </c>
      <c r="AA31" s="45">
        <f t="shared" si="7"/>
        <v>12214.055454469648</v>
      </c>
      <c r="AB31" s="46">
        <f t="shared" si="8"/>
        <v>38333.190912300292</v>
      </c>
      <c r="AD31" s="44">
        <f t="shared" si="9"/>
        <v>13608230.384457858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0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1"/>
        <v>13436.184267363868</v>
      </c>
      <c r="P32" s="39">
        <f t="shared" si="12"/>
        <v>1397.8334780902571</v>
      </c>
      <c r="Q32" s="91"/>
      <c r="R32" s="32">
        <f t="shared" si="1"/>
        <v>1</v>
      </c>
      <c r="S32" s="37">
        <f t="shared" si="2"/>
        <v>1</v>
      </c>
      <c r="T32" s="91"/>
      <c r="U32" s="43">
        <f t="shared" si="3"/>
        <v>8.600100590923368E-2</v>
      </c>
      <c r="V32" s="37">
        <f t="shared" si="4"/>
        <v>4.0000000342882685E-3</v>
      </c>
      <c r="W32" s="91"/>
      <c r="X32" s="88">
        <f t="shared" si="13"/>
        <v>7725</v>
      </c>
      <c r="Y32" s="45">
        <f t="shared" si="5"/>
        <v>13334292.678195622</v>
      </c>
      <c r="Z32" s="45">
        <f t="shared" si="6"/>
        <v>280758.11705895275</v>
      </c>
      <c r="AA32" s="45">
        <f t="shared" si="7"/>
        <v>11882.47096786896</v>
      </c>
      <c r="AB32" s="46">
        <f t="shared" si="8"/>
        <v>38517.206563164</v>
      </c>
      <c r="AD32" s="44">
        <f t="shared" si="9"/>
        <v>13673175.472785607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0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1"/>
        <v>13500.419915880406</v>
      </c>
      <c r="P33" s="39">
        <f t="shared" si="12"/>
        <v>1404.4844371376596</v>
      </c>
      <c r="Q33" s="91"/>
      <c r="R33" s="32">
        <f t="shared" si="1"/>
        <v>1</v>
      </c>
      <c r="S33" s="37">
        <f t="shared" si="2"/>
        <v>1</v>
      </c>
      <c r="T33" s="91"/>
      <c r="U33" s="43">
        <f t="shared" si="3"/>
        <v>8.6001025283805391E-2</v>
      </c>
      <c r="V33" s="37">
        <f t="shared" si="4"/>
        <v>4.0000000349455223E-3</v>
      </c>
      <c r="W33" s="91"/>
      <c r="X33" s="88">
        <f t="shared" si="13"/>
        <v>7725</v>
      </c>
      <c r="Y33" s="45">
        <f t="shared" si="5"/>
        <v>13398043.298583236</v>
      </c>
      <c r="Z33" s="45">
        <f t="shared" si="6"/>
        <v>282100.22491525841</v>
      </c>
      <c r="AA33" s="45">
        <f t="shared" si="7"/>
        <v>11547.154994957189</v>
      </c>
      <c r="AB33" s="46">
        <f t="shared" si="8"/>
        <v>38701.222214027694</v>
      </c>
      <c r="AD33" s="44">
        <f t="shared" si="9"/>
        <v>13738116.90070748</v>
      </c>
      <c r="AE33" s="116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0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1"/>
        <v>13564.655564396946</v>
      </c>
      <c r="P34" s="39">
        <f t="shared" si="12"/>
        <v>1411.1353961850621</v>
      </c>
      <c r="Q34" s="91"/>
      <c r="R34" s="32">
        <f t="shared" si="1"/>
        <v>1</v>
      </c>
      <c r="S34" s="37">
        <f t="shared" si="2"/>
        <v>1</v>
      </c>
      <c r="T34" s="91"/>
      <c r="U34" s="43">
        <f t="shared" si="3"/>
        <v>8.6001044936915239E-2</v>
      </c>
      <c r="V34" s="37">
        <f t="shared" si="4"/>
        <v>4.0000000356121791E-3</v>
      </c>
      <c r="W34" s="91"/>
      <c r="X34" s="88">
        <f t="shared" si="13"/>
        <v>7725</v>
      </c>
      <c r="Y34" s="45">
        <f t="shared" si="5"/>
        <v>13461793.991075624</v>
      </c>
      <c r="Z34" s="45">
        <f t="shared" si="6"/>
        <v>283442.33277156414</v>
      </c>
      <c r="AA34" s="45">
        <f t="shared" si="7"/>
        <v>11208.107535734338</v>
      </c>
      <c r="AB34" s="46">
        <f t="shared" si="8"/>
        <v>38885.237864891395</v>
      </c>
      <c r="AD34" s="44">
        <f t="shared" si="9"/>
        <v>13803054.669247814</v>
      </c>
      <c r="AE34" s="116"/>
    </row>
    <row r="35" spans="1:35" ht="15" thickBot="1" x14ac:dyDescent="0.35">
      <c r="A35" s="5">
        <f t="shared" si="10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1"/>
        <v>13628.891212913486</v>
      </c>
      <c r="P35" s="39">
        <f t="shared" si="12"/>
        <v>1417.7863552324648</v>
      </c>
      <c r="Q35" s="91"/>
      <c r="R35" s="32">
        <f t="shared" si="1"/>
        <v>1</v>
      </c>
      <c r="S35" s="37">
        <f t="shared" si="2"/>
        <v>1</v>
      </c>
      <c r="T35" s="91"/>
      <c r="U35" s="43">
        <f t="shared" si="3"/>
        <v>8.6001064871220098E-2</v>
      </c>
      <c r="V35" s="37">
        <f t="shared" si="4"/>
        <v>4.0000000362883292E-3</v>
      </c>
      <c r="W35" s="91"/>
      <c r="X35" s="88">
        <f t="shared" si="13"/>
        <v>7725</v>
      </c>
      <c r="Y35" s="45">
        <f t="shared" si="5"/>
        <v>13525544.756706903</v>
      </c>
      <c r="Z35" s="45">
        <f t="shared" si="6"/>
        <v>284784.44062786986</v>
      </c>
      <c r="AA35" s="45">
        <f t="shared" si="7"/>
        <v>10865.32859020041</v>
      </c>
      <c r="AB35" s="46">
        <f t="shared" si="8"/>
        <v>39069.253515755096</v>
      </c>
      <c r="AD35" s="44">
        <f t="shared" si="9"/>
        <v>13867988.779440729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0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1"/>
        <v>13693.126861430024</v>
      </c>
      <c r="P36" s="39">
        <f t="shared" si="12"/>
        <v>1424.437314279867</v>
      </c>
      <c r="Q36" s="91"/>
      <c r="R36" s="32">
        <f t="shared" si="1"/>
        <v>1</v>
      </c>
      <c r="S36" s="37">
        <f t="shared" si="2"/>
        <v>1</v>
      </c>
      <c r="T36" s="91"/>
      <c r="U36" s="43">
        <f t="shared" si="3"/>
        <v>8.6001085089389473E-2</v>
      </c>
      <c r="V36" s="37">
        <f t="shared" si="4"/>
        <v>4.0000000369740619E-3</v>
      </c>
      <c r="W36" s="91"/>
      <c r="X36" s="88">
        <f t="shared" si="13"/>
        <v>7725</v>
      </c>
      <c r="Y36" s="45">
        <f t="shared" si="5"/>
        <v>13589295.596521052</v>
      </c>
      <c r="Z36" s="45">
        <f t="shared" si="6"/>
        <v>286126.54848417552</v>
      </c>
      <c r="AA36" s="45">
        <f t="shared" si="7"/>
        <v>10518.818158355401</v>
      </c>
      <c r="AB36" s="46">
        <f t="shared" si="8"/>
        <v>39253.269166618789</v>
      </c>
      <c r="AD36" s="44">
        <f t="shared" si="9"/>
        <v>13932919.232330201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0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1"/>
        <v>13757.362509946563</v>
      </c>
      <c r="P37" s="39">
        <f t="shared" si="12"/>
        <v>1431.0882733272695</v>
      </c>
      <c r="Q37" s="91"/>
      <c r="R37" s="32">
        <f t="shared" si="1"/>
        <v>1</v>
      </c>
      <c r="S37" s="37">
        <f t="shared" si="2"/>
        <v>1</v>
      </c>
      <c r="T37" s="91"/>
      <c r="U37" s="43">
        <f t="shared" si="3"/>
        <v>8.6001105594105495E-2</v>
      </c>
      <c r="V37" s="37">
        <f t="shared" si="4"/>
        <v>4.0000000376694683E-3</v>
      </c>
      <c r="W37" s="91"/>
      <c r="X37" s="88">
        <f t="shared" si="13"/>
        <v>7725</v>
      </c>
      <c r="Y37" s="45">
        <f t="shared" si="5"/>
        <v>13653046.511571934</v>
      </c>
      <c r="Z37" s="45">
        <f t="shared" si="6"/>
        <v>287468.65634048113</v>
      </c>
      <c r="AA37" s="45">
        <f t="shared" si="7"/>
        <v>10168.576240199312</v>
      </c>
      <c r="AB37" s="46">
        <f t="shared" si="8"/>
        <v>39437.28481748249</v>
      </c>
      <c r="AD37" s="44">
        <f t="shared" si="9"/>
        <v>13997846.028970098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0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1"/>
        <v>13821.598158463101</v>
      </c>
      <c r="P38" s="39">
        <f t="shared" si="12"/>
        <v>1437.7392323746719</v>
      </c>
      <c r="Q38" s="91"/>
      <c r="R38" s="32">
        <f t="shared" si="1"/>
        <v>1</v>
      </c>
      <c r="S38" s="37">
        <f t="shared" si="2"/>
        <v>1</v>
      </c>
      <c r="T38" s="91"/>
      <c r="U38" s="43">
        <f t="shared" si="3"/>
        <v>8.6001126388062885E-2</v>
      </c>
      <c r="V38" s="37">
        <f t="shared" si="4"/>
        <v>4.0000000383746386E-3</v>
      </c>
      <c r="W38" s="91"/>
      <c r="X38" s="88">
        <f t="shared" si="13"/>
        <v>7725</v>
      </c>
      <c r="Y38" s="45">
        <f t="shared" si="5"/>
        <v>13716797.50292334</v>
      </c>
      <c r="Z38" s="45">
        <f t="shared" si="6"/>
        <v>288810.7641967868</v>
      </c>
      <c r="AA38" s="45">
        <f t="shared" si="7"/>
        <v>9814.6028357321466</v>
      </c>
      <c r="AB38" s="46">
        <f t="shared" si="8"/>
        <v>39621.300468346191</v>
      </c>
      <c r="AD38" s="44">
        <f t="shared" si="9"/>
        <v>14062769.170424204</v>
      </c>
      <c r="AE38" s="116"/>
    </row>
    <row r="39" spans="1:35" ht="15" thickBot="1" x14ac:dyDescent="0.35">
      <c r="A39" s="5">
        <f t="shared" si="10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1"/>
        <v>13885.833806979641</v>
      </c>
      <c r="P39" s="39">
        <f t="shared" si="12"/>
        <v>1444.3901914220744</v>
      </c>
      <c r="Q39" s="91"/>
      <c r="R39" s="32">
        <f t="shared" si="1"/>
        <v>1</v>
      </c>
      <c r="S39" s="37">
        <f t="shared" si="2"/>
        <v>1</v>
      </c>
      <c r="T39" s="91"/>
      <c r="U39" s="43">
        <f t="shared" si="3"/>
        <v>8.6001147473968975E-2</v>
      </c>
      <c r="V39" s="37">
        <f t="shared" si="4"/>
        <v>4.000000039089663E-3</v>
      </c>
      <c r="W39" s="91"/>
      <c r="X39" s="88">
        <f t="shared" si="13"/>
        <v>7725</v>
      </c>
      <c r="Y39" s="45">
        <f t="shared" si="5"/>
        <v>13780548.571649043</v>
      </c>
      <c r="Z39" s="45">
        <f t="shared" si="6"/>
        <v>290152.87205309258</v>
      </c>
      <c r="AA39" s="45">
        <f t="shared" si="7"/>
        <v>9456.897944953902</v>
      </c>
      <c r="AB39" s="46">
        <f t="shared" si="8"/>
        <v>39805.316119209885</v>
      </c>
      <c r="AD39" s="44">
        <f t="shared" si="9"/>
        <v>14127688.657766299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0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1"/>
        <v>13950.069455496181</v>
      </c>
      <c r="P40" s="39">
        <f t="shared" si="12"/>
        <v>1451.0411504694769</v>
      </c>
      <c r="Q40" s="91"/>
      <c r="R40" s="32">
        <f t="shared" si="1"/>
        <v>1</v>
      </c>
      <c r="S40" s="37">
        <f t="shared" si="2"/>
        <v>1</v>
      </c>
      <c r="T40" s="91"/>
      <c r="U40" s="43">
        <f t="shared" si="3"/>
        <v>8.6001168854543716E-2</v>
      </c>
      <c r="V40" s="37">
        <f t="shared" si="4"/>
        <v>4.0000000398146334E-3</v>
      </c>
      <c r="W40" s="91"/>
      <c r="X40" s="88">
        <f t="shared" si="13"/>
        <v>7725</v>
      </c>
      <c r="Y40" s="45">
        <f t="shared" si="5"/>
        <v>13844299.718832843</v>
      </c>
      <c r="Z40" s="45">
        <f t="shared" si="6"/>
        <v>291494.97990939824</v>
      </c>
      <c r="AA40" s="45">
        <f t="shared" si="7"/>
        <v>9095.4615678645769</v>
      </c>
      <c r="AB40" s="46">
        <f t="shared" si="8"/>
        <v>39989.331770073586</v>
      </c>
      <c r="AD40" s="44">
        <f t="shared" si="9"/>
        <v>14192604.492080178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0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1"/>
        <v>14014.305104012723</v>
      </c>
      <c r="P41" s="39">
        <f t="shared" si="12"/>
        <v>1457.6921095168798</v>
      </c>
      <c r="Q41" s="91"/>
      <c r="R41" s="32">
        <f t="shared" si="1"/>
        <v>1</v>
      </c>
      <c r="S41" s="37">
        <f t="shared" si="2"/>
        <v>1</v>
      </c>
      <c r="T41" s="91"/>
      <c r="U41" s="43">
        <f t="shared" si="3"/>
        <v>8.6001190532519672E-2</v>
      </c>
      <c r="V41" s="37">
        <f t="shared" si="4"/>
        <v>4.000000040549641E-3</v>
      </c>
      <c r="W41" s="91"/>
      <c r="X41" s="88">
        <f t="shared" si="13"/>
        <v>7725</v>
      </c>
      <c r="Y41" s="45">
        <f t="shared" si="5"/>
        <v>13908050.945568619</v>
      </c>
      <c r="Z41" s="45">
        <f t="shared" si="6"/>
        <v>292837.08776570397</v>
      </c>
      <c r="AA41" s="45">
        <f t="shared" si="7"/>
        <v>8730.2937044641767</v>
      </c>
      <c r="AB41" s="46">
        <f t="shared" si="8"/>
        <v>40173.347420937294</v>
      </c>
      <c r="AD41" s="44">
        <f t="shared" si="9"/>
        <v>14257516.674459726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0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1"/>
        <v>14078.540752529261</v>
      </c>
      <c r="P42" s="39">
        <f t="shared" si="12"/>
        <v>1464.343068564282</v>
      </c>
      <c r="Q42" s="91"/>
      <c r="R42" s="32">
        <f t="shared" si="1"/>
        <v>1</v>
      </c>
      <c r="S42" s="37">
        <f t="shared" si="2"/>
        <v>1</v>
      </c>
      <c r="T42" s="91"/>
      <c r="U42" s="43">
        <f t="shared" si="3"/>
        <v>8.6001212510642022E-2</v>
      </c>
      <c r="V42" s="37">
        <f t="shared" si="4"/>
        <v>4.0000000412947793E-3</v>
      </c>
      <c r="W42" s="91"/>
      <c r="X42" s="88">
        <f t="shared" si="13"/>
        <v>7725</v>
      </c>
      <c r="Y42" s="45">
        <f t="shared" si="5"/>
        <v>13971802.25296036</v>
      </c>
      <c r="Z42" s="45">
        <f t="shared" si="6"/>
        <v>294179.19562200963</v>
      </c>
      <c r="AA42" s="45">
        <f t="shared" si="7"/>
        <v>8361.3943547526906</v>
      </c>
      <c r="AB42" s="46">
        <f t="shared" si="8"/>
        <v>40357.363071800988</v>
      </c>
      <c r="AD42" s="44">
        <f t="shared" si="9"/>
        <v>14322425.206008924</v>
      </c>
      <c r="AE42" s="116"/>
    </row>
    <row r="43" spans="1:35" x14ac:dyDescent="0.3">
      <c r="A43" s="5">
        <f t="shared" si="10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1"/>
        <v>14142.776401045803</v>
      </c>
      <c r="P43" s="39">
        <f t="shared" si="12"/>
        <v>1470.9940276116847</v>
      </c>
      <c r="Q43" s="91"/>
      <c r="R43" s="32">
        <f t="shared" si="1"/>
        <v>1</v>
      </c>
      <c r="S43" s="37">
        <f t="shared" si="2"/>
        <v>1</v>
      </c>
      <c r="T43" s="91"/>
      <c r="U43" s="43">
        <f t="shared" si="3"/>
        <v>8.6001234791668532E-2</v>
      </c>
      <c r="V43" s="37">
        <f t="shared" si="4"/>
        <v>4.0000000420501395E-3</v>
      </c>
      <c r="W43" s="91"/>
      <c r="X43" s="88">
        <f t="shared" si="13"/>
        <v>7725</v>
      </c>
      <c r="Y43" s="45">
        <f t="shared" si="5"/>
        <v>14035553.64212223</v>
      </c>
      <c r="Z43" s="45">
        <f t="shared" si="6"/>
        <v>295521.30347831541</v>
      </c>
      <c r="AA43" s="45">
        <f t="shared" si="7"/>
        <v>7988.763518730133</v>
      </c>
      <c r="AB43" s="46">
        <f t="shared" si="8"/>
        <v>40541.378722664689</v>
      </c>
      <c r="AD43" s="44">
        <f t="shared" si="9"/>
        <v>14387330.087841939</v>
      </c>
      <c r="AE43" s="116"/>
      <c r="AF43" s="48" t="s">
        <v>42</v>
      </c>
      <c r="AG43" s="49"/>
      <c r="AH43" s="50"/>
    </row>
    <row r="44" spans="1:35" x14ac:dyDescent="0.3">
      <c r="A44" s="5">
        <f t="shared" si="10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1"/>
        <v>14207.012049562343</v>
      </c>
      <c r="P44" s="39">
        <f t="shared" si="12"/>
        <v>1477.6449866590874</v>
      </c>
      <c r="Q44" s="91"/>
      <c r="R44" s="32">
        <f t="shared" si="1"/>
        <v>1</v>
      </c>
      <c r="S44" s="37">
        <f t="shared" si="2"/>
        <v>1</v>
      </c>
      <c r="T44" s="91"/>
      <c r="U44" s="43">
        <f t="shared" si="3"/>
        <v>8.6001257378369611E-2</v>
      </c>
      <c r="V44" s="37">
        <f t="shared" si="4"/>
        <v>4.0000000428158161E-3</v>
      </c>
      <c r="W44" s="91"/>
      <c r="X44" s="88">
        <f t="shared" si="13"/>
        <v>7725</v>
      </c>
      <c r="Y44" s="45">
        <f t="shared" si="5"/>
        <v>14099305.114178607</v>
      </c>
      <c r="Z44" s="45">
        <f t="shared" si="6"/>
        <v>296863.41133462108</v>
      </c>
      <c r="AA44" s="45">
        <f t="shared" si="7"/>
        <v>7612.401196396494</v>
      </c>
      <c r="AB44" s="46">
        <f t="shared" si="8"/>
        <v>40725.394373528405</v>
      </c>
      <c r="AD44" s="44">
        <f t="shared" si="9"/>
        <v>14452231.321083153</v>
      </c>
      <c r="AE44" s="116"/>
      <c r="AF44" s="138" t="s">
        <v>44</v>
      </c>
      <c r="AG44" s="139"/>
      <c r="AH44" s="140"/>
    </row>
    <row r="45" spans="1:35" x14ac:dyDescent="0.3">
      <c r="A45" s="5">
        <f t="shared" si="10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1"/>
        <v>14271.247698078883</v>
      </c>
      <c r="P45" s="39">
        <f t="shared" si="12"/>
        <v>1484.2959457064899</v>
      </c>
      <c r="Q45" s="91"/>
      <c r="R45" s="32">
        <f t="shared" si="1"/>
        <v>1</v>
      </c>
      <c r="S45" s="37">
        <f t="shared" si="2"/>
        <v>1</v>
      </c>
      <c r="T45" s="91"/>
      <c r="U45" s="43">
        <f t="shared" si="3"/>
        <v>8.6001280273528269E-2</v>
      </c>
      <c r="V45" s="37">
        <f t="shared" si="4"/>
        <v>4.000000043591901E-3</v>
      </c>
      <c r="W45" s="91"/>
      <c r="X45" s="88">
        <f t="shared" si="13"/>
        <v>7725</v>
      </c>
      <c r="Y45" s="45">
        <f t="shared" si="5"/>
        <v>14163056.670264123</v>
      </c>
      <c r="Z45" s="45">
        <f t="shared" si="6"/>
        <v>298205.5191909268</v>
      </c>
      <c r="AA45" s="45">
        <f t="shared" si="7"/>
        <v>7232.3073877517754</v>
      </c>
      <c r="AB45" s="46">
        <f t="shared" si="8"/>
        <v>40909.410024392098</v>
      </c>
      <c r="AD45" s="44">
        <f t="shared" si="9"/>
        <v>14517128.906867193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0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1"/>
        <v>14335.483346595423</v>
      </c>
      <c r="P46" s="39">
        <f t="shared" si="12"/>
        <v>1490.9469047538926</v>
      </c>
      <c r="Q46" s="91"/>
      <c r="R46" s="32">
        <f t="shared" si="1"/>
        <v>1</v>
      </c>
      <c r="S46" s="37">
        <f t="shared" si="2"/>
        <v>1</v>
      </c>
      <c r="T46" s="91"/>
      <c r="U46" s="43">
        <f t="shared" si="3"/>
        <v>8.6001303479940117E-2</v>
      </c>
      <c r="V46" s="37">
        <f t="shared" si="4"/>
        <v>4.0000000443784897E-3</v>
      </c>
      <c r="W46" s="91"/>
      <c r="X46" s="88">
        <f t="shared" si="13"/>
        <v>7725</v>
      </c>
      <c r="Y46" s="45">
        <f t="shared" si="5"/>
        <v>14226808.311523721</v>
      </c>
      <c r="Z46" s="45">
        <f t="shared" si="6"/>
        <v>299547.62704723253</v>
      </c>
      <c r="AA46" s="45">
        <f t="shared" si="7"/>
        <v>6848.4820927959763</v>
      </c>
      <c r="AB46" s="46">
        <f t="shared" si="8"/>
        <v>41093.425675255799</v>
      </c>
      <c r="AD46" s="44">
        <f t="shared" si="9"/>
        <v>14582022.846339006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0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1"/>
        <v>14399.718995111962</v>
      </c>
      <c r="P47" s="39">
        <f t="shared" si="12"/>
        <v>1497.5978638012948</v>
      </c>
      <c r="Q47" s="91"/>
      <c r="R47" s="32">
        <f t="shared" si="1"/>
        <v>1</v>
      </c>
      <c r="S47" s="37">
        <f t="shared" si="2"/>
        <v>1</v>
      </c>
      <c r="T47" s="91"/>
      <c r="U47" s="43">
        <f t="shared" si="3"/>
        <v>8.600132700041338E-2</v>
      </c>
      <c r="V47" s="37">
        <f t="shared" si="4"/>
        <v>4.0000000451756749E-3</v>
      </c>
      <c r="W47" s="91"/>
      <c r="X47" s="88">
        <f t="shared" si="13"/>
        <v>7725</v>
      </c>
      <c r="Y47" s="45">
        <f t="shared" si="5"/>
        <v>14290560.039112696</v>
      </c>
      <c r="Z47" s="45">
        <f t="shared" si="6"/>
        <v>300889.73490353819</v>
      </c>
      <c r="AA47" s="45">
        <f t="shared" si="7"/>
        <v>6460.9253115290976</v>
      </c>
      <c r="AB47" s="46">
        <f t="shared" si="8"/>
        <v>41277.4413261195</v>
      </c>
      <c r="AD47" s="44">
        <f t="shared" ref="AD47:AD54" si="14">SUM(X47:AB47)</f>
        <v>14646913.140653884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0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1"/>
        <v>14463.954643628502</v>
      </c>
      <c r="P48" s="39">
        <f t="shared" si="12"/>
        <v>1504.2488228486975</v>
      </c>
      <c r="Q48" s="91"/>
      <c r="R48" s="32">
        <f t="shared" si="1"/>
        <v>1</v>
      </c>
      <c r="S48" s="37">
        <f t="shared" si="2"/>
        <v>1</v>
      </c>
      <c r="T48" s="91"/>
      <c r="U48" s="43">
        <f t="shared" si="3"/>
        <v>8.6001350837768928E-2</v>
      </c>
      <c r="V48" s="37">
        <f t="shared" si="4"/>
        <v>4.000000045983553E-3</v>
      </c>
      <c r="W48" s="91"/>
      <c r="X48" s="88">
        <f t="shared" si="13"/>
        <v>7725</v>
      </c>
      <c r="Y48" s="45">
        <f t="shared" si="5"/>
        <v>14354311.854196751</v>
      </c>
      <c r="Z48" s="45">
        <f t="shared" si="6"/>
        <v>302231.84275984386</v>
      </c>
      <c r="AA48" s="45">
        <f t="shared" si="7"/>
        <v>6292.9773863498895</v>
      </c>
      <c r="AB48" s="46">
        <f t="shared" si="8"/>
        <v>41461.456976983201</v>
      </c>
      <c r="AD48" s="44">
        <f t="shared" si="14"/>
        <v>14712023.131319929</v>
      </c>
      <c r="AE48" s="116"/>
      <c r="AF48" s="138" t="s">
        <v>45</v>
      </c>
      <c r="AG48" s="139"/>
      <c r="AH48" s="140"/>
    </row>
    <row r="49" spans="1:34" x14ac:dyDescent="0.3">
      <c r="A49" s="5">
        <f t="shared" si="10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1"/>
        <v>14528.19029214504</v>
      </c>
      <c r="P49" s="39">
        <f t="shared" si="12"/>
        <v>1510.8997818960997</v>
      </c>
      <c r="Q49" s="91"/>
      <c r="R49" s="32">
        <f t="shared" si="1"/>
        <v>1</v>
      </c>
      <c r="S49" s="37">
        <f t="shared" si="2"/>
        <v>1</v>
      </c>
      <c r="T49" s="91"/>
      <c r="U49" s="43">
        <f t="shared" si="3"/>
        <v>8.6001374994840188E-2</v>
      </c>
      <c r="V49" s="37">
        <f t="shared" si="4"/>
        <v>4.0000000468022184E-3</v>
      </c>
      <c r="W49" s="91"/>
      <c r="X49" s="88">
        <f t="shared" si="13"/>
        <v>7725</v>
      </c>
      <c r="Y49" s="45">
        <f t="shared" si="5"/>
        <v>14418063.757952021</v>
      </c>
      <c r="Z49" s="45">
        <f t="shared" si="6"/>
        <v>303573.95061614952</v>
      </c>
      <c r="AA49" s="45">
        <f t="shared" si="7"/>
        <v>6320.9250323064643</v>
      </c>
      <c r="AB49" s="46">
        <f t="shared" si="8"/>
        <v>41645.472627846895</v>
      </c>
      <c r="AD49" s="44">
        <f t="shared" si="14"/>
        <v>14777329.106228324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0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1"/>
        <v>14592.42594066158</v>
      </c>
      <c r="P50" s="39">
        <f t="shared" si="12"/>
        <v>1517.5507409435024</v>
      </c>
      <c r="Q50" s="91"/>
      <c r="R50" s="32">
        <f t="shared" si="1"/>
        <v>1</v>
      </c>
      <c r="S50" s="37">
        <f t="shared" si="2"/>
        <v>1</v>
      </c>
      <c r="T50" s="91"/>
      <c r="U50" s="43">
        <f t="shared" si="3"/>
        <v>8.6001399474473231E-2</v>
      </c>
      <c r="V50" s="37">
        <f t="shared" si="4"/>
        <v>4.0000000476317658E-3</v>
      </c>
      <c r="W50" s="91"/>
      <c r="X50" s="88">
        <f t="shared" si="13"/>
        <v>7725</v>
      </c>
      <c r="Y50" s="45">
        <f t="shared" si="5"/>
        <v>14481815.751565149</v>
      </c>
      <c r="Z50" s="45">
        <f t="shared" si="6"/>
        <v>304916.05847245525</v>
      </c>
      <c r="AA50" s="45">
        <f t="shared" si="7"/>
        <v>6348.8726782630411</v>
      </c>
      <c r="AB50" s="46">
        <f t="shared" si="8"/>
        <v>41829.488278710589</v>
      </c>
      <c r="AD50" s="44">
        <f t="shared" si="14"/>
        <v>14842635.170994578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0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1"/>
        <v>14656.661589178118</v>
      </c>
      <c r="P51" s="39">
        <f t="shared" si="12"/>
        <v>1524.2016999909047</v>
      </c>
      <c r="Q51" s="91"/>
      <c r="R51" s="32">
        <f t="shared" si="1"/>
        <v>1</v>
      </c>
      <c r="S51" s="37">
        <f t="shared" si="2"/>
        <v>1</v>
      </c>
      <c r="T51" s="91"/>
      <c r="U51" s="43">
        <f t="shared" si="3"/>
        <v>8.6001424279526742E-2</v>
      </c>
      <c r="V51" s="37">
        <f t="shared" si="4"/>
        <v>4.000000048472294E-3</v>
      </c>
      <c r="W51" s="91"/>
      <c r="X51" s="88">
        <f t="shared" si="13"/>
        <v>7725</v>
      </c>
      <c r="Y51" s="45">
        <f t="shared" si="5"/>
        <v>14545567.836233301</v>
      </c>
      <c r="Z51" s="45">
        <f t="shared" si="6"/>
        <v>306258.16632876091</v>
      </c>
      <c r="AA51" s="45">
        <f t="shared" si="7"/>
        <v>6376.8203242196159</v>
      </c>
      <c r="AB51" s="46">
        <f t="shared" si="8"/>
        <v>42013.503929574297</v>
      </c>
      <c r="AD51" s="44">
        <f t="shared" si="14"/>
        <v>14907941.326815857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0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1"/>
        <v>14720.897237694657</v>
      </c>
      <c r="P52" s="39">
        <f t="shared" si="12"/>
        <v>1530.8526590383071</v>
      </c>
      <c r="Q52" s="91"/>
      <c r="R52" s="32">
        <f t="shared" si="1"/>
        <v>1</v>
      </c>
      <c r="S52" s="37">
        <f t="shared" si="2"/>
        <v>1</v>
      </c>
      <c r="T52" s="91"/>
      <c r="U52" s="43">
        <f t="shared" si="3"/>
        <v>8.6001449412872008E-2</v>
      </c>
      <c r="V52" s="37">
        <f t="shared" si="4"/>
        <v>4.0000000493238957E-3</v>
      </c>
      <c r="W52" s="91"/>
      <c r="X52" s="88">
        <f t="shared" si="13"/>
        <v>7725</v>
      </c>
      <c r="Y52" s="45">
        <f t="shared" si="5"/>
        <v>14609320.013164246</v>
      </c>
      <c r="Z52" s="45">
        <f t="shared" si="6"/>
        <v>307600.27418506658</v>
      </c>
      <c r="AA52" s="45">
        <f t="shared" si="7"/>
        <v>6404.7679701761908</v>
      </c>
      <c r="AB52" s="46">
        <f t="shared" si="8"/>
        <v>42197.519580437984</v>
      </c>
      <c r="AD52" s="44">
        <f t="shared" si="14"/>
        <v>14973247.574899929</v>
      </c>
      <c r="AE52" s="116"/>
      <c r="AF52" s="138" t="s">
        <v>46</v>
      </c>
      <c r="AG52" s="139"/>
      <c r="AH52" s="140"/>
    </row>
    <row r="53" spans="1:34" x14ac:dyDescent="0.3">
      <c r="A53" s="5">
        <f t="shared" si="10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1"/>
        <v>14785.132886211197</v>
      </c>
      <c r="P53" s="39">
        <f t="shared" si="12"/>
        <v>1537.5036180857096</v>
      </c>
      <c r="Q53" s="91"/>
      <c r="R53" s="32">
        <f t="shared" si="1"/>
        <v>1</v>
      </c>
      <c r="S53" s="37">
        <f t="shared" si="2"/>
        <v>1</v>
      </c>
      <c r="T53" s="91"/>
      <c r="U53" s="43">
        <f t="shared" si="3"/>
        <v>8.6001474877392931E-2</v>
      </c>
      <c r="V53" s="37">
        <f t="shared" si="4"/>
        <v>4.0000000501866709E-3</v>
      </c>
      <c r="W53" s="91"/>
      <c r="X53" s="88">
        <f t="shared" si="13"/>
        <v>7725</v>
      </c>
      <c r="Y53" s="45">
        <f t="shared" si="5"/>
        <v>14673072.283576379</v>
      </c>
      <c r="Z53" s="45">
        <f t="shared" si="6"/>
        <v>308942.3820413723</v>
      </c>
      <c r="AA53" s="45">
        <f t="shared" si="7"/>
        <v>6432.7156161327675</v>
      </c>
      <c r="AB53" s="46">
        <f t="shared" si="8"/>
        <v>42381.535231301685</v>
      </c>
      <c r="AD53" s="44">
        <f t="shared" si="14"/>
        <v>15038553.916465186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0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1"/>
        <v>14849.368534727735</v>
      </c>
      <c r="P54" s="39">
        <f>C54+(C54*I54)</f>
        <v>1544.1545771331121</v>
      </c>
      <c r="Q54" s="92"/>
      <c r="R54" s="32">
        <f t="shared" si="1"/>
        <v>1</v>
      </c>
      <c r="S54" s="37">
        <f t="shared" si="2"/>
        <v>1</v>
      </c>
      <c r="T54" s="92"/>
      <c r="U54" s="43">
        <f t="shared" si="3"/>
        <v>8.6001500675986026E-2</v>
      </c>
      <c r="V54" s="37">
        <f t="shared" si="4"/>
        <v>4.0000000510607156E-3</v>
      </c>
      <c r="W54" s="92"/>
      <c r="X54" s="88">
        <f t="shared" si="13"/>
        <v>7725</v>
      </c>
      <c r="Y54" s="45">
        <f t="shared" si="5"/>
        <v>14736824.648698773</v>
      </c>
      <c r="Z54" s="45">
        <f t="shared" si="6"/>
        <v>310284.48989767791</v>
      </c>
      <c r="AA54" s="45">
        <f t="shared" si="7"/>
        <v>6460.6632620893442</v>
      </c>
      <c r="AB54" s="46">
        <f t="shared" si="8"/>
        <v>42565.550882165386</v>
      </c>
      <c r="AD54" s="44">
        <f t="shared" si="14"/>
        <v>15103860.352740707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628600013.38911355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611911487.2762928</v>
      </c>
      <c r="Z56" s="70">
        <f>SUM(Z9:Z54)</f>
        <v>12884004.904016798</v>
      </c>
      <c r="AA56" s="70">
        <f>SUM(AA9:AA54)</f>
        <v>546362.06686834304</v>
      </c>
      <c r="AB56" s="77">
        <f>SUM(AB9:AB54)</f>
        <v>1767559.1419356787</v>
      </c>
      <c r="AD56" s="71">
        <f>X56+Y56+Z56+AA56+AB56</f>
        <v>628600013.38911366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9"/>
      <c r="S1" s="79"/>
      <c r="T1" s="90"/>
      <c r="U1" s="79"/>
      <c r="V1" s="79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9"/>
      <c r="S2" s="79"/>
      <c r="T2" s="91"/>
      <c r="U2" s="79"/>
      <c r="V2" s="79"/>
      <c r="W2" s="91"/>
      <c r="Y2" s="125" t="s">
        <v>74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73</v>
      </c>
      <c r="P3" s="135"/>
      <c r="Q3" s="91"/>
      <c r="R3" s="79"/>
      <c r="S3" s="79"/>
      <c r="T3" s="91"/>
      <c r="U3" s="79"/>
      <c r="V3" s="79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79"/>
      <c r="S4" s="79"/>
      <c r="T4" s="91"/>
      <c r="U4" s="79"/>
      <c r="V4" s="79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79"/>
      <c r="S7" s="79"/>
      <c r="T7" s="91"/>
      <c r="U7" s="79"/>
      <c r="V7" s="79"/>
      <c r="W7" s="91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81"/>
      <c r="S8" s="80"/>
      <c r="T8" s="91"/>
      <c r="U8" s="81"/>
      <c r="V8" s="80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8.600063124830129E-2</v>
      </c>
      <c r="V9" s="37">
        <f>($AI$7/$AG$12)*(1+0.15*(P9/$AG$10)^4)+$AH$32</f>
        <v>4.0000000221873952E-3</v>
      </c>
      <c r="W9" s="91"/>
      <c r="X9" s="79">
        <f t="shared" ref="X9:X12" si="0">($AG$7*$AG$8*S9*$AG$24+$AG$15*$AG$16*R9*$AG$24)</f>
        <v>3600</v>
      </c>
      <c r="Y9" s="45">
        <f>(O9*U9*$AG$30+P9*V9*$AG$29)*365</f>
        <v>11868300.456554636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34320.237178056479</v>
      </c>
      <c r="AD9" s="44">
        <f>SUM(X9:AB9)</f>
        <v>12173378.986928986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>B10</f>
        <v>12023</v>
      </c>
      <c r="P10" s="39">
        <f t="shared" ref="P10:P54" si="1">C10+(C10*J10)</f>
        <v>1260.2474266019526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8.6000644920791361E-2</v>
      </c>
      <c r="V10" s="37">
        <f t="shared" ref="V10:V54" si="5">($AI$7/$AG$12)*(1+0.15*(P10/$AG$10)^4)+$AH$32</f>
        <v>4.0000000226541139E-3</v>
      </c>
      <c r="W10" s="91"/>
      <c r="X10" s="79">
        <f t="shared" si="0"/>
        <v>3600</v>
      </c>
      <c r="Y10" s="45">
        <f t="shared" ref="Y10:Y54" si="6">(O10*U10*$AG$30+P10*V10*$AG$29)*365</f>
        <v>11932046.537958607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34503.815414954268</v>
      </c>
      <c r="AD10" s="44">
        <f t="shared" ref="AD10:AD46" si="10">SUM(X10:AB10)</f>
        <v>12238734.588772703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1266.7917419090024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8.600065881419186E-2</v>
      </c>
      <c r="V11" s="37">
        <f t="shared" si="5"/>
        <v>4.0000000231283526E-3</v>
      </c>
      <c r="W11" s="91"/>
      <c r="X11" s="79">
        <f t="shared" si="0"/>
        <v>3600</v>
      </c>
      <c r="Y11" s="45">
        <f t="shared" si="6"/>
        <v>11995792.747061023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34687.404332380385</v>
      </c>
      <c r="AD11" s="44">
        <f t="shared" si="10"/>
        <v>12304088.669710724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2"/>
        <v>12151.471297033078</v>
      </c>
      <c r="P12" s="39">
        <f t="shared" si="1"/>
        <v>1273.3386297753007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8.6000672930869618E-2</v>
      </c>
      <c r="V12" s="37">
        <f t="shared" si="5"/>
        <v>4.0000000236101885E-3</v>
      </c>
      <c r="W12" s="91"/>
      <c r="X12" s="79">
        <f t="shared" si="0"/>
        <v>3600</v>
      </c>
      <c r="Y12" s="45">
        <f t="shared" si="6"/>
        <v>12059539.081904672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34871.003543866405</v>
      </c>
      <c r="AD12" s="44">
        <f t="shared" si="10"/>
        <v>12369440.589669446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1279.8879982237345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8.6000687273204077E-2</v>
      </c>
      <c r="V13" s="37">
        <f t="shared" si="5"/>
        <v>4.0000000240997015E-3</v>
      </c>
      <c r="W13" s="91"/>
      <c r="X13" s="79">
        <f>($AG$7*$AG$8*S13*$AG$24+$AG$15*$AG$16*R13*$AG$24)</f>
        <v>3600</v>
      </c>
      <c r="Y13" s="45">
        <f t="shared" si="6"/>
        <v>12123285.540673537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35054.612681367194</v>
      </c>
      <c r="AD13" s="44">
        <f t="shared" si="10"/>
        <v>12434779.604808247</v>
      </c>
      <c r="AE13" s="116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1286.4397596101812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8.6000701843587254E-2</v>
      </c>
      <c r="V14" s="37">
        <f t="shared" si="5"/>
        <v>4.0000000245969704E-3</v>
      </c>
      <c r="W14" s="91"/>
      <c r="X14" s="79">
        <f>($AG$7*$AG$8*S14*$AG$24+$AG$15*$AG$16*R14*$AG$24)+AG26</f>
        <v>1163600</v>
      </c>
      <c r="Y14" s="45">
        <f t="shared" si="6"/>
        <v>12187032.121685024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35238.231394176022</v>
      </c>
      <c r="AD14" s="44">
        <f t="shared" si="10"/>
        <v>13659787.06017009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1292.993830371322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8.6000716644423839E-2</v>
      </c>
      <c r="V15" s="37">
        <f t="shared" si="5"/>
        <v>4.0000000251020741E-3</v>
      </c>
      <c r="W15" s="91"/>
      <c r="X15" s="79">
        <f>($AJ$11*$AG$8*S15*$AG$25+$AJ$9*$AG$8*$AG$24*S15+$AG$15*$AG$16*R15*$AG$24)</f>
        <v>7725</v>
      </c>
      <c r="Y15" s="45">
        <f t="shared" si="6"/>
        <v>12250778.823382799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35421.85934791543</v>
      </c>
      <c r="AD15" s="44">
        <f t="shared" si="10"/>
        <v>12568915.924087904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1299.5501307898676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8.600073167813109E-2</v>
      </c>
      <c r="V16" s="37">
        <f t="shared" si="5"/>
        <v>4.0000000256150943E-3</v>
      </c>
      <c r="W16" s="91"/>
      <c r="X16" s="88">
        <f t="shared" ref="X16:X54" si="13">($AJ$11*$AG$8*S16*$AG$25+$AJ$9*$AG$8*$AG$24*S16+$AG$15*$AG$16*R16*$AG$24)</f>
        <v>7725</v>
      </c>
      <c r="Y16" s="45">
        <f t="shared" si="6"/>
        <v>12314525.644330043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35605.496223597802</v>
      </c>
      <c r="AD16" s="44">
        <f t="shared" si="10"/>
        <v>12633916.194456721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1306.1085847758056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8.6000746947138898E-2</v>
      </c>
      <c r="V17" s="37">
        <f t="shared" si="5"/>
        <v>4.000000026136109E-3</v>
      </c>
      <c r="W17" s="91"/>
      <c r="X17" s="88">
        <f t="shared" si="13"/>
        <v>7725</v>
      </c>
      <c r="Y17" s="45">
        <f t="shared" si="6"/>
        <v>12378272.583203211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35789.141716750019</v>
      </c>
      <c r="AD17" s="44">
        <f t="shared" si="10"/>
        <v>12698912.869315242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1312.6691196624124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8.6000762453889754E-2</v>
      </c>
      <c r="V18" s="37">
        <f t="shared" si="5"/>
        <v>4.0000000266652014E-3</v>
      </c>
      <c r="W18" s="91"/>
      <c r="X18" s="88">
        <f t="shared" si="13"/>
        <v>7725</v>
      </c>
      <c r="Y18" s="45">
        <f t="shared" si="6"/>
        <v>12442019.638786245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35972.795536597208</v>
      </c>
      <c r="AD18" s="44">
        <f t="shared" si="10"/>
        <v>12763905.946838357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1319.231666015877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8.6000778200838748E-2</v>
      </c>
      <c r="V19" s="37">
        <f t="shared" si="5"/>
        <v>4.0000000272024539E-3</v>
      </c>
      <c r="W19" s="91"/>
      <c r="X19" s="88">
        <f t="shared" si="13"/>
        <v>7725</v>
      </c>
      <c r="Y19" s="45">
        <f t="shared" si="6"/>
        <v>12505766.809965093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36156.457405300927</v>
      </c>
      <c r="AD19" s="44">
        <f t="shared" si="10"/>
        <v>12828895.425330058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1325.7961574574899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8.6000794190453617E-2</v>
      </c>
      <c r="V20" s="37">
        <f t="shared" si="5"/>
        <v>4.0000000277479455E-3</v>
      </c>
      <c r="W20" s="91"/>
      <c r="X20" s="88">
        <f t="shared" si="13"/>
        <v>7725</v>
      </c>
      <c r="Y20" s="45">
        <f t="shared" si="6"/>
        <v>12569514.09572269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36340.127057247708</v>
      </c>
      <c r="AD20" s="44">
        <f t="shared" si="10"/>
        <v>12893881.303216927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1332.36253049744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8.600081042521468E-2</v>
      </c>
      <c r="V21" s="37">
        <f t="shared" si="5"/>
        <v>4.0000000283017603E-3</v>
      </c>
      <c r="W21" s="91"/>
      <c r="X21" s="88">
        <f t="shared" si="13"/>
        <v>7725</v>
      </c>
      <c r="Y21" s="45">
        <f t="shared" si="6"/>
        <v>12633261.495134192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36523.804238383949</v>
      </c>
      <c r="AD21" s="44">
        <f t="shared" si="10"/>
        <v>12958863.57904198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1338.9307243793455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8.6000826907614888E-2</v>
      </c>
      <c r="V22" s="37">
        <f t="shared" si="5"/>
        <v>4.0000000288639816E-3</v>
      </c>
      <c r="W22" s="91"/>
      <c r="X22" s="88">
        <f t="shared" si="13"/>
        <v>7725</v>
      </c>
      <c r="Y22" s="45">
        <f t="shared" si="6"/>
        <v>12697009.007362561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36707.488705593845</v>
      </c>
      <c r="AD22" s="44">
        <f t="shared" si="10"/>
        <v>13023842.25145895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1345.5006809347165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8.600084364015978E-2</v>
      </c>
      <c r="V23" s="37">
        <f t="shared" si="5"/>
        <v>4.0000000294346917E-3</v>
      </c>
      <c r="W23" s="91"/>
      <c r="X23" s="88">
        <f t="shared" si="13"/>
        <v>7725</v>
      </c>
      <c r="Y23" s="45">
        <f t="shared" si="6"/>
        <v>12760756.631654441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36891.180226117009</v>
      </c>
      <c r="AD23" s="44">
        <f t="shared" si="10"/>
        <v>13088817.319226945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1352.0723444466191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8.600086062536752E-2</v>
      </c>
      <c r="V24" s="37">
        <f t="shared" si="5"/>
        <v>4.0000000300139758E-3</v>
      </c>
      <c r="W24" s="91"/>
      <c r="X24" s="88">
        <f t="shared" si="13"/>
        <v>7725</v>
      </c>
      <c r="Y24" s="45">
        <f t="shared" si="6"/>
        <v>12824504.367336255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37074.878577002884</v>
      </c>
      <c r="AD24" s="44">
        <f t="shared" si="10"/>
        <v>13153788.781205392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1358.6456615218688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8.6000877865768904E-2</v>
      </c>
      <c r="V25" s="37">
        <f t="shared" si="5"/>
        <v>4.0000000306019169E-3</v>
      </c>
      <c r="W25" s="91"/>
      <c r="X25" s="88">
        <f t="shared" si="13"/>
        <v>7725</v>
      </c>
      <c r="Y25" s="45">
        <f t="shared" si="6"/>
        <v>12888252.213810593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37258.583544599402</v>
      </c>
      <c r="AD25" s="44">
        <f t="shared" si="10"/>
        <v>13218756.636349369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1365.2205809711379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8.6000895363907287E-2</v>
      </c>
      <c r="V26" s="37">
        <f t="shared" si="5"/>
        <v>4.0000000311986002E-3</v>
      </c>
      <c r="W26" s="91"/>
      <c r="X26" s="88">
        <f t="shared" si="13"/>
        <v>7725</v>
      </c>
      <c r="Y26" s="45">
        <f t="shared" si="6"/>
        <v>12952000.170552811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37442.294924073169</v>
      </c>
      <c r="AD26" s="44">
        <f t="shared" si="10"/>
        <v>13283720.883705193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1371.7970536964062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8.6000913122338693E-2</v>
      </c>
      <c r="V27" s="37">
        <f t="shared" si="5"/>
        <v>4.0000000318041115E-3</v>
      </c>
      <c r="W27" s="91"/>
      <c r="X27" s="88">
        <f t="shared" si="13"/>
        <v>7725</v>
      </c>
      <c r="Y27" s="45">
        <f t="shared" si="6"/>
        <v>13015748.237107828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37626.012518959171</v>
      </c>
      <c r="AD27" s="44">
        <f t="shared" si="10"/>
        <v>13348681.522406267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1378.375032585245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8.600093114363172E-2</v>
      </c>
      <c r="V28" s="37">
        <f t="shared" si="5"/>
        <v>4.0000000324185358E-3</v>
      </c>
      <c r="W28" s="91"/>
      <c r="X28" s="88">
        <f t="shared" si="13"/>
        <v>7725</v>
      </c>
      <c r="Y28" s="45">
        <f t="shared" si="6"/>
        <v>13079496.413087156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37809.736140737652</v>
      </c>
      <c r="AD28" s="44">
        <f t="shared" si="10"/>
        <v>13413638.551669227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1384.9544724114442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8.6000949430367596E-2</v>
      </c>
      <c r="V29" s="37">
        <f t="shared" si="5"/>
        <v>4.0000000330419599E-3</v>
      </c>
      <c r="W29" s="91"/>
      <c r="X29" s="88">
        <f t="shared" si="13"/>
        <v>7725</v>
      </c>
      <c r="Y29" s="45">
        <f t="shared" si="6"/>
        <v>13143244.698166059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37993.465608436578</v>
      </c>
      <c r="AD29" s="44">
        <f t="shared" si="10"/>
        <v>13478591.97079028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1391.5353297415527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8.6000967985140148E-2</v>
      </c>
      <c r="V30" s="37">
        <f t="shared" si="5"/>
        <v>4.0000000336744687E-3</v>
      </c>
      <c r="W30" s="91"/>
      <c r="X30" s="88">
        <f t="shared" si="13"/>
        <v>7725</v>
      </c>
      <c r="Y30" s="45">
        <f t="shared" si="6"/>
        <v>13206993.09208093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38177.200748257601</v>
      </c>
      <c r="AD30" s="44">
        <f t="shared" si="10"/>
        <v>13543541.779141776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1398.1175628469175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8.6000986810555832E-2</v>
      </c>
      <c r="V31" s="37">
        <f t="shared" si="5"/>
        <v>4.0000000343161507E-3</v>
      </c>
      <c r="W31" s="91"/>
      <c r="X31" s="88">
        <f t="shared" si="13"/>
        <v>7725</v>
      </c>
      <c r="Y31" s="45">
        <f t="shared" si="6"/>
        <v>13270741.594626805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38360.9413932241</v>
      </c>
      <c r="AD31" s="44">
        <f t="shared" si="10"/>
        <v>13608487.976169009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1404.7011316208545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8.600100590923368E-2</v>
      </c>
      <c r="V32" s="37">
        <f t="shared" si="5"/>
        <v>4.0000000349670935E-3</v>
      </c>
      <c r="W32" s="91"/>
      <c r="X32" s="88">
        <f t="shared" si="13"/>
        <v>7725</v>
      </c>
      <c r="Y32" s="45">
        <f t="shared" si="6"/>
        <v>13334490.205655016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38544.687382849741</v>
      </c>
      <c r="AD32" s="44">
        <f t="shared" si="10"/>
        <v>13673430.56138715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1411.2859975006002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8.6001025283805391E-2</v>
      </c>
      <c r="V33" s="37">
        <f t="shared" si="5"/>
        <v>4.0000000356273839E-3</v>
      </c>
      <c r="W33" s="91"/>
      <c r="X33" s="88">
        <f t="shared" si="13"/>
        <v>7725</v>
      </c>
      <c r="Y33" s="45">
        <f t="shared" si="6"/>
        <v>13398238.925071023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38728.438562826144</v>
      </c>
      <c r="AD33" s="44">
        <f t="shared" si="10"/>
        <v>13738369.534378454</v>
      </c>
      <c r="AE33" s="116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1417.872123393727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8.6001044936915239E-2</v>
      </c>
      <c r="V34" s="37">
        <f t="shared" si="5"/>
        <v>4.0000000362971112E-3</v>
      </c>
      <c r="W34" s="91"/>
      <c r="X34" s="88">
        <f t="shared" si="13"/>
        <v>7725</v>
      </c>
      <c r="Y34" s="45">
        <f t="shared" si="6"/>
        <v>13461987.752832307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38912.194784728497</v>
      </c>
      <c r="AD34" s="44">
        <f t="shared" si="10"/>
        <v>13803304.894789508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1424.4594736087292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8.6001064871220098E-2</v>
      </c>
      <c r="V35" s="37">
        <f t="shared" si="5"/>
        <v>4.000000036976363E-3</v>
      </c>
      <c r="W35" s="91"/>
      <c r="X35" s="88">
        <f t="shared" si="13"/>
        <v>7725</v>
      </c>
      <c r="Y35" s="45">
        <f t="shared" si="6"/>
        <v>13525736.68894643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39095.955905737741</v>
      </c>
      <c r="AD35" s="44">
        <f t="shared" si="10"/>
        <v>13868236.642328726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1431.0480137895017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8.6001085089389473E-2</v>
      </c>
      <c r="V36" s="37">
        <f t="shared" si="5"/>
        <v>4.0000000376652304E-3</v>
      </c>
      <c r="W36" s="91"/>
      <c r="X36" s="88">
        <f t="shared" si="13"/>
        <v>7725</v>
      </c>
      <c r="Y36" s="45">
        <f t="shared" si="6"/>
        <v>13589485.733469218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39279.721788378389</v>
      </c>
      <c r="AD36" s="44">
        <f t="shared" si="10"/>
        <v>13933164.776763979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1437.6377108534659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8.6001105594105495E-2</v>
      </c>
      <c r="V37" s="37">
        <f t="shared" si="5"/>
        <v>4.0000000383638009E-3</v>
      </c>
      <c r="W37" s="91"/>
      <c r="X37" s="88">
        <f t="shared" si="13"/>
        <v>7725</v>
      </c>
      <c r="Y37" s="45">
        <f t="shared" si="6"/>
        <v>13653234.886503015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39463.492300270969</v>
      </c>
      <c r="AD37" s="44">
        <f t="shared" si="10"/>
        <v>13998089.297920329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1444.2285329331003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8.6001126388062885E-2</v>
      </c>
      <c r="V38" s="37">
        <f t="shared" si="5"/>
        <v>4.0000000390721657E-3</v>
      </c>
      <c r="W38" s="91"/>
      <c r="X38" s="88">
        <f t="shared" si="13"/>
        <v>7725</v>
      </c>
      <c r="Y38" s="45">
        <f t="shared" si="6"/>
        <v>13716984.148195036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39647.267313898046</v>
      </c>
      <c r="AD38" s="44">
        <f t="shared" si="10"/>
        <v>14063010.205677899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1450.8204493206649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8.6001147473968975E-2</v>
      </c>
      <c r="V39" s="37">
        <f t="shared" si="5"/>
        <v>4.0000000397904158E-3</v>
      </c>
      <c r="W39" s="91"/>
      <c r="X39" s="88">
        <f t="shared" si="13"/>
        <v>7725</v>
      </c>
      <c r="Y39" s="45">
        <f t="shared" si="6"/>
        <v>13780733.518735839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39831.046706383022</v>
      </c>
      <c r="AD39" s="44">
        <f t="shared" si="10"/>
        <v>14127927.499969862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1457.4134304159165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8.6001168854543716E-2</v>
      </c>
      <c r="V40" s="37">
        <f t="shared" si="5"/>
        <v>4.0000000405186406E-3</v>
      </c>
      <c r="W40" s="91"/>
      <c r="X40" s="88">
        <f t="shared" si="13"/>
        <v>7725</v>
      </c>
      <c r="Y40" s="45">
        <f t="shared" si="6"/>
        <v>13844482.998357864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40014.830359280939</v>
      </c>
      <c r="AD40" s="44">
        <f t="shared" si="10"/>
        <v>14192841.180780571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1464.0074476766267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8.6001190532519672E-2</v>
      </c>
      <c r="V41" s="37">
        <f t="shared" si="5"/>
        <v>4.0000000412569337E-3</v>
      </c>
      <c r="W41" s="91"/>
      <c r="X41" s="88">
        <f t="shared" si="13"/>
        <v>7725</v>
      </c>
      <c r="Y41" s="45">
        <f t="shared" si="6"/>
        <v>13908232.587334057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40198.618158380479</v>
      </c>
      <c r="AD41" s="44">
        <f t="shared" si="10"/>
        <v>14257751.248143746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1470.6024735717263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8.6001212510642022E-2</v>
      </c>
      <c r="V42" s="37">
        <f t="shared" si="5"/>
        <v>4.0000000420053854E-3</v>
      </c>
      <c r="W42" s="91"/>
      <c r="X42" s="88">
        <f t="shared" si="13"/>
        <v>7725</v>
      </c>
      <c r="Y42" s="45">
        <f t="shared" si="6"/>
        <v>13971982.285976555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40382.409993516427</v>
      </c>
      <c r="AD42" s="44">
        <f t="shared" si="10"/>
        <v>14322657.702140767</v>
      </c>
      <c r="AE42" s="116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1477.1984815369262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8.6001234791668532E-2</v>
      </c>
      <c r="V43" s="37">
        <f t="shared" si="5"/>
        <v>4.0000000427640884E-3</v>
      </c>
      <c r="W43" s="91"/>
      <c r="X43" s="88">
        <f t="shared" si="13"/>
        <v>7725</v>
      </c>
      <c r="Y43" s="45">
        <f t="shared" si="6"/>
        <v>14035732.094635487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40566.205758392163</v>
      </c>
      <c r="AD43" s="44">
        <f t="shared" si="10"/>
        <v>14387560.542899117</v>
      </c>
      <c r="AE43" s="116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2"/>
        <v>14207.012049562343</v>
      </c>
      <c r="P44" s="39">
        <f t="shared" si="1"/>
        <v>1483.795445932645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8.6001257378369611E-2</v>
      </c>
      <c r="V44" s="37">
        <f t="shared" si="5"/>
        <v>4.0000000435331346E-3</v>
      </c>
      <c r="W44" s="91"/>
      <c r="X44" s="88">
        <f t="shared" si="13"/>
        <v>7725</v>
      </c>
      <c r="Y44" s="45">
        <f t="shared" si="6"/>
        <v>14099482.013697781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40750.005350411273</v>
      </c>
      <c r="AD44" s="44">
        <f t="shared" si="10"/>
        <v>14452459.770590827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1490.3933420041212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8.6001280273528269E-2</v>
      </c>
      <c r="V45" s="37">
        <f t="shared" si="5"/>
        <v>4.0000000443126188E-3</v>
      </c>
      <c r="W45" s="91"/>
      <c r="X45" s="88">
        <f t="shared" si="13"/>
        <v>7725</v>
      </c>
      <c r="Y45" s="45">
        <f t="shared" si="6"/>
        <v>14163232.04358607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40933.808670517901</v>
      </c>
      <c r="AD45" s="44">
        <f t="shared" si="10"/>
        <v>14517355.385431049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1496.9921458435724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8.6001303479940117E-2</v>
      </c>
      <c r="V46" s="37">
        <f t="shared" si="5"/>
        <v>4.0000000451026326E-3</v>
      </c>
      <c r="W46" s="91"/>
      <c r="X46" s="88">
        <f t="shared" si="13"/>
        <v>7725</v>
      </c>
      <c r="Y46" s="45">
        <f t="shared" si="6"/>
        <v>14226982.184757667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41117.615623045414</v>
      </c>
      <c r="AD46" s="44">
        <f t="shared" si="10"/>
        <v>14582247.387676714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1503.5918343542758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8.600132700041338E-2</v>
      </c>
      <c r="V47" s="37">
        <f t="shared" si="5"/>
        <v>4.0000000459032717E-3</v>
      </c>
      <c r="W47" s="91"/>
      <c r="X47" s="88">
        <f t="shared" si="13"/>
        <v>7725</v>
      </c>
      <c r="Y47" s="45">
        <f t="shared" si="6"/>
        <v>14290732.437703555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41301.426115572576</v>
      </c>
      <c r="AD47" s="44">
        <f t="shared" ref="AD47:AD54" si="14">SUM(X47:AB47)</f>
        <v>14647135.777625218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2"/>
        <v>14463.954643628502</v>
      </c>
      <c r="P48" s="39">
        <f t="shared" si="1"/>
        <v>1510.1923852164666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8.6001350837768928E-2</v>
      </c>
      <c r="V48" s="37">
        <f t="shared" si="5"/>
        <v>4.0000000467146296E-3</v>
      </c>
      <c r="W48" s="91"/>
      <c r="X48" s="88">
        <f t="shared" si="13"/>
        <v>7725</v>
      </c>
      <c r="Y48" s="45">
        <f t="shared" si="6"/>
        <v>14354482.802947477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41485.240058787174</v>
      </c>
      <c r="AD48" s="44">
        <f t="shared" si="14"/>
        <v>14712243.895955628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2"/>
        <v>14528.19029214504</v>
      </c>
      <c r="P49" s="39">
        <f t="shared" si="1"/>
        <v>1516.7937768549373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8.6001374994840188E-2</v>
      </c>
      <c r="V49" s="37">
        <f t="shared" si="5"/>
        <v>4.000000047536801E-3</v>
      </c>
      <c r="W49" s="91"/>
      <c r="X49" s="88">
        <f t="shared" si="13"/>
        <v>7725</v>
      </c>
      <c r="Y49" s="45">
        <f t="shared" si="6"/>
        <v>14418233.281045023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41669.057366356319</v>
      </c>
      <c r="AD49" s="44">
        <f t="shared" si="14"/>
        <v>14777548.029757755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2"/>
        <v>14592.42594066158</v>
      </c>
      <c r="P50" s="39">
        <f t="shared" si="1"/>
        <v>1523.395988408251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8.6001399474473231E-2</v>
      </c>
      <c r="V50" s="37">
        <f t="shared" si="5"/>
        <v>4.0000000483698828E-3</v>
      </c>
      <c r="W50" s="91"/>
      <c r="X50" s="88">
        <f t="shared" si="13"/>
        <v>7725</v>
      </c>
      <c r="Y50" s="45">
        <f t="shared" si="6"/>
        <v>14481983.872582816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41852.877954803247</v>
      </c>
      <c r="AD50" s="44">
        <f t="shared" si="14"/>
        <v>14842852.283872234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2"/>
        <v>14656.661589178118</v>
      </c>
      <c r="P51" s="39">
        <f t="shared" si="1"/>
        <v>1529.9989996994625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8.6001424279526742E-2</v>
      </c>
      <c r="V51" s="37">
        <f t="shared" si="5"/>
        <v>4.0000000492139689E-3</v>
      </c>
      <c r="W51" s="91"/>
      <c r="X51" s="88">
        <f t="shared" si="13"/>
        <v>7725</v>
      </c>
      <c r="Y51" s="45">
        <f t="shared" si="6"/>
        <v>14545734.578177698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42036.701743390215</v>
      </c>
      <c r="AD51" s="44">
        <f t="shared" si="14"/>
        <v>14908156.658746792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2"/>
        <v>14720.897237694657</v>
      </c>
      <c r="P52" s="39">
        <f t="shared" si="1"/>
        <v>1536.6027912082768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8.6001449412872008E-2</v>
      </c>
      <c r="V52" s="37">
        <f t="shared" si="5"/>
        <v>4.0000000500691564E-3</v>
      </c>
      <c r="W52" s="91"/>
      <c r="X52" s="88">
        <f t="shared" si="13"/>
        <v>7725</v>
      </c>
      <c r="Y52" s="45">
        <f t="shared" si="6"/>
        <v>14609485.398475993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42220.528654007008</v>
      </c>
      <c r="AD52" s="44">
        <f t="shared" si="14"/>
        <v>14973461.154864147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2"/>
        <v>14785.132886211197</v>
      </c>
      <c r="P53" s="39">
        <f t="shared" si="1"/>
        <v>1543.2073440445495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8.6001474877392931E-2</v>
      </c>
      <c r="V53" s="37">
        <f t="shared" si="5"/>
        <v>4.0000000509355423E-3</v>
      </c>
      <c r="W53" s="91"/>
      <c r="X53" s="88">
        <f t="shared" si="13"/>
        <v>7725</v>
      </c>
      <c r="Y53" s="45">
        <f t="shared" si="6"/>
        <v>14673236.334152775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42404.358611065007</v>
      </c>
      <c r="AD53" s="44">
        <f t="shared" si="14"/>
        <v>15038765.772741046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2"/>
        <v>14849.368534727735</v>
      </c>
      <c r="P54" s="39">
        <f t="shared" si="1"/>
        <v>1549.8126399230619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8.6001500675986026E-2</v>
      </c>
      <c r="V54" s="37">
        <f t="shared" si="5"/>
        <v>4.0000000518132213E-3</v>
      </c>
      <c r="W54" s="92"/>
      <c r="X54" s="88">
        <f t="shared" si="13"/>
        <v>7725</v>
      </c>
      <c r="Y54" s="45">
        <f t="shared" si="6"/>
        <v>14736987.385911202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42588.191541396147</v>
      </c>
      <c r="AD54" s="44">
        <f t="shared" si="14"/>
        <v>15104070.512927385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628612009.13183892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611920776.16089714</v>
      </c>
      <c r="Z56" s="70">
        <f>SUM(Z9:Z54)</f>
        <v>12885419.454911657</v>
      </c>
      <c r="AA56" s="70">
        <f>SUM(AA9:AA54)</f>
        <v>546362.06686834304</v>
      </c>
      <c r="AB56" s="77">
        <f>SUM(AB9:AB54)</f>
        <v>1768851.4491615901</v>
      </c>
      <c r="AD56" s="71">
        <f>X56+Y56+Z56+AA56+AB56</f>
        <v>628612009.1318388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W27" workbookViewId="0">
      <selection activeCell="AB50" sqref="AB50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9"/>
      <c r="S1" s="79"/>
      <c r="T1" s="90"/>
      <c r="U1" s="79"/>
      <c r="V1" s="79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9"/>
      <c r="S2" s="79"/>
      <c r="T2" s="91"/>
      <c r="U2" s="79"/>
      <c r="V2" s="79"/>
      <c r="W2" s="91"/>
      <c r="Y2" s="125" t="s">
        <v>76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75</v>
      </c>
      <c r="P3" s="135"/>
      <c r="Q3" s="91"/>
      <c r="R3" s="79"/>
      <c r="S3" s="79"/>
      <c r="T3" s="91"/>
      <c r="U3" s="79"/>
      <c r="V3" s="79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79"/>
      <c r="S4" s="79"/>
      <c r="T4" s="91"/>
      <c r="U4" s="79"/>
      <c r="V4" s="79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79"/>
      <c r="S7" s="79"/>
      <c r="T7" s="91"/>
      <c r="U7" s="79"/>
      <c r="V7" s="79"/>
      <c r="W7" s="91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81"/>
      <c r="S8" s="80"/>
      <c r="T8" s="91"/>
      <c r="U8" s="81"/>
      <c r="V8" s="80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8.600063124830129E-2</v>
      </c>
      <c r="V9" s="37">
        <f>($AI$7/$AG$12)*(1+0.15*(P9/$AG$10)^4)+$AH$32</f>
        <v>4.0000000225958923E-3</v>
      </c>
      <c r="W9" s="91"/>
      <c r="X9" s="79">
        <f t="shared" ref="X9:X12" si="0">($AG$7*$AG$8*S9*$AG$24+$AG$15*$AG$16*R9*$AG$24)</f>
        <v>3600</v>
      </c>
      <c r="Y9" s="45">
        <f>(O9*U9*$AG$30+P9*V9*$AG$29)*365</f>
        <v>11868465.295767907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34343.170276979377</v>
      </c>
      <c r="AD9" s="44">
        <f>SUM(X9:AB9)</f>
        <v>12173591.861658743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>B10</f>
        <v>12023</v>
      </c>
      <c r="P10" s="39">
        <f t="shared" ref="P10:P54" si="1">C10+(C10*K10)</f>
        <v>1265.8422304494381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8.6000644920791361E-2</v>
      </c>
      <c r="V10" s="37">
        <f t="shared" ref="V10:V54" si="5">($AI$7/$AG$12)*(1+0.15*(P10/$AG$10)^4)+$AH$32</f>
        <v>4.0000000230590877E-3</v>
      </c>
      <c r="W10" s="91"/>
      <c r="X10" s="79">
        <f t="shared" si="0"/>
        <v>3600</v>
      </c>
      <c r="Y10" s="45">
        <f t="shared" ref="Y10:Y54" si="6">(O10*U10*$AG$30+P10*V10*$AG$29)*365</f>
        <v>11932207.455711465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34526.202944410259</v>
      </c>
      <c r="AD10" s="44">
        <f t="shared" ref="AD10:AD46" si="10">SUM(X10:AB10)</f>
        <v>12238942.39929587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1272.2556781476355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8.600065881419186E-2</v>
      </c>
      <c r="V11" s="37">
        <f t="shared" si="5"/>
        <v>4.0000000235299706E-3</v>
      </c>
      <c r="W11" s="91"/>
      <c r="X11" s="79">
        <f t="shared" si="0"/>
        <v>3600</v>
      </c>
      <c r="Y11" s="45">
        <f t="shared" si="6"/>
        <v>11995949.900799705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34709.268196927318</v>
      </c>
      <c r="AD11" s="44">
        <f t="shared" si="10"/>
        <v>12304291.619354676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2"/>
        <v>12151.471297033078</v>
      </c>
      <c r="P12" s="39">
        <f>C12+(C12*K12)</f>
        <v>1278.6768707811332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8.6000672930869618E-2</v>
      </c>
      <c r="V12" s="37">
        <f t="shared" si="5"/>
        <v>4.0000000240086112E-3</v>
      </c>
      <c r="W12" s="91"/>
      <c r="X12" s="79">
        <f t="shared" si="0"/>
        <v>3600</v>
      </c>
      <c r="Y12" s="45">
        <f t="shared" si="6"/>
        <v>12059692.620397052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34892.364440694808</v>
      </c>
      <c r="AD12" s="44">
        <f t="shared" si="10"/>
        <v>12369638.870554257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1285.1054355990343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8.6000687273204077E-2</v>
      </c>
      <c r="V13" s="37">
        <f t="shared" si="5"/>
        <v>4.0000000244950788E-3</v>
      </c>
      <c r="W13" s="91"/>
      <c r="X13" s="79">
        <f>($AG$7*$AG$8*S13*$AG$24+$AG$15*$AG$16*R13*$AG$24)</f>
        <v>3600</v>
      </c>
      <c r="Y13" s="45">
        <f t="shared" si="6"/>
        <v>12123435.604611881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35075.49018415522</v>
      </c>
      <c r="AD13" s="44">
        <f t="shared" si="10"/>
        <v>12434973.398625081</v>
      </c>
      <c r="AE13" s="116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1291.5410233926036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8.6000701843587254E-2</v>
      </c>
      <c r="V14" s="37">
        <f t="shared" si="5"/>
        <v>4.0000000249894464E-3</v>
      </c>
      <c r="W14" s="91"/>
      <c r="X14" s="79">
        <f>($AG$7*$AG$8*S14*$AG$24+$AG$15*$AG$16*R14*$AG$24)+AG26</f>
        <v>1163600</v>
      </c>
      <c r="Y14" s="45">
        <f t="shared" si="6"/>
        <v>12187178.844238482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35258.644029954681</v>
      </c>
      <c r="AD14" s="44">
        <f t="shared" si="10"/>
        <v>13659976.538894694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1297.9833066655667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8.6000716644423839E-2</v>
      </c>
      <c r="V15" s="37">
        <f t="shared" si="5"/>
        <v>4.0000000254917841E-3</v>
      </c>
      <c r="W15" s="91"/>
      <c r="X15" s="79">
        <f>($AJ$11*$AG$8*S15*$AG$25+$AJ$9*$AG$8*$AG$24*S15+$AG$15*$AG$16*R15*$AG$24)</f>
        <v>7725</v>
      </c>
      <c r="Y15" s="45">
        <f t="shared" si="6"/>
        <v>12250922.330704514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35441.824667621433</v>
      </c>
      <c r="AD15" s="44">
        <f t="shared" si="10"/>
        <v>12569101.250635495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1304.4319779724412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8.600073167813109E-2</v>
      </c>
      <c r="V16" s="37">
        <f t="shared" si="5"/>
        <v>4.0000000260021675E-3</v>
      </c>
      <c r="W16" s="91"/>
      <c r="X16" s="88">
        <f t="shared" ref="X16:X54" si="13">($AJ$11*$AG$8*S16*$AG$25+$AJ$9*$AG$8*$AG$24*S16+$AG$15*$AG$16*R16*$AG$24)</f>
        <v>7725</v>
      </c>
      <c r="Y16" s="45">
        <f t="shared" si="6"/>
        <v>12314666.056023238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35625.030866916655</v>
      </c>
      <c r="AD16" s="44">
        <f t="shared" si="10"/>
        <v>12634097.523283893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1310.8867484071711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8.6000746947138898E-2</v>
      </c>
      <c r="V17" s="37">
        <f t="shared" si="5"/>
        <v>4.0000000265206703E-3</v>
      </c>
      <c r="W17" s="91"/>
      <c r="X17" s="88">
        <f t="shared" si="13"/>
        <v>7725</v>
      </c>
      <c r="Y17" s="45">
        <f t="shared" si="6"/>
        <v>12378410.012750098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35808.261471786805</v>
      </c>
      <c r="AD17" s="44">
        <f t="shared" si="10"/>
        <v>12699090.346973872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1317.3473462264355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8.6000762453889754E-2</v>
      </c>
      <c r="V18" s="37">
        <f t="shared" si="5"/>
        <v>4.0000000270473679E-3</v>
      </c>
      <c r="W18" s="91"/>
      <c r="X18" s="88">
        <f t="shared" si="13"/>
        <v>7725</v>
      </c>
      <c r="Y18" s="45">
        <f t="shared" si="6"/>
        <v>12442154.193943195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35991.515394854789</v>
      </c>
      <c r="AD18" s="44">
        <f t="shared" si="10"/>
        <v>12764079.712485917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1323.8135155938407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8.6000778200838748E-2</v>
      </c>
      <c r="V19" s="37">
        <f t="shared" si="5"/>
        <v>4.0000000275823367E-3</v>
      </c>
      <c r="W19" s="91"/>
      <c r="X19" s="88">
        <f t="shared" si="13"/>
        <v>7725</v>
      </c>
      <c r="Y19" s="45">
        <f t="shared" si="6"/>
        <v>12505898.593127167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36174.791612394831</v>
      </c>
      <c r="AD19" s="44">
        <f t="shared" si="10"/>
        <v>12829065.611200377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1330.2850154327846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8.6000794190453617E-2</v>
      </c>
      <c r="V20" s="37">
        <f t="shared" si="5"/>
        <v>4.0000000281256521E-3</v>
      </c>
      <c r="W20" s="91"/>
      <c r="X20" s="88">
        <f t="shared" si="13"/>
        <v>7725</v>
      </c>
      <c r="Y20" s="45">
        <f t="shared" si="6"/>
        <v>12569643.204260286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36358.089159742303</v>
      </c>
      <c r="AD20" s="44">
        <f t="shared" si="10"/>
        <v>12894048.03505495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1336.7616183771818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8.600081042521468E-2</v>
      </c>
      <c r="V21" s="37">
        <f t="shared" si="5"/>
        <v>4.000000028677393E-3</v>
      </c>
      <c r="W21" s="91"/>
      <c r="X21" s="88">
        <f t="shared" si="13"/>
        <v>7725</v>
      </c>
      <c r="Y21" s="45">
        <f t="shared" si="6"/>
        <v>12633388.021704296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36541.407127094964</v>
      </c>
      <c r="AD21" s="44">
        <f t="shared" si="10"/>
        <v>12959026.976505708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1343.2431098104485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8.6000826907614888E-2</v>
      </c>
      <c r="V22" s="37">
        <f t="shared" si="5"/>
        <v>4.0000000292376384E-3</v>
      </c>
      <c r="W22" s="91"/>
      <c r="X22" s="88">
        <f t="shared" si="13"/>
        <v>7725</v>
      </c>
      <c r="Y22" s="45">
        <f t="shared" si="6"/>
        <v>12697133.040196836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36724.744655667564</v>
      </c>
      <c r="AD22" s="44">
        <f t="shared" si="10"/>
        <v>13024002.428491486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1349.7292869841981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8.600084364015978E-2</v>
      </c>
      <c r="V23" s="37">
        <f t="shared" si="5"/>
        <v>4.0000000298064655E-3</v>
      </c>
      <c r="W23" s="91"/>
      <c r="X23" s="88">
        <f t="shared" si="13"/>
        <v>7725</v>
      </c>
      <c r="Y23" s="45">
        <f t="shared" si="6"/>
        <v>12760878.25482614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36908.100934165268</v>
      </c>
      <c r="AD23" s="44">
        <f t="shared" si="10"/>
        <v>13088974.384401187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1356.2199582090477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8.600086062536752E-2</v>
      </c>
      <c r="V24" s="37">
        <f t="shared" si="5"/>
        <v>4.0000000303839567E-3</v>
      </c>
      <c r="W24" s="91"/>
      <c r="X24" s="88">
        <f t="shared" si="13"/>
        <v>7725</v>
      </c>
      <c r="Y24" s="45">
        <f t="shared" si="6"/>
        <v>12824623.661007794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37091.475195545681</v>
      </c>
      <c r="AD24" s="44">
        <f t="shared" si="10"/>
        <v>13153942.838043753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1362.7149421107367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8.6000877865768904E-2</v>
      </c>
      <c r="V25" s="37">
        <f t="shared" si="5"/>
        <v>4.00000003097019E-3</v>
      </c>
      <c r="W25" s="91"/>
      <c r="X25" s="88">
        <f t="shared" si="13"/>
        <v>7725</v>
      </c>
      <c r="Y25" s="45">
        <f t="shared" si="6"/>
        <v>12888369.254463391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37274.866714042226</v>
      </c>
      <c r="AD25" s="44">
        <f t="shared" si="10"/>
        <v>13218907.78362059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1369.2140669454984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8.6000895363907287E-2</v>
      </c>
      <c r="V26" s="37">
        <f t="shared" si="5"/>
        <v>4.0000000315652479E-3</v>
      </c>
      <c r="W26" s="91"/>
      <c r="X26" s="88">
        <f t="shared" si="13"/>
        <v>7725</v>
      </c>
      <c r="Y26" s="45">
        <f t="shared" si="6"/>
        <v>12952115.031200908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37458.274802424632</v>
      </c>
      <c r="AD26" s="44">
        <f t="shared" si="10"/>
        <v>13283869.215700209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1375.7171699692371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8.6000913122338693E-2</v>
      </c>
      <c r="V27" s="37">
        <f t="shared" si="5"/>
        <v>4.0000000321692136E-3</v>
      </c>
      <c r="W27" s="91"/>
      <c r="X27" s="88">
        <f t="shared" si="13"/>
        <v>7725</v>
      </c>
      <c r="Y27" s="45">
        <f t="shared" si="6"/>
        <v>13015860.987496575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37641.698809474678</v>
      </c>
      <c r="AD27" s="44">
        <f t="shared" si="10"/>
        <v>13348827.129194805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1382.2240968556573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8.600093114363172E-2</v>
      </c>
      <c r="V28" s="37">
        <f t="shared" si="5"/>
        <v>4.0000000327821651E-3</v>
      </c>
      <c r="W28" s="91"/>
      <c r="X28" s="88">
        <f t="shared" si="13"/>
        <v>7725</v>
      </c>
      <c r="Y28" s="45">
        <f t="shared" si="6"/>
        <v>13079607.119878212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37825.138117657829</v>
      </c>
      <c r="AD28" s="44">
        <f t="shared" si="10"/>
        <v>13413781.519338708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1388.7347011589532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8.6000949430367596E-2</v>
      </c>
      <c r="V29" s="37">
        <f t="shared" si="5"/>
        <v>4.000000033404191E-3</v>
      </c>
      <c r="W29" s="91"/>
      <c r="X29" s="88">
        <f t="shared" si="13"/>
        <v>7725</v>
      </c>
      <c r="Y29" s="45">
        <f t="shared" si="6"/>
        <v>13143353.425109809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38008.59214097324</v>
      </c>
      <c r="AD29" s="44">
        <f t="shared" si="10"/>
        <v>13478732.38166848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1395.2488438171429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8.6000967985140148E-2</v>
      </c>
      <c r="V30" s="37">
        <f t="shared" si="5"/>
        <v>4.000000034035371E-3</v>
      </c>
      <c r="W30" s="91"/>
      <c r="X30" s="88">
        <f t="shared" si="13"/>
        <v>7725</v>
      </c>
      <c r="Y30" s="45">
        <f t="shared" si="6"/>
        <v>13207099.900177291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38192.060322966354</v>
      </c>
      <c r="AD30" s="44">
        <f t="shared" si="10"/>
        <v>13543679.712004496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1401.7663926924911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8.6000986810555832E-2</v>
      </c>
      <c r="V31" s="37">
        <f t="shared" si="5"/>
        <v>4.000000034675791E-3</v>
      </c>
      <c r="W31" s="91"/>
      <c r="X31" s="88">
        <f t="shared" si="13"/>
        <v>7725</v>
      </c>
      <c r="Y31" s="45">
        <f t="shared" si="6"/>
        <v>13270846.542275347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38375.542134889845</v>
      </c>
      <c r="AD31" s="44">
        <f t="shared" si="10"/>
        <v>13608623.50643394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1408.2872221458406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8.600100590923368E-2</v>
      </c>
      <c r="V32" s="37">
        <f t="shared" si="5"/>
        <v>4.0000000353255351E-3</v>
      </c>
      <c r="W32" s="91"/>
      <c r="X32" s="88">
        <f t="shared" si="13"/>
        <v>7725</v>
      </c>
      <c r="Y32" s="45">
        <f t="shared" si="6"/>
        <v>13334593.34879523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38559.037074000407</v>
      </c>
      <c r="AD32" s="44">
        <f t="shared" si="10"/>
        <v>13673563.761295013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1414.8112126419608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8.6001025283805391E-2</v>
      </c>
      <c r="V33" s="37">
        <f t="shared" si="5"/>
        <v>4.000000035984691E-3</v>
      </c>
      <c r="W33" s="91"/>
      <c r="X33" s="88">
        <f t="shared" si="13"/>
        <v>7725</v>
      </c>
      <c r="Y33" s="45">
        <f t="shared" si="6"/>
        <v>13398340.317313457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38742.544661979446</v>
      </c>
      <c r="AD33" s="44">
        <f t="shared" si="10"/>
        <v>13738500.47316236</v>
      </c>
      <c r="AE33" s="116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1421.3382503833116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8.6001044936915239E-2</v>
      </c>
      <c r="V34" s="37">
        <f t="shared" si="5"/>
        <v>4.0000000366533419E-3</v>
      </c>
      <c r="W34" s="91"/>
      <c r="X34" s="88">
        <f t="shared" si="13"/>
        <v>7725</v>
      </c>
      <c r="Y34" s="45">
        <f t="shared" si="6"/>
        <v>13462087.445581326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38926.064443467723</v>
      </c>
      <c r="AD34" s="44">
        <f t="shared" si="10"/>
        <v>13803433.63883348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1427.8682269698654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8.6001064871220098E-2</v>
      </c>
      <c r="V35" s="37">
        <f t="shared" si="5"/>
        <v>4.0000000373315763E-3</v>
      </c>
      <c r="W35" s="91"/>
      <c r="X35" s="88">
        <f t="shared" si="13"/>
        <v>7725</v>
      </c>
      <c r="Y35" s="45">
        <f t="shared" si="6"/>
        <v>13525834.731515156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39109.595984704036</v>
      </c>
      <c r="AD35" s="44">
        <f t="shared" si="10"/>
        <v>13868363.255316142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1434.401039082845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8.6001085089389473E-2</v>
      </c>
      <c r="V36" s="37">
        <f t="shared" si="5"/>
        <v>4.0000000380194791E-3</v>
      </c>
      <c r="W36" s="91"/>
      <c r="X36" s="88">
        <f t="shared" si="13"/>
        <v>7725</v>
      </c>
      <c r="Y36" s="45">
        <f t="shared" si="6"/>
        <v>13589582.173187265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39293.13887225974</v>
      </c>
      <c r="AD36" s="44">
        <f t="shared" si="10"/>
        <v>13933289.319816692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1440.9365881904446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8.6001105594105495E-2</v>
      </c>
      <c r="V37" s="37">
        <f t="shared" si="5"/>
        <v>4.0000000387171407E-3</v>
      </c>
      <c r="W37" s="91"/>
      <c r="X37" s="88">
        <f t="shared" si="13"/>
        <v>7725</v>
      </c>
      <c r="Y37" s="45">
        <f t="shared" si="6"/>
        <v>13653329.76881755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39476.692711861186</v>
      </c>
      <c r="AD37" s="44">
        <f t="shared" si="10"/>
        <v>13998211.829729192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1447.474780273765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8.6001126388062885E-2</v>
      </c>
      <c r="V38" s="37">
        <f t="shared" si="5"/>
        <v>4.0000000394246485E-3</v>
      </c>
      <c r="W38" s="91"/>
      <c r="X38" s="88">
        <f t="shared" si="13"/>
        <v>7725</v>
      </c>
      <c r="Y38" s="45">
        <f t="shared" si="6"/>
        <v>13717077.516765628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39660.257127293073</v>
      </c>
      <c r="AD38" s="44">
        <f t="shared" si="10"/>
        <v>14063130.782625237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1454.0155255713664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8.6001147473968975E-2</v>
      </c>
      <c r="V39" s="37">
        <f t="shared" si="5"/>
        <v>4.0000000401420894E-3</v>
      </c>
      <c r="W39" s="91"/>
      <c r="X39" s="88">
        <f t="shared" si="13"/>
        <v>7725</v>
      </c>
      <c r="Y39" s="45">
        <f t="shared" si="6"/>
        <v>13780825.415523553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39843.831759376233</v>
      </c>
      <c r="AD39" s="44">
        <f t="shared" si="10"/>
        <v>14128046.176244549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1460.5587383409782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8.6001168854543716E-2</v>
      </c>
      <c r="V40" s="37">
        <f t="shared" si="5"/>
        <v>4.0000000408695561E-3</v>
      </c>
      <c r="W40" s="91"/>
      <c r="X40" s="88">
        <f t="shared" si="13"/>
        <v>7725</v>
      </c>
      <c r="Y40" s="45">
        <f t="shared" si="6"/>
        <v>13844573.463709008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40027.416265014195</v>
      </c>
      <c r="AD40" s="44">
        <f t="shared" si="10"/>
        <v>14192958.008486161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1467.1043366370361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8.6001190532519672E-2</v>
      </c>
      <c r="V41" s="37">
        <f t="shared" si="5"/>
        <v>4.0000000416071345E-3</v>
      </c>
      <c r="W41" s="91"/>
      <c r="X41" s="88">
        <f t="shared" si="13"/>
        <v>7725</v>
      </c>
      <c r="Y41" s="45">
        <f t="shared" si="6"/>
        <v>13908321.660058947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40211.010316302913</v>
      </c>
      <c r="AD41" s="44">
        <f t="shared" si="10"/>
        <v>14257866.277400205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1473.6522421028308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8.6001212510642022E-2</v>
      </c>
      <c r="V42" s="37">
        <f t="shared" si="5"/>
        <v>4.0000000423549183E-3</v>
      </c>
      <c r="W42" s="91"/>
      <c r="X42" s="88">
        <f t="shared" si="13"/>
        <v>7725</v>
      </c>
      <c r="Y42" s="45">
        <f t="shared" si="6"/>
        <v>13972070.003423672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40394.613599699107</v>
      </c>
      <c r="AD42" s="44">
        <f t="shared" si="10"/>
        <v>14322770.981180232</v>
      </c>
      <c r="AE42" s="116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1480.2023797761699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8.6001234791668532E-2</v>
      </c>
      <c r="V43" s="37">
        <f t="shared" si="5"/>
        <v>4.000000043112995E-3</v>
      </c>
      <c r="W43" s="91"/>
      <c r="X43" s="88">
        <f t="shared" si="13"/>
        <v>7725</v>
      </c>
      <c r="Y43" s="45">
        <f t="shared" si="6"/>
        <v>14035818.492761282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40578.225815242607</v>
      </c>
      <c r="AD43" s="44">
        <f t="shared" si="10"/>
        <v>14387672.118156051</v>
      </c>
      <c r="AE43" s="116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2"/>
        <v>14207.012049562343</v>
      </c>
      <c r="P44" s="39">
        <f t="shared" si="1"/>
        <v>1486.7546779075244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8.6001257378369611E-2</v>
      </c>
      <c r="V44" s="37">
        <f t="shared" si="5"/>
        <v>4.0000000438814584E-3</v>
      </c>
      <c r="W44" s="91"/>
      <c r="X44" s="88">
        <f t="shared" si="13"/>
        <v>7725</v>
      </c>
      <c r="Y44" s="45">
        <f t="shared" si="6"/>
        <v>14099567.127132488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40761.846675828696</v>
      </c>
      <c r="AD44" s="44">
        <f t="shared" si="10"/>
        <v>14452569.686787002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1493.3090677897492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8.6001280273528269E-2</v>
      </c>
      <c r="V45" s="37">
        <f t="shared" si="5"/>
        <v>4.0000000446604005E-3</v>
      </c>
      <c r="W45" s="91"/>
      <c r="X45" s="88">
        <f t="shared" si="13"/>
        <v>7725</v>
      </c>
      <c r="Y45" s="45">
        <f t="shared" si="6"/>
        <v>14163315.905695779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40945.475906526663</v>
      </c>
      <c r="AD45" s="44">
        <f t="shared" si="10"/>
        <v>14517463.685655709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1499.8654835985162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8.6001303479940117E-2</v>
      </c>
      <c r="V46" s="37">
        <f t="shared" si="5"/>
        <v>4.0000000454499121E-3</v>
      </c>
      <c r="W46" s="91"/>
      <c r="X46" s="88">
        <f t="shared" si="13"/>
        <v>7725</v>
      </c>
      <c r="Y46" s="45">
        <f t="shared" si="6"/>
        <v>14227064.82770285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41129.1132439414</v>
      </c>
      <c r="AD46" s="44">
        <f t="shared" si="10"/>
        <v>14582354.113462159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1506.4238622426872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8.600132700041338E-2</v>
      </c>
      <c r="V47" s="37">
        <f t="shared" si="5"/>
        <v>4.0000000462500863E-3</v>
      </c>
      <c r="W47" s="91"/>
      <c r="X47" s="88">
        <f t="shared" si="13"/>
        <v>7725</v>
      </c>
      <c r="Y47" s="45">
        <f t="shared" si="6"/>
        <v>14290813.892494373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41312.758435614596</v>
      </c>
      <c r="AD47" s="44">
        <f t="shared" ref="AD47:AD54" si="14">SUM(X47:AB47)</f>
        <v>14647240.969018228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2"/>
        <v>14463.954643628502</v>
      </c>
      <c r="P48" s="39">
        <f t="shared" si="1"/>
        <v>1512.9841432239111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8.6001350837768928E-2</v>
      </c>
      <c r="V48" s="37">
        <f t="shared" si="5"/>
        <v>4.0000000470610175E-3</v>
      </c>
      <c r="W48" s="91"/>
      <c r="X48" s="88">
        <f t="shared" si="13"/>
        <v>7725</v>
      </c>
      <c r="Y48" s="45">
        <f t="shared" si="6"/>
        <v>14354563.099495994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41496.411239462934</v>
      </c>
      <c r="AD48" s="44">
        <f t="shared" si="14"/>
        <v>14712347.591584895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2"/>
        <v>14528.19029214504</v>
      </c>
      <c r="P49" s="39">
        <f t="shared" si="1"/>
        <v>1519.5462685047858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8.6001374994840188E-2</v>
      </c>
      <c r="V49" s="37">
        <f t="shared" si="5"/>
        <v>4.0000000478827976E-3</v>
      </c>
      <c r="W49" s="91"/>
      <c r="X49" s="88">
        <f t="shared" si="13"/>
        <v>7725</v>
      </c>
      <c r="Y49" s="45">
        <f t="shared" si="6"/>
        <v>14418312.448214576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41680.071423250571</v>
      </c>
      <c r="AD49" s="44">
        <f t="shared" si="14"/>
        <v>14777650.266897628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2"/>
        <v>14592.42594066158</v>
      </c>
      <c r="P50" s="39">
        <f t="shared" si="1"/>
        <v>1526.110182384987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8.6001399474473231E-2</v>
      </c>
      <c r="V50" s="37">
        <f t="shared" si="5"/>
        <v>4.0000000487155222E-3</v>
      </c>
      <c r="W50" s="91"/>
      <c r="X50" s="88">
        <f t="shared" si="13"/>
        <v>7725</v>
      </c>
      <c r="Y50" s="45">
        <f t="shared" si="6"/>
        <v>14482061.938234713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41863.738764093418</v>
      </c>
      <c r="AD50" s="44">
        <f t="shared" si="14"/>
        <v>14842953.098503038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2"/>
        <v>14656.661589178118</v>
      </c>
      <c r="P51" s="39">
        <f t="shared" si="1"/>
        <v>1532.6758313847995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8.6001424279526742E-2</v>
      </c>
      <c r="V51" s="37">
        <f t="shared" si="5"/>
        <v>4.0000000495592856E-3</v>
      </c>
      <c r="W51" s="91"/>
      <c r="X51" s="88">
        <f t="shared" si="13"/>
        <v>7725</v>
      </c>
      <c r="Y51" s="45">
        <f t="shared" si="6"/>
        <v>14545811.569215383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42047.41304799317</v>
      </c>
      <c r="AD51" s="44">
        <f t="shared" si="14"/>
        <v>14908256.085611863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2"/>
        <v>14720.897237694657</v>
      </c>
      <c r="P52" s="39">
        <f t="shared" si="1"/>
        <v>1539.2431641355518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8.6001449412872008E-2</v>
      </c>
      <c r="V52" s="37">
        <f t="shared" si="5"/>
        <v>4.0000000504141833E-3</v>
      </c>
      <c r="W52" s="91"/>
      <c r="X52" s="88">
        <f t="shared" si="13"/>
        <v>7725</v>
      </c>
      <c r="Y52" s="45">
        <f t="shared" si="6"/>
        <v>14609561.340886895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42231.094069398787</v>
      </c>
      <c r="AD52" s="44">
        <f t="shared" si="14"/>
        <v>14973559.227523863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2"/>
        <v>14785.132886211197</v>
      </c>
      <c r="P53" s="39">
        <f t="shared" si="1"/>
        <v>1545.8121312764665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8.6001474877392931E-2</v>
      </c>
      <c r="V53" s="37">
        <f t="shared" si="5"/>
        <v>4.0000000512803108E-3</v>
      </c>
      <c r="W53" s="91"/>
      <c r="X53" s="88">
        <f t="shared" si="13"/>
        <v>7725</v>
      </c>
      <c r="Y53" s="45">
        <f t="shared" si="6"/>
        <v>14673311.253047926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42414.781630793812</v>
      </c>
      <c r="AD53" s="44">
        <f t="shared" si="14"/>
        <v>15038862.523624001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2"/>
        <v>14849.368534727735</v>
      </c>
      <c r="P54" s="39">
        <f t="shared" si="1"/>
        <v>1552.3826853575067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8.6001500675986026E-2</v>
      </c>
      <c r="V54" s="37">
        <f t="shared" si="5"/>
        <v>4.0000000521577634E-3</v>
      </c>
      <c r="W54" s="92"/>
      <c r="X54" s="88">
        <f t="shared" si="13"/>
        <v>7725</v>
      </c>
      <c r="Y54" s="45">
        <f t="shared" si="6"/>
        <v>14737061.30556279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42598.475542307591</v>
      </c>
      <c r="AD54" s="44">
        <f t="shared" si="14"/>
        <v>15104165.973378887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628618494.88771367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611925798.3958075</v>
      </c>
      <c r="Z56" s="70">
        <f>SUM(Z9:Z54)</f>
        <v>12886184.262226257</v>
      </c>
      <c r="AA56" s="70">
        <f>SUM(AA9:AA54)</f>
        <v>546362.06686834304</v>
      </c>
      <c r="AB56" s="77">
        <f>SUM(AB9:AB54)</f>
        <v>1769550.1628117533</v>
      </c>
      <c r="AD56" s="71">
        <f>X56+Y56+Z56+AA56+AB56</f>
        <v>628618494.88771379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27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9"/>
      <c r="S1" s="79"/>
      <c r="T1" s="90"/>
      <c r="U1" s="79"/>
      <c r="V1" s="79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9"/>
      <c r="S2" s="79"/>
      <c r="T2" s="91"/>
      <c r="U2" s="79"/>
      <c r="V2" s="79"/>
      <c r="W2" s="91"/>
      <c r="Y2" s="125" t="s">
        <v>78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77</v>
      </c>
      <c r="P3" s="135"/>
      <c r="Q3" s="91"/>
      <c r="R3" s="79"/>
      <c r="S3" s="79"/>
      <c r="T3" s="91"/>
      <c r="U3" s="79"/>
      <c r="V3" s="79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79"/>
      <c r="S4" s="79"/>
      <c r="T4" s="91"/>
      <c r="U4" s="79"/>
      <c r="V4" s="79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79"/>
      <c r="S7" s="79"/>
      <c r="T7" s="91"/>
      <c r="U7" s="79"/>
      <c r="V7" s="79"/>
      <c r="W7" s="91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81"/>
      <c r="S8" s="80"/>
      <c r="T8" s="91"/>
      <c r="U8" s="81"/>
      <c r="V8" s="80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8.6000618845377783E-2</v>
      </c>
      <c r="V9" s="37">
        <f>($AI$7/$AG$12)*(1+0.15*(P9/$AG$10)^4)+$AH$32</f>
        <v>4.0000000211441273E-3</v>
      </c>
      <c r="W9" s="91"/>
      <c r="X9" s="79">
        <f t="shared" ref="X9:X12" si="0">($AG$7*$AG$8*S9*$AG$24+$AG$15*$AG$16*R9*$AG$24)</f>
        <v>3600</v>
      </c>
      <c r="Y9" s="45">
        <f>(O9*U9*$AG$30+P9*V9*$AG$29)*365</f>
        <v>11809313.272144133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34115.182024290982</v>
      </c>
      <c r="AD9" s="44">
        <f>SUM(X9:AB9)</f>
        <v>12112826.121157547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D10</f>
        <v>12023</v>
      </c>
      <c r="P10" s="39">
        <f t="shared" ref="P10:P54" si="2">E10+(E10*I10)</f>
        <v>1251.5123790474024</v>
      </c>
      <c r="Q10" s="91"/>
      <c r="R10" s="32">
        <f t="shared" ref="R10:R54" si="3">IF(O10&lt;$AG$18,1,2)</f>
        <v>1</v>
      </c>
      <c r="S10" s="37">
        <f t="shared" ref="S10:S54" si="4">IF(P10&lt;$AG$10,1,2)</f>
        <v>1</v>
      </c>
      <c r="T10" s="91"/>
      <c r="U10" s="43">
        <f t="shared" ref="U10:U54" si="5">($AI$15/$AG$20)*(1+0.15*(O10/$AG$18)^4)+$AH$33</f>
        <v>8.6000644920791361E-2</v>
      </c>
      <c r="V10" s="37">
        <f t="shared" ref="V10:V54" si="6">($AI$7/$AG$12)*(1+0.15*(P10/$AG$10)^4)+$AH$32</f>
        <v>4.0000000220325313E-3</v>
      </c>
      <c r="W10" s="91"/>
      <c r="X10" s="79">
        <f t="shared" si="0"/>
        <v>3600</v>
      </c>
      <c r="Y10" s="45">
        <f t="shared" ref="Y10:Y54" si="7">(O10*U10*$AG$30+P10*V10*$AG$29)*365</f>
        <v>11931795.300513826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34468.862244162607</v>
      </c>
      <c r="AD10" s="44">
        <f t="shared" ref="AD10:AD46" si="11">SUM(X10:AB10)</f>
        <v>12238410.138648842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>D11</f>
        <v>12146.415688714193</v>
      </c>
      <c r="P11" s="39">
        <f t="shared" si="2"/>
        <v>1264.3234030665508</v>
      </c>
      <c r="Q11" s="91"/>
      <c r="R11" s="32">
        <f t="shared" si="3"/>
        <v>1</v>
      </c>
      <c r="S11" s="37">
        <f t="shared" si="4"/>
        <v>1</v>
      </c>
      <c r="T11" s="91"/>
      <c r="U11" s="43">
        <f t="shared" si="5"/>
        <v>8.600067181167928E-2</v>
      </c>
      <c r="V11" s="37">
        <f t="shared" si="6"/>
        <v>4.0000000229486162E-3</v>
      </c>
      <c r="W11" s="91"/>
      <c r="X11" s="79">
        <f t="shared" si="0"/>
        <v>3600</v>
      </c>
      <c r="Y11" s="45">
        <f t="shared" si="7"/>
        <v>12054277.506825859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34822.541064209559</v>
      </c>
      <c r="AD11" s="44">
        <f t="shared" si="11"/>
        <v>12363992.57134413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12269.831377428385</v>
      </c>
      <c r="P12" s="39">
        <f t="shared" si="2"/>
        <v>1277.1340828072928</v>
      </c>
      <c r="Q12" s="91"/>
      <c r="R12" s="32">
        <f t="shared" si="3"/>
        <v>1</v>
      </c>
      <c r="S12" s="37">
        <f t="shared" si="4"/>
        <v>1</v>
      </c>
      <c r="T12" s="91"/>
      <c r="U12" s="43">
        <f t="shared" si="5"/>
        <v>8.6000699534868788E-2</v>
      </c>
      <c r="V12" s="37">
        <f t="shared" si="6"/>
        <v>4.0000000238929511E-3</v>
      </c>
      <c r="W12" s="91"/>
      <c r="X12" s="79">
        <f t="shared" si="0"/>
        <v>3600</v>
      </c>
      <c r="Y12" s="45">
        <f t="shared" si="7"/>
        <v>12176759.897088783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35176.218506631267</v>
      </c>
      <c r="AD12" s="44">
        <f t="shared" si="11"/>
        <v>12489572.758778756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12393.24706614258</v>
      </c>
      <c r="P13" s="39">
        <f t="shared" si="2"/>
        <v>1289.9444237007381</v>
      </c>
      <c r="Q13" s="91"/>
      <c r="R13" s="32">
        <f t="shared" si="3"/>
        <v>1</v>
      </c>
      <c r="S13" s="37">
        <f t="shared" si="4"/>
        <v>1</v>
      </c>
      <c r="T13" s="91"/>
      <c r="U13" s="43">
        <f t="shared" si="5"/>
        <v>8.6000728107359023E-2</v>
      </c>
      <c r="V13" s="37">
        <f t="shared" si="6"/>
        <v>4.0000000248661075E-3</v>
      </c>
      <c r="W13" s="91"/>
      <c r="X13" s="79">
        <f>($AG$7*$AG$8*S13*$AG$24+$AG$15*$AG$16*R13*$AG$24)</f>
        <v>3600</v>
      </c>
      <c r="Y13" s="45">
        <f t="shared" si="7"/>
        <v>12299242.477427881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35529.89459316025</v>
      </c>
      <c r="AD13" s="44">
        <f t="shared" si="11"/>
        <v>12615139.778073218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12516.662754856772</v>
      </c>
      <c r="P14" s="39">
        <f t="shared" si="2"/>
        <v>1302.7544310643564</v>
      </c>
      <c r="Q14" s="91"/>
      <c r="R14" s="32">
        <f t="shared" si="3"/>
        <v>1</v>
      </c>
      <c r="S14" s="37">
        <f t="shared" si="4"/>
        <v>1</v>
      </c>
      <c r="T14" s="91"/>
      <c r="U14" s="43">
        <f t="shared" si="5"/>
        <v>8.600075754632093E-2</v>
      </c>
      <c r="V14" s="37">
        <f t="shared" si="6"/>
        <v>4.0000000258686667E-3</v>
      </c>
      <c r="W14" s="91"/>
      <c r="X14" s="79">
        <f>($AG$7*$AG$8*S14*$AG$24+$AG$15*$AG$16*R14*$AG$24)+AG26</f>
        <v>1163600</v>
      </c>
      <c r="Y14" s="45">
        <f t="shared" si="7"/>
        <v>12421725.254086452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35883.569345074291</v>
      </c>
      <c r="AD14" s="44">
        <f t="shared" si="11"/>
        <v>13900368.656450899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12640.078443570965</v>
      </c>
      <c r="P15" s="39">
        <f t="shared" si="2"/>
        <v>1315.5641101049355</v>
      </c>
      <c r="Q15" s="91"/>
      <c r="R15" s="32">
        <f t="shared" si="3"/>
        <v>1</v>
      </c>
      <c r="S15" s="37">
        <f t="shared" si="4"/>
        <v>1</v>
      </c>
      <c r="T15" s="91"/>
      <c r="U15" s="43">
        <f t="shared" si="5"/>
        <v>8.6000787869097317E-2</v>
      </c>
      <c r="V15" s="37">
        <f t="shared" si="6"/>
        <v>4.000000026901214E-3</v>
      </c>
      <c r="W15" s="91"/>
      <c r="X15" s="79">
        <f>($AJ$11*$AG$8*S15*$AG$25+$AJ$9*$AG$8*$AG$24*S15+$AG$15*$AG$16*R15*$AG$24)</f>
        <v>7725</v>
      </c>
      <c r="Y15" s="45">
        <f t="shared" si="7"/>
        <v>12544208.233427119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36237.242783208283</v>
      </c>
      <c r="AD15" s="44">
        <f t="shared" si="11"/>
        <v>12869715.565469459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12763.494132285157</v>
      </c>
      <c r="P16" s="39">
        <f t="shared" si="2"/>
        <v>1328.3734659214454</v>
      </c>
      <c r="Q16" s="91"/>
      <c r="R16" s="32">
        <f t="shared" si="3"/>
        <v>1</v>
      </c>
      <c r="S16" s="37">
        <f t="shared" si="4"/>
        <v>1</v>
      </c>
      <c r="T16" s="91"/>
      <c r="U16" s="43">
        <f t="shared" si="5"/>
        <v>8.6000819093202868E-2</v>
      </c>
      <c r="V16" s="37">
        <f t="shared" si="6"/>
        <v>4.0000000279643401E-3</v>
      </c>
      <c r="W16" s="91"/>
      <c r="X16" s="88">
        <f t="shared" ref="X16:X54" si="13">($AJ$11*$AG$8*S16*$AG$25+$AJ$9*$AG$8*$AG$24*S16+$AG$15*$AG$16*R16*$AG$24)</f>
        <v>7725</v>
      </c>
      <c r="Y16" s="45">
        <f t="shared" si="7"/>
        <v>12666691.421933144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36590.914927965678</v>
      </c>
      <c r="AD16" s="44">
        <f t="shared" si="11"/>
        <v>12994930.511654897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12886.909820999348</v>
      </c>
      <c r="P17" s="39">
        <f t="shared" si="2"/>
        <v>1341.1825035078148</v>
      </c>
      <c r="Q17" s="91"/>
      <c r="R17" s="32">
        <f t="shared" si="3"/>
        <v>1</v>
      </c>
      <c r="S17" s="37">
        <f t="shared" si="4"/>
        <v>1</v>
      </c>
      <c r="T17" s="91"/>
      <c r="U17" s="43">
        <f t="shared" si="5"/>
        <v>8.6000851236324075E-2</v>
      </c>
      <c r="V17" s="37">
        <f t="shared" si="6"/>
        <v>4.0000000290586427E-3</v>
      </c>
      <c r="W17" s="91"/>
      <c r="X17" s="88">
        <f t="shared" si="13"/>
        <v>7725</v>
      </c>
      <c r="Y17" s="45">
        <f t="shared" si="7"/>
        <v>12789174.826209722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36944.585799329594</v>
      </c>
      <c r="AD17" s="44">
        <f t="shared" si="11"/>
        <v>13120138.501654258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13010.325509713541</v>
      </c>
      <c r="P18" s="39">
        <f t="shared" si="2"/>
        <v>1353.9912277556223</v>
      </c>
      <c r="Q18" s="91"/>
      <c r="R18" s="32">
        <f t="shared" si="3"/>
        <v>1</v>
      </c>
      <c r="S18" s="37">
        <f t="shared" si="4"/>
        <v>1</v>
      </c>
      <c r="T18" s="91"/>
      <c r="U18" s="43">
        <f t="shared" si="5"/>
        <v>8.6000884316319304E-2</v>
      </c>
      <c r="V18" s="37">
        <f t="shared" si="6"/>
        <v>4.0000000301847237E-3</v>
      </c>
      <c r="W18" s="91"/>
      <c r="X18" s="88">
        <f t="shared" si="13"/>
        <v>7725</v>
      </c>
      <c r="Y18" s="45">
        <f t="shared" si="7"/>
        <v>12911658.452985281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37298.255416873631</v>
      </c>
      <c r="AD18" s="44">
        <f t="shared" si="11"/>
        <v>13245339.542236974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13133.741198427733</v>
      </c>
      <c r="P19" s="39">
        <f t="shared" si="2"/>
        <v>1366.7996434567046</v>
      </c>
      <c r="Q19" s="91"/>
      <c r="R19" s="32">
        <f t="shared" si="3"/>
        <v>1</v>
      </c>
      <c r="S19" s="37">
        <f t="shared" si="4"/>
        <v>1</v>
      </c>
      <c r="T19" s="91"/>
      <c r="U19" s="43">
        <f t="shared" si="5"/>
        <v>8.6000918351218744E-2</v>
      </c>
      <c r="V19" s="37">
        <f t="shared" si="6"/>
        <v>4.0000000313431929E-3</v>
      </c>
      <c r="W19" s="91"/>
      <c r="X19" s="88">
        <f t="shared" si="13"/>
        <v>7725</v>
      </c>
      <c r="Y19" s="45">
        <f t="shared" si="7"/>
        <v>13034142.309112757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37651.923799772267</v>
      </c>
      <c r="AD19" s="44">
        <f t="shared" si="11"/>
        <v>13370533.640296143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13257.156887141928</v>
      </c>
      <c r="P20" s="39">
        <f t="shared" si="2"/>
        <v>1379.6077553056873</v>
      </c>
      <c r="Q20" s="91"/>
      <c r="R20" s="32">
        <f t="shared" si="3"/>
        <v>1</v>
      </c>
      <c r="S20" s="37">
        <f t="shared" si="4"/>
        <v>1</v>
      </c>
      <c r="T20" s="91"/>
      <c r="U20" s="43">
        <f t="shared" si="5"/>
        <v>8.6000953359224488E-2</v>
      </c>
      <c r="V20" s="37">
        <f t="shared" si="6"/>
        <v>4.0000000325346634E-3</v>
      </c>
      <c r="W20" s="91"/>
      <c r="X20" s="88">
        <f t="shared" si="13"/>
        <v>7725</v>
      </c>
      <c r="Y20" s="45">
        <f t="shared" si="7"/>
        <v>13156626.401570927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38005.590966810967</v>
      </c>
      <c r="AD20" s="44">
        <f t="shared" si="11"/>
        <v>13495720.802849891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13380.57257585612</v>
      </c>
      <c r="P21" s="39">
        <f t="shared" si="2"/>
        <v>1392.415567902435</v>
      </c>
      <c r="Q21" s="91"/>
      <c r="R21" s="32">
        <f t="shared" si="3"/>
        <v>1</v>
      </c>
      <c r="S21" s="37">
        <f t="shared" si="4"/>
        <v>1</v>
      </c>
      <c r="T21" s="91"/>
      <c r="U21" s="43">
        <f t="shared" si="5"/>
        <v>8.6000989358710422E-2</v>
      </c>
      <c r="V21" s="37">
        <f t="shared" si="6"/>
        <v>4.0000000337597555E-3</v>
      </c>
      <c r="W21" s="91"/>
      <c r="X21" s="88">
        <f t="shared" si="13"/>
        <v>7725</v>
      </c>
      <c r="Y21" s="45">
        <f t="shared" si="7"/>
        <v>13279110.737465654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38359.256936396036</v>
      </c>
      <c r="AD21" s="44">
        <f t="shared" si="11"/>
        <v>13620901.037042629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13503.988264570315</v>
      </c>
      <c r="P22" s="39">
        <f t="shared" si="2"/>
        <v>1405.2230857544328</v>
      </c>
      <c r="Q22" s="91"/>
      <c r="R22" s="32">
        <f t="shared" si="3"/>
        <v>1</v>
      </c>
      <c r="S22" s="37">
        <f t="shared" si="4"/>
        <v>1</v>
      </c>
      <c r="T22" s="91"/>
      <c r="U22" s="43">
        <f t="shared" si="5"/>
        <v>8.6001026368222294E-2</v>
      </c>
      <c r="V22" s="37">
        <f t="shared" si="6"/>
        <v>4.0000000350190945E-3</v>
      </c>
      <c r="W22" s="91"/>
      <c r="X22" s="88">
        <f t="shared" si="13"/>
        <v>7725</v>
      </c>
      <c r="Y22" s="45">
        <f t="shared" si="7"/>
        <v>13401595.324031208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38712.921726564105</v>
      </c>
      <c r="AD22" s="44">
        <f t="shared" si="11"/>
        <v>13746074.350146413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13627.403953284507</v>
      </c>
      <c r="P23" s="39">
        <f t="shared" si="2"/>
        <v>1418.0303132790923</v>
      </c>
      <c r="Q23" s="91"/>
      <c r="R23" s="32">
        <f t="shared" si="3"/>
        <v>1</v>
      </c>
      <c r="S23" s="37">
        <f t="shared" si="4"/>
        <v>1</v>
      </c>
      <c r="T23" s="91"/>
      <c r="U23" s="43">
        <f t="shared" si="5"/>
        <v>8.6001064406477742E-2</v>
      </c>
      <c r="V23" s="37">
        <f t="shared" si="6"/>
        <v>4.0000000363133127E-3</v>
      </c>
      <c r="W23" s="91"/>
      <c r="X23" s="88">
        <f t="shared" si="13"/>
        <v>7725</v>
      </c>
      <c r="Y23" s="45">
        <f t="shared" si="7"/>
        <v>13524080.168631546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39066.585354991374</v>
      </c>
      <c r="AD23" s="44">
        <f t="shared" si="11"/>
        <v>13871240.749562223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13750.819641998702</v>
      </c>
      <c r="P24" s="39">
        <f t="shared" si="2"/>
        <v>1430.8372548059913</v>
      </c>
      <c r="Q24" s="91"/>
      <c r="R24" s="32">
        <f t="shared" si="3"/>
        <v>1</v>
      </c>
      <c r="S24" s="37">
        <f t="shared" si="4"/>
        <v>1</v>
      </c>
      <c r="T24" s="91"/>
      <c r="U24" s="43">
        <f t="shared" si="5"/>
        <v>8.6001103492366185E-2</v>
      </c>
      <c r="V24" s="37">
        <f t="shared" si="6"/>
        <v>4.0000000376430459E-3</v>
      </c>
      <c r="W24" s="91"/>
      <c r="X24" s="88">
        <f t="shared" si="13"/>
        <v>7725</v>
      </c>
      <c r="Y24" s="45">
        <f t="shared" si="7"/>
        <v>13646565.278761581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39420.247839002601</v>
      </c>
      <c r="AD24" s="44">
        <f t="shared" si="11"/>
        <v>13996400.242821256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13874.235330712894</v>
      </c>
      <c r="P25" s="39">
        <f t="shared" si="2"/>
        <v>1443.6439145790446</v>
      </c>
      <c r="Q25" s="91"/>
      <c r="R25" s="32">
        <f t="shared" si="3"/>
        <v>1</v>
      </c>
      <c r="S25" s="37">
        <f t="shared" si="4"/>
        <v>1</v>
      </c>
      <c r="T25" s="91"/>
      <c r="U25" s="43">
        <f t="shared" si="5"/>
        <v>8.6001143644948944E-2</v>
      </c>
      <c r="V25" s="37">
        <f t="shared" si="6"/>
        <v>4.0000000390089394E-3</v>
      </c>
      <c r="W25" s="91"/>
      <c r="X25" s="88">
        <f t="shared" si="13"/>
        <v>7725</v>
      </c>
      <c r="Y25" s="45">
        <f t="shared" si="7"/>
        <v>13769050.662048481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39773.909195579756</v>
      </c>
      <c r="AD25" s="44">
        <f t="shared" si="11"/>
        <v>14121552.837586258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13997.651019427089</v>
      </c>
      <c r="P26" s="39">
        <f t="shared" si="2"/>
        <v>1456.4502967586143</v>
      </c>
      <c r="Q26" s="91"/>
      <c r="R26" s="32">
        <f t="shared" si="3"/>
        <v>1</v>
      </c>
      <c r="S26" s="37">
        <f t="shared" si="4"/>
        <v>1</v>
      </c>
      <c r="T26" s="91"/>
      <c r="U26" s="43">
        <f t="shared" si="5"/>
        <v>8.6001184883459175E-2</v>
      </c>
      <c r="V26" s="37">
        <f t="shared" si="6"/>
        <v>4.0000000404116403E-3</v>
      </c>
      <c r="W26" s="91"/>
      <c r="X26" s="88">
        <f t="shared" si="13"/>
        <v>7725</v>
      </c>
      <c r="Y26" s="45">
        <f t="shared" si="7"/>
        <v>13891536.326252948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40127.569441370462</v>
      </c>
      <c r="AD26" s="44">
        <f t="shared" si="11"/>
        <v>14246698.541652797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14121.066708141281</v>
      </c>
      <c r="P27" s="39">
        <f t="shared" si="2"/>
        <v>1469.2564054235538</v>
      </c>
      <c r="Q27" s="91"/>
      <c r="R27" s="32">
        <f t="shared" si="3"/>
        <v>1</v>
      </c>
      <c r="S27" s="37">
        <f t="shared" si="4"/>
        <v>1</v>
      </c>
      <c r="T27" s="91"/>
      <c r="U27" s="43">
        <f t="shared" si="5"/>
        <v>8.6001227227301871E-2</v>
      </c>
      <c r="V27" s="37">
        <f t="shared" si="6"/>
        <v>4.0000000418518034E-3</v>
      </c>
      <c r="W27" s="91"/>
      <c r="X27" s="88">
        <f t="shared" si="13"/>
        <v>7725</v>
      </c>
      <c r="Y27" s="45">
        <f t="shared" si="7"/>
        <v>14014022.279270483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40481.228592696185</v>
      </c>
      <c r="AD27" s="44">
        <f t="shared" si="11"/>
        <v>14371837.362950556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14244.482396855472</v>
      </c>
      <c r="P28" s="39">
        <f t="shared" si="2"/>
        <v>1482.0622445731958</v>
      </c>
      <c r="Q28" s="91"/>
      <c r="R28" s="32">
        <f t="shared" si="3"/>
        <v>1</v>
      </c>
      <c r="S28" s="37">
        <f t="shared" si="4"/>
        <v>1</v>
      </c>
      <c r="T28" s="91"/>
      <c r="U28" s="43">
        <f t="shared" si="5"/>
        <v>8.60012706960539E-2</v>
      </c>
      <c r="V28" s="37">
        <f t="shared" si="6"/>
        <v>4.0000000433300887E-3</v>
      </c>
      <c r="W28" s="91"/>
      <c r="X28" s="88">
        <f t="shared" si="13"/>
        <v>7725</v>
      </c>
      <c r="Y28" s="45">
        <f t="shared" si="7"/>
        <v>14136508.529132687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40834.886665560218</v>
      </c>
      <c r="AD28" s="44">
        <f t="shared" si="11"/>
        <v>14496969.309544662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14367.898085569666</v>
      </c>
      <c r="P29" s="39">
        <f t="shared" si="2"/>
        <v>1494.8678181292801</v>
      </c>
      <c r="Q29" s="91"/>
      <c r="R29" s="32">
        <f t="shared" si="3"/>
        <v>1</v>
      </c>
      <c r="S29" s="37">
        <f t="shared" si="4"/>
        <v>1</v>
      </c>
      <c r="T29" s="91"/>
      <c r="U29" s="43">
        <f t="shared" si="5"/>
        <v>8.6001315309463949E-2</v>
      </c>
      <c r="V29" s="37">
        <f t="shared" si="6"/>
        <v>4.0000000448471625E-3</v>
      </c>
      <c r="W29" s="91"/>
      <c r="X29" s="88">
        <f t="shared" si="13"/>
        <v>7725</v>
      </c>
      <c r="Y29" s="45">
        <f t="shared" si="7"/>
        <v>14258995.084008511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41188.543675655339</v>
      </c>
      <c r="AD29" s="44">
        <f t="shared" si="11"/>
        <v>14622094.389636939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14491.313774283859</v>
      </c>
      <c r="P30" s="39">
        <f t="shared" si="2"/>
        <v>1507.6731299378255</v>
      </c>
      <c r="Q30" s="91"/>
      <c r="R30" s="32">
        <f t="shared" si="3"/>
        <v>1</v>
      </c>
      <c r="S30" s="37">
        <f t="shared" si="4"/>
        <v>1</v>
      </c>
      <c r="T30" s="91"/>
      <c r="U30" s="43">
        <f t="shared" si="5"/>
        <v>8.6001361087452571E-2</v>
      </c>
      <c r="V30" s="37">
        <f t="shared" si="6"/>
        <v>4.0000000464036969E-3</v>
      </c>
      <c r="W30" s="91"/>
      <c r="X30" s="88">
        <f t="shared" si="13"/>
        <v>7725</v>
      </c>
      <c r="Y30" s="45">
        <f t="shared" si="7"/>
        <v>14381481.952205546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41542.199638371334</v>
      </c>
      <c r="AD30" s="44">
        <f t="shared" si="11"/>
        <v>14747212.611567203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14614.729462998052</v>
      </c>
      <c r="P31" s="39">
        <f t="shared" si="2"/>
        <v>1520.4781837709506</v>
      </c>
      <c r="Q31" s="91"/>
      <c r="R31" s="32">
        <f t="shared" si="3"/>
        <v>1</v>
      </c>
      <c r="S31" s="37">
        <f t="shared" si="4"/>
        <v>1</v>
      </c>
      <c r="T31" s="91"/>
      <c r="U31" s="43">
        <f t="shared" si="5"/>
        <v>8.6001408050112166E-2</v>
      </c>
      <c r="V31" s="37">
        <f t="shared" si="6"/>
        <v>4.0000000480003694E-3</v>
      </c>
      <c r="W31" s="91"/>
      <c r="X31" s="88">
        <f t="shared" si="13"/>
        <v>7725</v>
      </c>
      <c r="Y31" s="45">
        <f t="shared" si="7"/>
        <v>14503969.142171295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41895.854568802293</v>
      </c>
      <c r="AD31" s="44">
        <f t="shared" si="11"/>
        <v>14872323.983814584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14738.145151712242</v>
      </c>
      <c r="P32" s="39">
        <f t="shared" si="2"/>
        <v>1533.2829833286382</v>
      </c>
      <c r="Q32" s="91"/>
      <c r="R32" s="32">
        <f t="shared" si="3"/>
        <v>1</v>
      </c>
      <c r="S32" s="37">
        <f t="shared" si="4"/>
        <v>1</v>
      </c>
      <c r="T32" s="91"/>
      <c r="U32" s="43">
        <f t="shared" si="5"/>
        <v>8.6001456217706995E-2</v>
      </c>
      <c r="V32" s="37">
        <f t="shared" si="6"/>
        <v>4.0000000496378616E-3</v>
      </c>
      <c r="W32" s="91"/>
      <c r="X32" s="88">
        <f t="shared" si="13"/>
        <v>7725</v>
      </c>
      <c r="Y32" s="45">
        <f t="shared" si="7"/>
        <v>14626456.66249443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42249.508481753626</v>
      </c>
      <c r="AD32" s="44">
        <f t="shared" si="11"/>
        <v>14997428.51499876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14861.560840426435</v>
      </c>
      <c r="P33" s="39">
        <f t="shared" si="2"/>
        <v>1546.0875322404534</v>
      </c>
      <c r="Q33" s="91"/>
      <c r="R33" s="32">
        <f t="shared" si="3"/>
        <v>1</v>
      </c>
      <c r="S33" s="37">
        <f t="shared" si="4"/>
        <v>1</v>
      </c>
      <c r="T33" s="91"/>
      <c r="U33" s="43">
        <f t="shared" si="5"/>
        <v>8.6001505610673143E-2</v>
      </c>
      <c r="V33" s="37">
        <f t="shared" si="6"/>
        <v>4.0000000513168649E-3</v>
      </c>
      <c r="W33" s="91"/>
      <c r="X33" s="88">
        <f t="shared" si="13"/>
        <v>7725</v>
      </c>
      <c r="Y33" s="45">
        <f t="shared" si="7"/>
        <v>14748944.521906085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42603.161391749025</v>
      </c>
      <c r="AD33" s="44">
        <f t="shared" si="11"/>
        <v>15122526.213881286</v>
      </c>
      <c r="AE33" s="116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14984.976529140627</v>
      </c>
      <c r="P34" s="39">
        <f t="shared" si="2"/>
        <v>1558.8918340672083</v>
      </c>
      <c r="Q34" s="91"/>
      <c r="R34" s="32">
        <f t="shared" si="3"/>
        <v>1</v>
      </c>
      <c r="S34" s="37">
        <f t="shared" si="4"/>
        <v>1</v>
      </c>
      <c r="T34" s="91"/>
      <c r="U34" s="43">
        <f t="shared" si="5"/>
        <v>8.6001556249618555E-2</v>
      </c>
      <c r="V34" s="37">
        <f t="shared" si="6"/>
        <v>4.0000000530380723E-3</v>
      </c>
      <c r="W34" s="91"/>
      <c r="X34" s="88">
        <f t="shared" si="13"/>
        <v>7725</v>
      </c>
      <c r="Y34" s="45">
        <f t="shared" si="7"/>
        <v>14871432.7292811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42956.81331303699</v>
      </c>
      <c r="AD34" s="44">
        <f t="shared" si="11"/>
        <v>15247617.089366846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15108.392217854818</v>
      </c>
      <c r="P35" s="39">
        <f t="shared" si="2"/>
        <v>1571.6958923025848</v>
      </c>
      <c r="Q35" s="91"/>
      <c r="R35" s="32">
        <f t="shared" si="3"/>
        <v>1</v>
      </c>
      <c r="S35" s="37">
        <f t="shared" si="4"/>
        <v>1</v>
      </c>
      <c r="T35" s="91"/>
      <c r="U35" s="43">
        <f t="shared" si="5"/>
        <v>8.6001608155323039E-2</v>
      </c>
      <c r="V35" s="37">
        <f t="shared" si="6"/>
        <v>4.0000000548021854E-3</v>
      </c>
      <c r="W35" s="91"/>
      <c r="X35" s="88">
        <f t="shared" si="13"/>
        <v>7725</v>
      </c>
      <c r="Y35" s="45">
        <f t="shared" si="7"/>
        <v>14993921.293639297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43310.464259597451</v>
      </c>
      <c r="AD35" s="44">
        <f t="shared" si="11"/>
        <v>15372701.150504548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15231.807906569011</v>
      </c>
      <c r="P36" s="39">
        <f t="shared" si="2"/>
        <v>1584.499710374708</v>
      </c>
      <c r="Q36" s="91"/>
      <c r="R36" s="32">
        <f t="shared" si="3"/>
        <v>1</v>
      </c>
      <c r="S36" s="37">
        <f t="shared" si="4"/>
        <v>1</v>
      </c>
      <c r="T36" s="91"/>
      <c r="U36" s="43">
        <f t="shared" si="5"/>
        <v>8.600166134873824E-2</v>
      </c>
      <c r="V36" s="37">
        <f t="shared" si="6"/>
        <v>4.0000000566099096E-3</v>
      </c>
      <c r="W36" s="91"/>
      <c r="X36" s="88">
        <f t="shared" si="13"/>
        <v>7725</v>
      </c>
      <c r="Y36" s="45">
        <f t="shared" si="7"/>
        <v>15116410.22414675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43664.114245148012</v>
      </c>
      <c r="AD36" s="44">
        <f t="shared" si="11"/>
        <v>15497778.406489197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15355.223595283205</v>
      </c>
      <c r="P37" s="39">
        <f t="shared" si="2"/>
        <v>1597.3032916476768</v>
      </c>
      <c r="Q37" s="91"/>
      <c r="R37" s="32">
        <f t="shared" si="3"/>
        <v>1</v>
      </c>
      <c r="S37" s="37">
        <f t="shared" si="4"/>
        <v>1</v>
      </c>
      <c r="T37" s="91"/>
      <c r="U37" s="43">
        <f t="shared" si="5"/>
        <v>8.6001715850987648E-2</v>
      </c>
      <c r="V37" s="37">
        <f t="shared" si="6"/>
        <v>4.0000000584619567E-3</v>
      </c>
      <c r="W37" s="91"/>
      <c r="X37" s="88">
        <f t="shared" si="13"/>
        <v>7725</v>
      </c>
      <c r="Y37" s="45">
        <f t="shared" si="7"/>
        <v>15238899.530117048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44017.763283150081</v>
      </c>
      <c r="AD37" s="44">
        <f t="shared" si="11"/>
        <v>15622848.866662577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15478.639283997396</v>
      </c>
      <c r="P38" s="39">
        <f t="shared" si="2"/>
        <v>1610.1066394230513</v>
      </c>
      <c r="Q38" s="91"/>
      <c r="R38" s="32">
        <f t="shared" si="3"/>
        <v>1</v>
      </c>
      <c r="S38" s="37">
        <f t="shared" si="4"/>
        <v>1</v>
      </c>
      <c r="T38" s="91"/>
      <c r="U38" s="43">
        <f t="shared" si="5"/>
        <v>8.6001771683366618E-2</v>
      </c>
      <c r="V38" s="37">
        <f t="shared" si="6"/>
        <v>4.000000060359046E-3</v>
      </c>
      <c r="W38" s="91"/>
      <c r="X38" s="88">
        <f t="shared" si="13"/>
        <v>7725</v>
      </c>
      <c r="Y38" s="45">
        <f t="shared" si="7"/>
        <v>15361389.221012549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44371.411386814769</v>
      </c>
      <c r="AD38" s="44">
        <f t="shared" si="11"/>
        <v>15747912.540514719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15602.054972711589</v>
      </c>
      <c r="P39" s="39">
        <f t="shared" si="2"/>
        <v>1622.9097569413002</v>
      </c>
      <c r="Q39" s="91"/>
      <c r="R39" s="32">
        <f t="shared" si="3"/>
        <v>1</v>
      </c>
      <c r="S39" s="37">
        <f t="shared" si="4"/>
        <v>1</v>
      </c>
      <c r="T39" s="91"/>
      <c r="U39" s="43">
        <f t="shared" si="5"/>
        <v>8.6001828867342339E-2</v>
      </c>
      <c r="V39" s="37">
        <f t="shared" si="6"/>
        <v>4.0000000623018998E-3</v>
      </c>
      <c r="W39" s="91"/>
      <c r="X39" s="88">
        <f t="shared" si="13"/>
        <v>7725</v>
      </c>
      <c r="Y39" s="45">
        <f t="shared" si="7"/>
        <v>15483879.306445653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44725.058569108791</v>
      </c>
      <c r="AD39" s="44">
        <f t="shared" si="11"/>
        <v>15872969.437685182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15725.470661425783</v>
      </c>
      <c r="P40" s="39">
        <f t="shared" si="2"/>
        <v>1635.7126473832072</v>
      </c>
      <c r="Q40" s="91"/>
      <c r="R40" s="32">
        <f t="shared" si="3"/>
        <v>1</v>
      </c>
      <c r="S40" s="37">
        <f t="shared" si="4"/>
        <v>1</v>
      </c>
      <c r="T40" s="91"/>
      <c r="U40" s="43">
        <f t="shared" si="5"/>
        <v>8.6001887424553849E-2</v>
      </c>
      <c r="V40" s="37">
        <f t="shared" si="6"/>
        <v>4.0000000642912469E-3</v>
      </c>
      <c r="W40" s="91"/>
      <c r="X40" s="88">
        <f t="shared" si="13"/>
        <v>7725</v>
      </c>
      <c r="Y40" s="45">
        <f t="shared" si="7"/>
        <v>15606369.796180049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45078.704842760009</v>
      </c>
      <c r="AD40" s="44">
        <f t="shared" si="11"/>
        <v>15998019.567964315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15848.886350139976</v>
      </c>
      <c r="P41" s="39">
        <f t="shared" si="2"/>
        <v>1648.5153138712376</v>
      </c>
      <c r="Q41" s="91"/>
      <c r="R41" s="32">
        <f t="shared" si="3"/>
        <v>1</v>
      </c>
      <c r="S41" s="37">
        <f t="shared" si="4"/>
        <v>1</v>
      </c>
      <c r="T41" s="91"/>
      <c r="U41" s="43">
        <f t="shared" si="5"/>
        <v>8.6001947376812035E-2</v>
      </c>
      <c r="V41" s="37">
        <f t="shared" si="6"/>
        <v>4.0000000663278235E-3</v>
      </c>
      <c r="W41" s="91"/>
      <c r="X41" s="88">
        <f t="shared" si="13"/>
        <v>7725</v>
      </c>
      <c r="Y41" s="45">
        <f t="shared" si="7"/>
        <v>15728860.700131994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45432.350220262902</v>
      </c>
      <c r="AD41" s="44">
        <f t="shared" si="11"/>
        <v>16123062.941294547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15972.302038854168</v>
      </c>
      <c r="P42" s="39">
        <f t="shared" si="2"/>
        <v>1661.3177594708702</v>
      </c>
      <c r="Q42" s="91"/>
      <c r="R42" s="32">
        <f t="shared" si="3"/>
        <v>1</v>
      </c>
      <c r="S42" s="37">
        <f t="shared" si="4"/>
        <v>1</v>
      </c>
      <c r="T42" s="91"/>
      <c r="U42" s="43">
        <f t="shared" si="5"/>
        <v>8.6002008746099659E-2</v>
      </c>
      <c r="V42" s="37">
        <f t="shared" si="6"/>
        <v>4.0000000684123705E-3</v>
      </c>
      <c r="W42" s="91"/>
      <c r="X42" s="88">
        <f t="shared" si="13"/>
        <v>7725</v>
      </c>
      <c r="Y42" s="45">
        <f t="shared" si="7"/>
        <v>15851352.02837155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45785.994713883971</v>
      </c>
      <c r="AD42" s="44">
        <f t="shared" si="11"/>
        <v>16248099.567771632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16095.717727568361</v>
      </c>
      <c r="P43" s="39">
        <f t="shared" si="2"/>
        <v>1674.1199871918911</v>
      </c>
      <c r="Q43" s="91"/>
      <c r="R43" s="32">
        <f t="shared" si="3"/>
        <v>1</v>
      </c>
      <c r="S43" s="37">
        <f t="shared" si="4"/>
        <v>1</v>
      </c>
      <c r="T43" s="91"/>
      <c r="U43" s="43">
        <f t="shared" si="5"/>
        <v>8.6002071554571305E-2</v>
      </c>
      <c r="V43" s="37">
        <f t="shared" si="6"/>
        <v>4.0000000705456319E-3</v>
      </c>
      <c r="W43" s="91"/>
      <c r="X43" s="88">
        <f t="shared" si="13"/>
        <v>7725</v>
      </c>
      <c r="Y43" s="45">
        <f t="shared" si="7"/>
        <v>15973843.791123856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46139.638335666816</v>
      </c>
      <c r="AD43" s="44">
        <f t="shared" si="11"/>
        <v>16373129.457645938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16219.133416282555</v>
      </c>
      <c r="P44" s="39">
        <f t="shared" si="2"/>
        <v>1686.921999989652</v>
      </c>
      <c r="Q44" s="91"/>
      <c r="R44" s="32">
        <f t="shared" si="3"/>
        <v>1</v>
      </c>
      <c r="S44" s="37">
        <f t="shared" si="4"/>
        <v>1</v>
      </c>
      <c r="T44" s="91"/>
      <c r="U44" s="43">
        <f t="shared" si="5"/>
        <v>8.6002135824553405E-2</v>
      </c>
      <c r="V44" s="37">
        <f t="shared" si="6"/>
        <v>4.0000000727283633E-3</v>
      </c>
      <c r="W44" s="91"/>
      <c r="X44" s="88">
        <f t="shared" si="13"/>
        <v>7725</v>
      </c>
      <c r="Y44" s="45">
        <f t="shared" si="7"/>
        <v>16096335.998770379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46493.281097437233</v>
      </c>
      <c r="AD44" s="44">
        <f t="shared" si="11"/>
        <v>16498152.621323699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16342.54910499675</v>
      </c>
      <c r="P45" s="39">
        <f t="shared" si="2"/>
        <v>1699.7238007662966</v>
      </c>
      <c r="Q45" s="91"/>
      <c r="R45" s="32">
        <f t="shared" si="3"/>
        <v>1</v>
      </c>
      <c r="S45" s="37">
        <f t="shared" si="4"/>
        <v>1</v>
      </c>
      <c r="T45" s="91"/>
      <c r="U45" s="43">
        <f t="shared" si="5"/>
        <v>8.6002201578544255E-2</v>
      </c>
      <c r="V45" s="37">
        <f t="shared" si="6"/>
        <v>4.0000000749613202E-3</v>
      </c>
      <c r="W45" s="91"/>
      <c r="X45" s="88">
        <f t="shared" si="13"/>
        <v>7725</v>
      </c>
      <c r="Y45" s="45">
        <f t="shared" si="7"/>
        <v>16218828.661850164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46846.923010808132</v>
      </c>
      <c r="AD45" s="44">
        <f t="shared" si="11"/>
        <v>16623169.069368286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16465.964793710944</v>
      </c>
      <c r="P46" s="39">
        <f t="shared" si="2"/>
        <v>1712.5253923719511</v>
      </c>
      <c r="Q46" s="91"/>
      <c r="R46" s="32">
        <f t="shared" si="3"/>
        <v>1</v>
      </c>
      <c r="S46" s="37">
        <f t="shared" si="4"/>
        <v>1</v>
      </c>
      <c r="T46" s="91"/>
      <c r="U46" s="43">
        <f t="shared" si="5"/>
        <v>8.6002268839213997E-2</v>
      </c>
      <c r="V46" s="37">
        <f t="shared" si="6"/>
        <v>4.0000000772452676E-3</v>
      </c>
      <c r="W46" s="91"/>
      <c r="X46" s="88">
        <f t="shared" si="13"/>
        <v>7725</v>
      </c>
      <c r="Y46" s="45">
        <f t="shared" si="7"/>
        <v>16341321.7910611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47200.564087184219</v>
      </c>
      <c r="AD46" s="44">
        <f t="shared" si="11"/>
        <v>16748178.812501473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16589.380482425138</v>
      </c>
      <c r="P47" s="39">
        <f t="shared" si="2"/>
        <v>1725.3267776058856</v>
      </c>
      <c r="Q47" s="91"/>
      <c r="R47" s="32">
        <f t="shared" si="3"/>
        <v>1</v>
      </c>
      <c r="S47" s="37">
        <f t="shared" si="4"/>
        <v>1</v>
      </c>
      <c r="T47" s="91"/>
      <c r="U47" s="43">
        <f t="shared" si="5"/>
        <v>8.600233762940461E-2</v>
      </c>
      <c r="V47" s="37">
        <f t="shared" si="6"/>
        <v>4.0000000795809747E-3</v>
      </c>
      <c r="W47" s="91"/>
      <c r="X47" s="88">
        <f t="shared" si="13"/>
        <v>7725</v>
      </c>
      <c r="Y47" s="45">
        <f t="shared" si="7"/>
        <v>16463815.397261171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47554.204337766765</v>
      </c>
      <c r="AD47" s="44">
        <f t="shared" ref="AD47:AD54" si="14">SUM(X47:AB47)</f>
        <v>16873181.861604713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16712.796171139333</v>
      </c>
      <c r="P48" s="39">
        <f t="shared" si="2"/>
        <v>1738.1279592176429</v>
      </c>
      <c r="Q48" s="91"/>
      <c r="R48" s="32">
        <f t="shared" si="3"/>
        <v>1</v>
      </c>
      <c r="S48" s="37">
        <f t="shared" si="4"/>
        <v>1</v>
      </c>
      <c r="T48" s="91"/>
      <c r="U48" s="43">
        <f t="shared" si="5"/>
        <v>8.6002407972129949E-2</v>
      </c>
      <c r="V48" s="37">
        <f t="shared" si="6"/>
        <v>4.0000000819692162E-3</v>
      </c>
      <c r="W48" s="91"/>
      <c r="X48" s="88">
        <f t="shared" si="13"/>
        <v>7725</v>
      </c>
      <c r="Y48" s="45">
        <f t="shared" si="7"/>
        <v>16586309.491469691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47907.843773557994</v>
      </c>
      <c r="AD48" s="44">
        <f t="shared" si="14"/>
        <v>16998436.292800851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16836.211859853523</v>
      </c>
      <c r="P49" s="39">
        <f t="shared" si="2"/>
        <v>1750.9289399081383</v>
      </c>
      <c r="Q49" s="91"/>
      <c r="R49" s="32">
        <f t="shared" si="3"/>
        <v>1</v>
      </c>
      <c r="S49" s="37">
        <f t="shared" si="4"/>
        <v>1</v>
      </c>
      <c r="T49" s="91"/>
      <c r="U49" s="43">
        <f t="shared" si="5"/>
        <v>8.6002479890575689E-2</v>
      </c>
      <c r="V49" s="37">
        <f t="shared" si="6"/>
        <v>4.0000000844107745E-3</v>
      </c>
      <c r="W49" s="91"/>
      <c r="X49" s="88">
        <f t="shared" si="13"/>
        <v>7725</v>
      </c>
      <c r="Y49" s="45">
        <f t="shared" si="7"/>
        <v>16708804.084868576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48261.48240536559</v>
      </c>
      <c r="AD49" s="44">
        <f t="shared" si="14"/>
        <v>17123916.905502133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16959.627548567718</v>
      </c>
      <c r="P50" s="39">
        <f t="shared" si="2"/>
        <v>1763.7297223307291</v>
      </c>
      <c r="Q50" s="91"/>
      <c r="R50" s="32">
        <f t="shared" si="3"/>
        <v>1</v>
      </c>
      <c r="S50" s="37">
        <f t="shared" si="4"/>
        <v>1</v>
      </c>
      <c r="T50" s="91"/>
      <c r="U50" s="43">
        <f t="shared" si="5"/>
        <v>8.6002553408099355E-2</v>
      </c>
      <c r="V50" s="37">
        <f t="shared" si="6"/>
        <v>4.0000000869064361E-3</v>
      </c>
      <c r="W50" s="91"/>
      <c r="X50" s="88">
        <f t="shared" si="13"/>
        <v>7725</v>
      </c>
      <c r="Y50" s="45">
        <f t="shared" si="7"/>
        <v>16831299.188803598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48615.120243806967</v>
      </c>
      <c r="AD50" s="44">
        <f t="shared" si="14"/>
        <v>17249398.027077768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17083.043237281912</v>
      </c>
      <c r="P51" s="39">
        <f t="shared" si="2"/>
        <v>1776.5303090922573</v>
      </c>
      <c r="Q51" s="91"/>
      <c r="R51" s="32">
        <f t="shared" si="3"/>
        <v>1</v>
      </c>
      <c r="S51" s="37">
        <f t="shared" si="4"/>
        <v>1</v>
      </c>
      <c r="T51" s="91"/>
      <c r="U51" s="43">
        <f t="shared" si="5"/>
        <v>8.6002628548230362E-2</v>
      </c>
      <c r="V51" s="37">
        <f t="shared" si="6"/>
        <v>4.0000000894569914E-3</v>
      </c>
      <c r="W51" s="91"/>
      <c r="X51" s="88">
        <f t="shared" si="13"/>
        <v>7725</v>
      </c>
      <c r="Y51" s="45">
        <f t="shared" si="7"/>
        <v>16953794.814785615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48968.757299313314</v>
      </c>
      <c r="AD51" s="44">
        <f t="shared" si="14"/>
        <v>17374879.669060469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17206.458925996103</v>
      </c>
      <c r="P52" s="39">
        <f t="shared" si="2"/>
        <v>1789.3307027540648</v>
      </c>
      <c r="Q52" s="91"/>
      <c r="R52" s="32">
        <f t="shared" si="3"/>
        <v>1</v>
      </c>
      <c r="S52" s="37">
        <f t="shared" si="4"/>
        <v>1</v>
      </c>
      <c r="T52" s="91"/>
      <c r="U52" s="43">
        <f t="shared" si="5"/>
        <v>8.6002705334669916E-2</v>
      </c>
      <c r="V52" s="37">
        <f t="shared" si="6"/>
        <v>4.0000000920632408E-3</v>
      </c>
      <c r="W52" s="91"/>
      <c r="X52" s="88">
        <f t="shared" si="13"/>
        <v>7725</v>
      </c>
      <c r="Y52" s="45">
        <f t="shared" si="7"/>
        <v>17076290.974491823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49322.393582133824</v>
      </c>
      <c r="AD52" s="44">
        <f t="shared" si="14"/>
        <v>17500361.843148906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17329.874614710297</v>
      </c>
      <c r="P53" s="39">
        <f t="shared" si="2"/>
        <v>1802.1309058329807</v>
      </c>
      <c r="Q53" s="91"/>
      <c r="R53" s="32">
        <f t="shared" si="3"/>
        <v>1</v>
      </c>
      <c r="S53" s="37">
        <f t="shared" si="4"/>
        <v>1</v>
      </c>
      <c r="T53" s="91"/>
      <c r="U53" s="43">
        <f t="shared" si="5"/>
        <v>8.6002783791291115E-2</v>
      </c>
      <c r="V53" s="37">
        <f t="shared" si="6"/>
        <v>4.0000000947259884E-3</v>
      </c>
      <c r="W53" s="91"/>
      <c r="X53" s="88">
        <f t="shared" si="13"/>
        <v>7725</v>
      </c>
      <c r="Y53" s="45">
        <f t="shared" si="7"/>
        <v>17198787.679767035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49676.029102339569</v>
      </c>
      <c r="AD53" s="44">
        <f t="shared" si="14"/>
        <v>17625844.561208967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17453.290303424488</v>
      </c>
      <c r="P54" s="39">
        <f t="shared" si="2"/>
        <v>1814.9309208022851</v>
      </c>
      <c r="Q54" s="92"/>
      <c r="R54" s="32">
        <f t="shared" si="3"/>
        <v>1</v>
      </c>
      <c r="S54" s="37">
        <f t="shared" si="4"/>
        <v>1</v>
      </c>
      <c r="T54" s="92"/>
      <c r="U54" s="43">
        <f t="shared" si="5"/>
        <v>8.6002863942138894E-2</v>
      </c>
      <c r="V54" s="37">
        <f t="shared" si="6"/>
        <v>4.0000000974460418E-3</v>
      </c>
      <c r="W54" s="92"/>
      <c r="X54" s="88">
        <f t="shared" si="13"/>
        <v>7725</v>
      </c>
      <c r="Y54" s="45">
        <f t="shared" si="7"/>
        <v>17321284.942624874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50029.663869827324</v>
      </c>
      <c r="AD54" s="44">
        <f t="shared" si="14"/>
        <v>17751327.835275028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688120935.25859237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670001163.66791022</v>
      </c>
      <c r="Z56" s="70">
        <f>SUM(Z9:Z54)</f>
        <v>14107004.80498809</v>
      </c>
      <c r="AA56" s="70">
        <f>SUM(AA9:AA54)</f>
        <v>586827.55473511782</v>
      </c>
      <c r="AB56" s="77">
        <f>SUM(AB9:AB54)</f>
        <v>1935339.2309589528</v>
      </c>
      <c r="AD56" s="71">
        <f>X56+Y56+Z56+AA56+AB56</f>
        <v>688120935.25859237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51" sqref="AB51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9"/>
      <c r="S1" s="79"/>
      <c r="T1" s="90"/>
      <c r="U1" s="79"/>
      <c r="V1" s="79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9"/>
      <c r="S2" s="79"/>
      <c r="T2" s="91"/>
      <c r="U2" s="79"/>
      <c r="V2" s="79"/>
      <c r="W2" s="91"/>
      <c r="Y2" s="125" t="s">
        <v>80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79</v>
      </c>
      <c r="P3" s="135"/>
      <c r="Q3" s="91"/>
      <c r="R3" s="79"/>
      <c r="S3" s="79"/>
      <c r="T3" s="91"/>
      <c r="U3" s="79"/>
      <c r="V3" s="79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79"/>
      <c r="S4" s="79"/>
      <c r="T4" s="91"/>
      <c r="U4" s="79"/>
      <c r="V4" s="79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79"/>
      <c r="S7" s="79"/>
      <c r="T7" s="91"/>
      <c r="U7" s="79"/>
      <c r="V7" s="79"/>
      <c r="W7" s="91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81"/>
      <c r="S8" s="80"/>
      <c r="T8" s="91"/>
      <c r="U8" s="81"/>
      <c r="V8" s="80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8.6000618845377783E-2</v>
      </c>
      <c r="V9" s="37">
        <f>($AI$7/$AG$12)*(1+0.15*(P9/$AG$10)^4)+$AH$32</f>
        <v>4.0000000217514514E-3</v>
      </c>
      <c r="W9" s="91"/>
      <c r="X9" s="79">
        <f t="shared" ref="X9:X12" si="0">($AG$7*$AG$8*S9*$AG$24+$AG$15*$AG$16*R9*$AG$24)</f>
        <v>3600</v>
      </c>
      <c r="Y9" s="45">
        <f>(O9*U9*$AG$30+P9*V9*$AG$29)*365</f>
        <v>11809566.394794375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34150.397472540542</v>
      </c>
      <c r="AD9" s="44">
        <f>SUM(X9:AB9)</f>
        <v>12113153.005851489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D10</f>
        <v>12023</v>
      </c>
      <c r="P10" s="39">
        <f>E10+(E10*J10)</f>
        <v>1260.2474266019526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8.6000644920791361E-2</v>
      </c>
      <c r="V10" s="37">
        <f t="shared" ref="V10:V54" si="5">($AI$7/$AG$12)*(1+0.15*(P10/$AG$10)^4)+$AH$32</f>
        <v>4.0000000226541139E-3</v>
      </c>
      <c r="W10" s="91"/>
      <c r="X10" s="79">
        <f t="shared" si="0"/>
        <v>3600</v>
      </c>
      <c r="Y10" s="45">
        <f t="shared" ref="Y10:Y54" si="6">(O10*U10*$AG$30+P10*V10*$AG$29)*365</f>
        <v>11932046.537958607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34503.815414954268</v>
      </c>
      <c r="AD10" s="44">
        <f t="shared" ref="AD10:AD46" si="10">SUM(X10:AB10)</f>
        <v>12238734.588772703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>D11</f>
        <v>12146.415688714193</v>
      </c>
      <c r="P11" s="39">
        <f t="shared" ref="P11:P54" si="12">E11+(E11*J11)</f>
        <v>1272.9940522128832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8.600067181167928E-2</v>
      </c>
      <c r="V11" s="37">
        <f t="shared" si="5"/>
        <v>4.000000023584643E-3</v>
      </c>
      <c r="W11" s="91"/>
      <c r="X11" s="79">
        <f t="shared" si="0"/>
        <v>3600</v>
      </c>
      <c r="Y11" s="45">
        <f t="shared" si="6"/>
        <v>12054526.892043857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34857.236545670152</v>
      </c>
      <c r="AD11" s="44">
        <f t="shared" si="10"/>
        <v>12364314.62948685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12269.831377428385</v>
      </c>
      <c r="P12" s="39">
        <f t="shared" si="12"/>
        <v>1285.7414457723603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8.6000699534868788E-2</v>
      </c>
      <c r="V12" s="37">
        <f t="shared" si="5"/>
        <v>4.0000000245436059E-3</v>
      </c>
      <c r="W12" s="91"/>
      <c r="X12" s="79">
        <f t="shared" si="0"/>
        <v>3600</v>
      </c>
      <c r="Y12" s="45">
        <f t="shared" si="6"/>
        <v>12177007.462069878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35210.660749321418</v>
      </c>
      <c r="AD12" s="44">
        <f t="shared" si="10"/>
        <v>12489892.466252331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12393.24706614258</v>
      </c>
      <c r="P13" s="39">
        <f t="shared" si="12"/>
        <v>1298.4895798237999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8.6000728107359023E-2</v>
      </c>
      <c r="V13" s="37">
        <f t="shared" si="5"/>
        <v>4.0000000255315795E-3</v>
      </c>
      <c r="W13" s="91"/>
      <c r="X13" s="79">
        <f>($AG$7*$AG$8*S13*$AG$24+$AG$15*$AG$16*R13*$AG$24)</f>
        <v>3600</v>
      </c>
      <c r="Y13" s="45">
        <f t="shared" si="6"/>
        <v>12299488.253216034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35564.087916040931</v>
      </c>
      <c r="AD13" s="44">
        <f t="shared" si="10"/>
        <v>12615457.174968069</v>
      </c>
      <c r="AE13" s="116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12516.662754856772</v>
      </c>
      <c r="P14" s="39">
        <f t="shared" si="12"/>
        <v>1311.2384282040812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8.600075754632093E-2</v>
      </c>
      <c r="V14" s="37">
        <f t="shared" si="5"/>
        <v>4.0000000265491414E-3</v>
      </c>
      <c r="W14" s="91"/>
      <c r="X14" s="79">
        <f>($AG$7*$AG$8*S14*$AG$24+$AG$15*$AG$16*R14*$AG$24)+AG26</f>
        <v>1163600</v>
      </c>
      <c r="Y14" s="45">
        <f t="shared" si="6"/>
        <v>12421969.270820176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35917.517941137325</v>
      </c>
      <c r="AD14" s="44">
        <f t="shared" si="10"/>
        <v>13900683.781688159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12640.078443570965</v>
      </c>
      <c r="P15" s="39">
        <f t="shared" si="12"/>
        <v>1323.987965968267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8.6000787869097317E-2</v>
      </c>
      <c r="V15" s="37">
        <f t="shared" si="5"/>
        <v>4.000000027596878E-3</v>
      </c>
      <c r="W15" s="91"/>
      <c r="X15" s="79">
        <f>($AJ$11*$AG$8*S15*$AG$25+$AJ$9*$AG$8*$AG$24*S15+$AG$15*$AG$16*R15*$AG$24)</f>
        <v>7725</v>
      </c>
      <c r="Y15" s="45">
        <f t="shared" si="6"/>
        <v>12544450.520377712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36270.950724793787</v>
      </c>
      <c r="AD15" s="44">
        <f t="shared" si="10"/>
        <v>12870028.45685032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12763.494132285157</v>
      </c>
      <c r="P16" s="39">
        <f t="shared" si="12"/>
        <v>1336.7381693195193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8.6000819093202868E-2</v>
      </c>
      <c r="V16" s="37">
        <f t="shared" si="5"/>
        <v>4.0000000286753816E-3</v>
      </c>
      <c r="W16" s="91"/>
      <c r="X16" s="88">
        <f t="shared" ref="X16:X54" si="13">($AJ$11*$AG$8*S16*$AG$25+$AJ$9*$AG$8*$AG$24*S16+$AG$15*$AG$16*R16*$AG$24)</f>
        <v>7725</v>
      </c>
      <c r="Y16" s="45">
        <f t="shared" si="6"/>
        <v>12666932.007540798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36624.386171787599</v>
      </c>
      <c r="AD16" s="44">
        <f t="shared" si="10"/>
        <v>12995241.205907255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12886.909820999348</v>
      </c>
      <c r="P17" s="39">
        <f t="shared" si="12"/>
        <v>1349.4890155437977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8.6000851236324075E-2</v>
      </c>
      <c r="V17" s="37">
        <f t="shared" si="5"/>
        <v>4.0000000297852481E-3</v>
      </c>
      <c r="W17" s="91"/>
      <c r="X17" s="88">
        <f t="shared" si="13"/>
        <v>7725</v>
      </c>
      <c r="Y17" s="45">
        <f t="shared" si="6"/>
        <v>12789413.738117687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36977.824191228836</v>
      </c>
      <c r="AD17" s="44">
        <f t="shared" si="10"/>
        <v>13120447.034476841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13010.325509713541</v>
      </c>
      <c r="P18" s="39">
        <f t="shared" si="12"/>
        <v>1362.240482948966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8.6000884316319304E-2</v>
      </c>
      <c r="V18" s="37">
        <f t="shared" si="5"/>
        <v>4.0000000309270813E-3</v>
      </c>
      <c r="W18" s="91"/>
      <c r="X18" s="88">
        <f t="shared" si="13"/>
        <v>7725</v>
      </c>
      <c r="Y18" s="45">
        <f t="shared" si="6"/>
        <v>12911895.718072213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37331.264696316735</v>
      </c>
      <c r="AD18" s="44">
        <f t="shared" si="10"/>
        <v>13245645.948341096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13133.741198427733</v>
      </c>
      <c r="P19" s="39">
        <f t="shared" si="12"/>
        <v>1374.9925508079632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8.6000918351218744E-2</v>
      </c>
      <c r="V19" s="37">
        <f t="shared" si="5"/>
        <v>4.00000003210149E-3</v>
      </c>
      <c r="W19" s="91"/>
      <c r="X19" s="88">
        <f t="shared" si="13"/>
        <v>7725</v>
      </c>
      <c r="Y19" s="45">
        <f t="shared" si="6"/>
        <v>13034377.953523338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37684.707604112249</v>
      </c>
      <c r="AD19" s="44">
        <f t="shared" si="10"/>
        <v>13370837.953445261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13257.156887141928</v>
      </c>
      <c r="P20" s="39">
        <f t="shared" si="12"/>
        <v>1387.7451993057221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8.6000953359224488E-2</v>
      </c>
      <c r="V20" s="37">
        <f t="shared" si="5"/>
        <v>4.0000000333090882E-3</v>
      </c>
      <c r="W20" s="91"/>
      <c r="X20" s="88">
        <f t="shared" si="13"/>
        <v>7725</v>
      </c>
      <c r="Y20" s="45">
        <f t="shared" si="6"/>
        <v>13156860.450744888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38038.152835325658</v>
      </c>
      <c r="AD20" s="44">
        <f t="shared" si="10"/>
        <v>13496023.055897085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13380.57257585612</v>
      </c>
      <c r="P21" s="39">
        <f t="shared" si="12"/>
        <v>1400.4984094895563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8.6000989358710422E-2</v>
      </c>
      <c r="V21" s="37">
        <f t="shared" si="5"/>
        <v>4.0000000345504962E-3</v>
      </c>
      <c r="W21" s="91"/>
      <c r="X21" s="88">
        <f t="shared" si="13"/>
        <v>7725</v>
      </c>
      <c r="Y21" s="45">
        <f t="shared" si="6"/>
        <v>13279343.216165308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38391.600314118055</v>
      </c>
      <c r="AD21" s="44">
        <f t="shared" si="10"/>
        <v>13621201.261966158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13503.988264570315</v>
      </c>
      <c r="P22" s="39">
        <f t="shared" si="12"/>
        <v>1413.2521632227508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8.6001026368222294E-2</v>
      </c>
      <c r="V22" s="37">
        <f t="shared" si="5"/>
        <v>4.0000000358263394E-3</v>
      </c>
      <c r="W22" s="91"/>
      <c r="X22" s="88">
        <f t="shared" si="13"/>
        <v>7725</v>
      </c>
      <c r="Y22" s="45">
        <f t="shared" si="6"/>
        <v>13401826.256367577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38745.049967915627</v>
      </c>
      <c r="AD22" s="44">
        <f t="shared" si="10"/>
        <v>13746372.578083444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13627.403953284507</v>
      </c>
      <c r="P23" s="39">
        <f t="shared" si="12"/>
        <v>1426.0064431411149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8.6001064406477742E-2</v>
      </c>
      <c r="V23" s="37">
        <f t="shared" si="5"/>
        <v>4.0000000371372517E-3</v>
      </c>
      <c r="W23" s="91"/>
      <c r="X23" s="88">
        <f t="shared" si="13"/>
        <v>7725</v>
      </c>
      <c r="Y23" s="45">
        <f t="shared" si="6"/>
        <v>13524309.578089168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39098.501727235795</v>
      </c>
      <c r="AD23" s="44">
        <f t="shared" si="10"/>
        <v>13871537.010840885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13750.819641998702</v>
      </c>
      <c r="P24" s="39">
        <f t="shared" si="12"/>
        <v>1438.7612326122869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8.6001103492366185E-2</v>
      </c>
      <c r="V24" s="37">
        <f t="shared" si="5"/>
        <v>4.0000000384838681E-3</v>
      </c>
      <c r="W24" s="91"/>
      <c r="X24" s="88">
        <f t="shared" si="13"/>
        <v>7725</v>
      </c>
      <c r="Y24" s="45">
        <f t="shared" si="6"/>
        <v>13646793.188222088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39451.955525524412</v>
      </c>
      <c r="AD24" s="44">
        <f t="shared" si="10"/>
        <v>13996694.566991078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13874.235330712894</v>
      </c>
      <c r="P25" s="39">
        <f t="shared" si="12"/>
        <v>1451.5165156975786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8.6001143644948944E-2</v>
      </c>
      <c r="V25" s="37">
        <f t="shared" si="5"/>
        <v>4.000000039866833E-3</v>
      </c>
      <c r="W25" s="91"/>
      <c r="X25" s="88">
        <f t="shared" si="13"/>
        <v>7725</v>
      </c>
      <c r="Y25" s="45">
        <f t="shared" si="6"/>
        <v>13769277.093813015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39805.411299003041</v>
      </c>
      <c r="AD25" s="44">
        <f t="shared" si="10"/>
        <v>14121845.253447115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13997.651019427089</v>
      </c>
      <c r="P26" s="39">
        <f t="shared" si="12"/>
        <v>1464.2722771161875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8.6001184883459175E-2</v>
      </c>
      <c r="V26" s="37">
        <f t="shared" si="5"/>
        <v>4.0000000412867944E-3</v>
      </c>
      <c r="W26" s="91"/>
      <c r="X26" s="88">
        <f t="shared" si="13"/>
        <v>7725</v>
      </c>
      <c r="Y26" s="45">
        <f t="shared" si="6"/>
        <v>13891761.30206348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40158.868986525755</v>
      </c>
      <c r="AD26" s="44">
        <f t="shared" si="10"/>
        <v>14246989.077282449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14121.066708141281</v>
      </c>
      <c r="P27" s="39">
        <f t="shared" si="12"/>
        <v>1477.0285022115986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8.6001227227301871E-2</v>
      </c>
      <c r="V27" s="37">
        <f t="shared" si="5"/>
        <v>4.0000000427444079E-3</v>
      </c>
      <c r="W27" s="91"/>
      <c r="X27" s="88">
        <f t="shared" si="13"/>
        <v>7725</v>
      </c>
      <c r="Y27" s="45">
        <f t="shared" si="6"/>
        <v>14014245.820330122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40512.328529444712</v>
      </c>
      <c r="AD27" s="44">
        <f t="shared" si="10"/>
        <v>14372126.045730876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14244.482396855472</v>
      </c>
      <c r="P28" s="39">
        <f t="shared" si="12"/>
        <v>1489.7851769200265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8.60012706960539E-2</v>
      </c>
      <c r="V28" s="37">
        <f t="shared" si="5"/>
        <v>4.0000000442403346E-3</v>
      </c>
      <c r="W28" s="91"/>
      <c r="X28" s="88">
        <f t="shared" si="13"/>
        <v>7725</v>
      </c>
      <c r="Y28" s="45">
        <f t="shared" si="6"/>
        <v>14136730.656125003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40865.789871483874</v>
      </c>
      <c r="AD28" s="44">
        <f t="shared" si="10"/>
        <v>14497256.166186582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14367.898085569666</v>
      </c>
      <c r="P29" s="39">
        <f t="shared" si="12"/>
        <v>1502.5422877407514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8.6001315309463949E-2</v>
      </c>
      <c r="V29" s="37">
        <f t="shared" si="5"/>
        <v>4.0000000457752387E-3</v>
      </c>
      <c r="W29" s="91"/>
      <c r="X29" s="88">
        <f t="shared" si="13"/>
        <v>7725</v>
      </c>
      <c r="Y29" s="45">
        <f t="shared" si="6"/>
        <v>14259215.817115979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41219.252958620316</v>
      </c>
      <c r="AD29" s="44">
        <f t="shared" si="10"/>
        <v>14622379.446204269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14491.313774283859</v>
      </c>
      <c r="P30" s="39">
        <f t="shared" si="12"/>
        <v>1515.2998217082188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8.6001361087452571E-2</v>
      </c>
      <c r="V30" s="37">
        <f t="shared" si="5"/>
        <v>4.0000000473497934E-3</v>
      </c>
      <c r="W30" s="91"/>
      <c r="X30" s="88">
        <f t="shared" si="13"/>
        <v>7725</v>
      </c>
      <c r="Y30" s="45">
        <f t="shared" si="6"/>
        <v>14381701.3111271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41572.717738972518</v>
      </c>
      <c r="AD30" s="44">
        <f t="shared" si="10"/>
        <v>14747495.893499315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14614.729462998052</v>
      </c>
      <c r="P31" s="39">
        <f t="shared" si="12"/>
        <v>1528.0577663657839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8.6001408050112166E-2</v>
      </c>
      <c r="V31" s="37">
        <f t="shared" si="5"/>
        <v>4.000000048964677E-3</v>
      </c>
      <c r="W31" s="91"/>
      <c r="X31" s="88">
        <f t="shared" si="13"/>
        <v>7725</v>
      </c>
      <c r="Y31" s="45">
        <f t="shared" si="6"/>
        <v>14504187.146139098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41926.184162695426</v>
      </c>
      <c r="AD31" s="44">
        <f t="shared" si="10"/>
        <v>14872605.515948046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14738.145151712242</v>
      </c>
      <c r="P32" s="39">
        <f t="shared" si="12"/>
        <v>1540.8161097409834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8.6001456217706995E-2</v>
      </c>
      <c r="V32" s="37">
        <f t="shared" si="5"/>
        <v>4.0000000506205721E-3</v>
      </c>
      <c r="W32" s="91"/>
      <c r="X32" s="88">
        <f t="shared" si="13"/>
        <v>7725</v>
      </c>
      <c r="Y32" s="45">
        <f t="shared" si="6"/>
        <v>14626673.33028988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42279.652181881364</v>
      </c>
      <c r="AD32" s="44">
        <f t="shared" si="10"/>
        <v>14997708.321588023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14861.560840426435</v>
      </c>
      <c r="P33" s="39">
        <f t="shared" si="12"/>
        <v>1553.5748403222392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8.6001505610673143E-2</v>
      </c>
      <c r="V33" s="37">
        <f t="shared" si="5"/>
        <v>4.0000000523181664E-3</v>
      </c>
      <c r="W33" s="91"/>
      <c r="X33" s="88">
        <f t="shared" si="13"/>
        <v>7725</v>
      </c>
      <c r="Y33" s="45">
        <f t="shared" si="6"/>
        <v>14749159.871875081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42633.12175046694</v>
      </c>
      <c r="AD33" s="44">
        <f t="shared" si="10"/>
        <v>15122804.318618398</v>
      </c>
      <c r="AE33" s="116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14984.976529140627</v>
      </c>
      <c r="P34" s="39">
        <f t="shared" si="12"/>
        <v>1566.3339470368901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8.6001556249618555E-2</v>
      </c>
      <c r="V34" s="37">
        <f t="shared" si="5"/>
        <v>4.0000000540581582E-3</v>
      </c>
      <c r="W34" s="91"/>
      <c r="X34" s="88">
        <f t="shared" si="13"/>
        <v>7725</v>
      </c>
      <c r="Y34" s="45">
        <f t="shared" si="6"/>
        <v>14871646.779348662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42986.592824145046</v>
      </c>
      <c r="AD34" s="44">
        <f t="shared" si="10"/>
        <v>15247893.515400324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15108.392217854818</v>
      </c>
      <c r="P35" s="39">
        <f t="shared" si="12"/>
        <v>1579.0934192304721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8.6001608155323039E-2</v>
      </c>
      <c r="V35" s="37">
        <f t="shared" si="5"/>
        <v>4.0000000558412458E-3</v>
      </c>
      <c r="W35" s="91"/>
      <c r="X35" s="88">
        <f t="shared" si="13"/>
        <v>7725</v>
      </c>
      <c r="Y35" s="45">
        <f t="shared" si="6"/>
        <v>14994134.061323509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43340.065360281973</v>
      </c>
      <c r="AD35" s="44">
        <f t="shared" si="10"/>
        <v>15372975.920457389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15231.807906569011</v>
      </c>
      <c r="P36" s="39">
        <f t="shared" si="12"/>
        <v>1591.8532466471593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8.600166134873824E-2</v>
      </c>
      <c r="V36" s="37">
        <f t="shared" si="5"/>
        <v>4.000000057668136E-3</v>
      </c>
      <c r="W36" s="91"/>
      <c r="X36" s="88">
        <f t="shared" si="13"/>
        <v>7725</v>
      </c>
      <c r="Y36" s="45">
        <f t="shared" si="6"/>
        <v>15116621.726572124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43693.539317839211</v>
      </c>
      <c r="AD36" s="44">
        <f t="shared" si="10"/>
        <v>15498051.542476136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15355.223595283205</v>
      </c>
      <c r="P37" s="39">
        <f t="shared" si="12"/>
        <v>1604.6134194112926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8.6001715850987648E-2</v>
      </c>
      <c r="V37" s="37">
        <f t="shared" si="5"/>
        <v>4.0000000595395418E-3</v>
      </c>
      <c r="W37" s="91"/>
      <c r="X37" s="88">
        <f t="shared" si="13"/>
        <v>7725</v>
      </c>
      <c r="Y37" s="45">
        <f t="shared" si="6"/>
        <v>15239109.784027293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44047.014657299427</v>
      </c>
      <c r="AD37" s="44">
        <f t="shared" si="10"/>
        <v>15623120.390306575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15478.639283997396</v>
      </c>
      <c r="P38" s="39">
        <f t="shared" si="12"/>
        <v>1617.3739280099251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8.6001771683366618E-2</v>
      </c>
      <c r="V38" s="37">
        <f t="shared" si="5"/>
        <v>4.0000000614561788E-3</v>
      </c>
      <c r="W38" s="91"/>
      <c r="X38" s="88">
        <f t="shared" si="13"/>
        <v>7725</v>
      </c>
      <c r="Y38" s="45">
        <f t="shared" si="6"/>
        <v>15361598.2427828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44400.491340596702</v>
      </c>
      <c r="AD38" s="44">
        <f t="shared" si="10"/>
        <v>15748182.472962761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15602.054972711589</v>
      </c>
      <c r="P39" s="39">
        <f t="shared" si="12"/>
        <v>1630.1347632763245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8.6001828867342339E-2</v>
      </c>
      <c r="V39" s="37">
        <f t="shared" si="5"/>
        <v>4.0000000634187738E-3</v>
      </c>
      <c r="W39" s="91"/>
      <c r="X39" s="88">
        <f t="shared" si="13"/>
        <v>7725</v>
      </c>
      <c r="Y39" s="45">
        <f t="shared" si="6"/>
        <v>15484087.112094188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44753.969331050481</v>
      </c>
      <c r="AD39" s="44">
        <f t="shared" si="10"/>
        <v>15873237.799623406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15725.470661425783</v>
      </c>
      <c r="P40" s="39">
        <f t="shared" si="12"/>
        <v>1642.8959163743627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8.6001887424553849E-2</v>
      </c>
      <c r="V40" s="37">
        <f t="shared" si="5"/>
        <v>4.0000000654280546E-3</v>
      </c>
      <c r="W40" s="91"/>
      <c r="X40" s="88">
        <f t="shared" si="13"/>
        <v>7725</v>
      </c>
      <c r="Y40" s="45">
        <f t="shared" si="6"/>
        <v>15606576.401379526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45107.448593303132</v>
      </c>
      <c r="AD40" s="44">
        <f t="shared" si="10"/>
        <v>15998286.379632518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15848.886350139976</v>
      </c>
      <c r="P41" s="39">
        <f t="shared" si="12"/>
        <v>1655.657378783744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8.6001947376812035E-2</v>
      </c>
      <c r="V41" s="37">
        <f t="shared" si="5"/>
        <v>4.0000000674847557E-3</v>
      </c>
      <c r="W41" s="91"/>
      <c r="X41" s="88">
        <f t="shared" si="13"/>
        <v>7725</v>
      </c>
      <c r="Y41" s="45">
        <f t="shared" si="6"/>
        <v>15729066.120220186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45460.929093260784</v>
      </c>
      <c r="AD41" s="44">
        <f t="shared" si="10"/>
        <v>16123328.222500052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15972.302038854168</v>
      </c>
      <c r="P42" s="39">
        <f t="shared" si="12"/>
        <v>1668.4191422860213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8.6002008746099659E-2</v>
      </c>
      <c r="V42" s="37">
        <f t="shared" si="5"/>
        <v>4.0000000695896197E-3</v>
      </c>
      <c r="W42" s="91"/>
      <c r="X42" s="88">
        <f t="shared" si="13"/>
        <v>7725</v>
      </c>
      <c r="Y42" s="45">
        <f t="shared" si="6"/>
        <v>15851556.278361695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45814.410798037468</v>
      </c>
      <c r="AD42" s="44">
        <f t="shared" si="10"/>
        <v>16248363.337902661</v>
      </c>
      <c r="AE42" s="116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16095.717727568361</v>
      </c>
      <c r="P43" s="39">
        <f t="shared" si="12"/>
        <v>1681.1811989513451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8.6002071554571305E-2</v>
      </c>
      <c r="V43" s="37">
        <f t="shared" si="5"/>
        <v>4.0000000717433908E-3</v>
      </c>
      <c r="W43" s="91"/>
      <c r="X43" s="88">
        <f t="shared" si="13"/>
        <v>7725</v>
      </c>
      <c r="Y43" s="45">
        <f t="shared" si="6"/>
        <v>15974046.88571454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46167.893675902</v>
      </c>
      <c r="AD43" s="44">
        <f t="shared" si="10"/>
        <v>16373391.735684363</v>
      </c>
      <c r="AE43" s="116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16219.133416282555</v>
      </c>
      <c r="P44" s="39">
        <f t="shared" si="12"/>
        <v>1693.9435411259049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8.6002135824553405E-2</v>
      </c>
      <c r="V44" s="37">
        <f t="shared" si="5"/>
        <v>4.0000000739468244E-3</v>
      </c>
      <c r="W44" s="91"/>
      <c r="X44" s="88">
        <f t="shared" si="13"/>
        <v>7725</v>
      </c>
      <c r="Y44" s="45">
        <f t="shared" si="6"/>
        <v>16096537.952355051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46521.377696227733</v>
      </c>
      <c r="AD44" s="44">
        <f t="shared" si="10"/>
        <v>16498413.425857339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16342.54910499675</v>
      </c>
      <c r="P45" s="39">
        <f t="shared" si="12"/>
        <v>1706.706161420024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8.6002201578544255E-2</v>
      </c>
      <c r="V45" s="37">
        <f t="shared" si="5"/>
        <v>4.0000000762006769E-3</v>
      </c>
      <c r="W45" s="91"/>
      <c r="X45" s="88">
        <f t="shared" si="13"/>
        <v>7725</v>
      </c>
      <c r="Y45" s="45">
        <f t="shared" si="6"/>
        <v>16219029.48852626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46874.862829445017</v>
      </c>
      <c r="AD45" s="44">
        <f t="shared" si="10"/>
        <v>16623428.418602683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16465.964793710944</v>
      </c>
      <c r="P46" s="39">
        <f t="shared" si="12"/>
        <v>1719.4690526968611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8.6002268839213997E-2</v>
      </c>
      <c r="V46" s="37">
        <f t="shared" si="5"/>
        <v>4.0000000785057124E-3</v>
      </c>
      <c r="W46" s="91"/>
      <c r="X46" s="88">
        <f t="shared" si="13"/>
        <v>7725</v>
      </c>
      <c r="Y46" s="45">
        <f t="shared" si="6"/>
        <v>16341521.504638806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47228.349046995849</v>
      </c>
      <c r="AD46" s="44">
        <f t="shared" si="10"/>
        <v>16748436.724271215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16589.380482425138</v>
      </c>
      <c r="P47" s="39">
        <f t="shared" si="12"/>
        <v>1732.2322080616887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8.600233762940461E-2</v>
      </c>
      <c r="V47" s="37">
        <f t="shared" si="5"/>
        <v>4.0000000808627003E-3</v>
      </c>
      <c r="W47" s="91"/>
      <c r="X47" s="88">
        <f t="shared" si="13"/>
        <v>7725</v>
      </c>
      <c r="Y47" s="45">
        <f t="shared" si="6"/>
        <v>16464014.011271857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47581.836321291099</v>
      </c>
      <c r="AD47" s="44">
        <f t="shared" ref="AD47:AD54" si="14">SUM(X47:AB47)</f>
        <v>16873438.35338432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16712.796171139333</v>
      </c>
      <c r="P48" s="39">
        <f t="shared" si="12"/>
        <v>1744.9956208517133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8.6002407972129949E-2</v>
      </c>
      <c r="V48" s="37">
        <f t="shared" si="5"/>
        <v>4.0000000832724168E-3</v>
      </c>
      <c r="W48" s="91"/>
      <c r="X48" s="88">
        <f t="shared" si="13"/>
        <v>7725</v>
      </c>
      <c r="Y48" s="45">
        <f t="shared" si="6"/>
        <v>16586507.01917401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47935.324625669666</v>
      </c>
      <c r="AD48" s="44">
        <f t="shared" si="14"/>
        <v>16998691.381715238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16836.211859853523</v>
      </c>
      <c r="P49" s="39">
        <f t="shared" si="12"/>
        <v>1757.7592846264029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8.6002479890575689E-2</v>
      </c>
      <c r="V49" s="37">
        <f t="shared" si="5"/>
        <v>4.0000000857356426E-3</v>
      </c>
      <c r="W49" s="91"/>
      <c r="X49" s="88">
        <f t="shared" si="13"/>
        <v>7725</v>
      </c>
      <c r="Y49" s="45">
        <f t="shared" si="6"/>
        <v>16709000.539264254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48288.813934359852</v>
      </c>
      <c r="AD49" s="44">
        <f t="shared" si="14"/>
        <v>17124170.608336672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16959.627548567718</v>
      </c>
      <c r="P50" s="39">
        <f t="shared" si="12"/>
        <v>1770.523193158298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8.6002553408099355E-2</v>
      </c>
      <c r="V50" s="37">
        <f t="shared" si="5"/>
        <v>4.0000000882531635E-3</v>
      </c>
      <c r="W50" s="91"/>
      <c r="X50" s="88">
        <f t="shared" si="13"/>
        <v>7725</v>
      </c>
      <c r="Y50" s="45">
        <f t="shared" si="6"/>
        <v>16831494.582632933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48642.30422244261</v>
      </c>
      <c r="AD50" s="44">
        <f t="shared" si="14"/>
        <v>17249650.360287964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17083.043237281912</v>
      </c>
      <c r="P51" s="39">
        <f t="shared" si="12"/>
        <v>1783.2873404242694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8.6002628548230362E-2</v>
      </c>
      <c r="V51" s="37">
        <f t="shared" si="5"/>
        <v>4.0000000908257749E-3</v>
      </c>
      <c r="W51" s="91"/>
      <c r="X51" s="88">
        <f t="shared" si="13"/>
        <v>7725</v>
      </c>
      <c r="Y51" s="45">
        <f t="shared" si="6"/>
        <v>16953989.160542686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48995.795465816416</v>
      </c>
      <c r="AD51" s="44">
        <f t="shared" si="14"/>
        <v>17375130.648781277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17206.458925996103</v>
      </c>
      <c r="P52" s="39">
        <f t="shared" si="12"/>
        <v>1796.0517205972085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8.6002705334669916E-2</v>
      </c>
      <c r="V52" s="37">
        <f t="shared" si="5"/>
        <v>4.0000000934542722E-3</v>
      </c>
      <c r="W52" s="91"/>
      <c r="X52" s="88">
        <f t="shared" si="13"/>
        <v>7725</v>
      </c>
      <c r="Y52" s="45">
        <f t="shared" si="6"/>
        <v>17076484.284429442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49349.287641164199</v>
      </c>
      <c r="AD52" s="44">
        <f t="shared" si="14"/>
        <v>17500611.485203706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17329.874614710297</v>
      </c>
      <c r="P53" s="39">
        <f t="shared" si="12"/>
        <v>1808.8163280381166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8.6002783791291115E-2</v>
      </c>
      <c r="V53" s="37">
        <f t="shared" si="5"/>
        <v>4.0000000961394611E-3</v>
      </c>
      <c r="W53" s="91"/>
      <c r="X53" s="88">
        <f t="shared" si="13"/>
        <v>7725</v>
      </c>
      <c r="Y53" s="45">
        <f t="shared" si="6"/>
        <v>17198979.965903435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49702.780725921606</v>
      </c>
      <c r="AD53" s="44">
        <f t="shared" si="14"/>
        <v>17626092.881118208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17453.290303424488</v>
      </c>
      <c r="P54" s="39">
        <f t="shared" si="12"/>
        <v>1821.5811572885739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8.6002863942138894E-2</v>
      </c>
      <c r="V54" s="37">
        <f t="shared" si="5"/>
        <v>4.0000000988821508E-3</v>
      </c>
      <c r="W54" s="92"/>
      <c r="X54" s="88">
        <f t="shared" si="13"/>
        <v>7725</v>
      </c>
      <c r="Y54" s="45">
        <f t="shared" si="6"/>
        <v>17321476.216750164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50056.274698246809</v>
      </c>
      <c r="AD54" s="44">
        <f t="shared" si="14"/>
        <v>17751574.848264545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688133945.21109366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670011237.90431571</v>
      </c>
      <c r="Z56" s="70">
        <f>SUM(Z9:Z54)</f>
        <v>14108538.952566033</v>
      </c>
      <c r="AA56" s="70">
        <f>SUM(AA9:AA54)</f>
        <v>586827.55473511782</v>
      </c>
      <c r="AB56" s="77">
        <f>SUM(AB9:AB54)</f>
        <v>1936740.7994764147</v>
      </c>
      <c r="AD56" s="71">
        <f>X56+Y56+Z56+AA56+AB56</f>
        <v>688133945.21109319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9"/>
      <c r="S1" s="79"/>
      <c r="T1" s="90"/>
      <c r="U1" s="79"/>
      <c r="V1" s="79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9"/>
      <c r="S2" s="79"/>
      <c r="T2" s="91"/>
      <c r="U2" s="79"/>
      <c r="V2" s="79"/>
      <c r="W2" s="91"/>
      <c r="Y2" s="125" t="s">
        <v>82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81</v>
      </c>
      <c r="P3" s="135"/>
      <c r="Q3" s="91"/>
      <c r="R3" s="79"/>
      <c r="S3" s="79"/>
      <c r="T3" s="91"/>
      <c r="U3" s="79"/>
      <c r="V3" s="79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79"/>
      <c r="S4" s="79"/>
      <c r="T4" s="91"/>
      <c r="U4" s="79"/>
      <c r="V4" s="79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79"/>
      <c r="S7" s="79"/>
      <c r="T7" s="91"/>
      <c r="U7" s="79"/>
      <c r="V7" s="79"/>
      <c r="W7" s="91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81"/>
      <c r="S8" s="80"/>
      <c r="T8" s="91"/>
      <c r="U8" s="81"/>
      <c r="V8" s="80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8.6000618845377783E-2</v>
      </c>
      <c r="V9" s="37">
        <f>($AI$7/$AG$12)*(1+0.15*(P9/$AG$10)^4)+$AH$32</f>
        <v>4.0000000221519219E-3</v>
      </c>
      <c r="W9" s="91"/>
      <c r="X9" s="79">
        <f>($AG$7*$AG$8*S9*$AG$24+$AG$15*$AG$16*R9*$AG$24)</f>
        <v>3600</v>
      </c>
      <c r="Y9" s="45">
        <f>(O9*U9*$AG$30+P9*V9*$AG$29)*365</f>
        <v>11809730.418271834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34173.217083006261</v>
      </c>
      <c r="AD9" s="44">
        <f>SUM(X9:AB9)</f>
        <v>12113364.827133266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8.6000644920791361E-2</v>
      </c>
      <c r="V10" s="37">
        <f t="shared" ref="V10:V54" si="5">($AI$7/$AG$12)*(1+0.15*(P10/$AG$10)^4)+$AH$32</f>
        <v>4.0000000230590877E-3</v>
      </c>
      <c r="W10" s="91"/>
      <c r="X10" s="79">
        <f t="shared" ref="X10:X12" si="6">($AG$7*$AG$8*S10*$AG$24+$AG$15*$AG$16*R10*$AG$24)</f>
        <v>3600</v>
      </c>
      <c r="Y10" s="45">
        <f t="shared" ref="Y10:Y54" si="7">(O10*U10*$AG$30+P10*V10*$AG$29)*365</f>
        <v>11932207.455711465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34526.202944410259</v>
      </c>
      <c r="AD10" s="44">
        <f t="shared" ref="AD10:AD46" si="11">SUM(X10:AB10)</f>
        <v>12238942.39929587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>D11</f>
        <v>12146.415688714193</v>
      </c>
      <c r="P11" s="39">
        <f t="shared" si="1"/>
        <v>1278.484740305757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8.600067181167928E-2</v>
      </c>
      <c r="V11" s="37">
        <f t="shared" si="5"/>
        <v>4.0000000239941843E-3</v>
      </c>
      <c r="W11" s="91"/>
      <c r="X11" s="79">
        <f t="shared" si="6"/>
        <v>3600</v>
      </c>
      <c r="Y11" s="45">
        <f t="shared" si="7"/>
        <v>12054684.815219481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34879.207457388198</v>
      </c>
      <c r="AD11" s="44">
        <f t="shared" si="11"/>
        <v>12364518.572788037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8.6000699534868788E-2</v>
      </c>
      <c r="V12" s="37">
        <f t="shared" si="5"/>
        <v>4.0000000249577798E-3</v>
      </c>
      <c r="W12" s="91"/>
      <c r="X12" s="79">
        <f t="shared" si="6"/>
        <v>3600</v>
      </c>
      <c r="Y12" s="45">
        <f t="shared" si="7"/>
        <v>12177162.496087374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35232.229709634819</v>
      </c>
      <c r="AD12" s="44">
        <f t="shared" si="11"/>
        <v>12490092.678470653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8.6000728107359023E-2</v>
      </c>
      <c r="V13" s="37">
        <f t="shared" si="5"/>
        <v>4.0000000259504485E-3</v>
      </c>
      <c r="W13" s="91"/>
      <c r="X13" s="79">
        <f>($AG$7*$AG$8*S13*$AG$24+$AG$15*$AG$16*R13*$AG$24)</f>
        <v>3600</v>
      </c>
      <c r="Y13" s="45">
        <f t="shared" si="7"/>
        <v>12299640.498147523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35585.268847388528</v>
      </c>
      <c r="AD13" s="44">
        <f t="shared" si="11"/>
        <v>12615653.785337495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8.600075754632093E-2</v>
      </c>
      <c r="V14" s="37">
        <f t="shared" si="5"/>
        <v>4.0000000269727653E-3</v>
      </c>
      <c r="W14" s="91"/>
      <c r="X14" s="79">
        <f>($AG$7*$AG$8*S14*$AG$24+$AG$15*$AG$16*R14*$AG$24)+AG26</f>
        <v>1163600</v>
      </c>
      <c r="Y14" s="45">
        <f t="shared" si="7"/>
        <v>12422118.821741169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35938.324070809518</v>
      </c>
      <c r="AD14" s="44">
        <f t="shared" si="11"/>
        <v>13900876.912989991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1329.0970441517004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8.6000787869097317E-2</v>
      </c>
      <c r="V15" s="37">
        <f t="shared" si="5"/>
        <v>4.00000002802532E-3</v>
      </c>
      <c r="W15" s="91"/>
      <c r="X15" s="79">
        <f>($AJ$11*$AG$8*S15*$AG$25+$AJ$9*$AG$8*$AG$24*S15+$AG$15*$AG$16*R15*$AG$24)</f>
        <v>7725</v>
      </c>
      <c r="Y15" s="45">
        <f t="shared" si="7"/>
        <v>12544597.467689533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36291.394629788956</v>
      </c>
      <c r="AD15" s="44">
        <f t="shared" si="11"/>
        <v>12870218.225829581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8.6000819093202868E-2</v>
      </c>
      <c r="V16" s="37">
        <f t="shared" si="5"/>
        <v>4.0000000291086999E-3</v>
      </c>
      <c r="W16" s="91"/>
      <c r="X16" s="88">
        <f t="shared" ref="X16:X54" si="13">($AJ$11*$AG$8*S16*$AG$25+$AJ$9*$AG$8*$AG$24*S16+$AG$15*$AG$16*R16*$AG$24)</f>
        <v>7725</v>
      </c>
      <c r="Y16" s="45">
        <f t="shared" si="7"/>
        <v>12667076.437267661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36644.479820143031</v>
      </c>
      <c r="AD16" s="44">
        <f t="shared" si="11"/>
        <v>12995427.72365633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8.6000851236324075E-2</v>
      </c>
      <c r="V17" s="37">
        <f t="shared" si="5"/>
        <v>4.0000000302235009E-3</v>
      </c>
      <c r="W17" s="91"/>
      <c r="X17" s="88">
        <f t="shared" si="13"/>
        <v>7725</v>
      </c>
      <c r="Y17" s="45">
        <f t="shared" si="7"/>
        <v>12789555.732180778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36997.578980151273</v>
      </c>
      <c r="AD17" s="44">
        <f t="shared" si="11"/>
        <v>13120630.406789428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8.6000884316319304E-2</v>
      </c>
      <c r="V18" s="37">
        <f t="shared" si="5"/>
        <v>4.0000000313703283E-3</v>
      </c>
      <c r="W18" s="91"/>
      <c r="X18" s="88">
        <f t="shared" si="13"/>
        <v>7725</v>
      </c>
      <c r="Y18" s="45">
        <f t="shared" si="7"/>
        <v>12912035.354542842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37350.691487403361</v>
      </c>
      <c r="AD18" s="44">
        <f t="shared" si="11"/>
        <v>13245826.276039135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8.6000918351218744E-2</v>
      </c>
      <c r="V19" s="37">
        <f t="shared" si="5"/>
        <v>4.0000000325497876E-3</v>
      </c>
      <c r="W19" s="91"/>
      <c r="X19" s="88">
        <f t="shared" si="13"/>
        <v>7725</v>
      </c>
      <c r="Y19" s="45">
        <f t="shared" si="7"/>
        <v>13034515.30685707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37703.816755922729</v>
      </c>
      <c r="AD19" s="44">
        <f t="shared" si="11"/>
        <v>13371015.332681289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8.6000953359224488E-2</v>
      </c>
      <c r="V20" s="37">
        <f t="shared" si="5"/>
        <v>4.0000000337624938E-3</v>
      </c>
      <c r="W20" s="91"/>
      <c r="X20" s="88">
        <f t="shared" si="13"/>
        <v>7725</v>
      </c>
      <c r="Y20" s="45">
        <f t="shared" si="7"/>
        <v>13156995.5919983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38056.954233539174</v>
      </c>
      <c r="AD20" s="44">
        <f t="shared" si="11"/>
        <v>13496197.578434153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8.6000989358710422E-2</v>
      </c>
      <c r="V21" s="37">
        <f t="shared" si="5"/>
        <v>4.0000000350090652E-3</v>
      </c>
      <c r="W21" s="91"/>
      <c r="X21" s="88">
        <f t="shared" si="13"/>
        <v>7725</v>
      </c>
      <c r="Y21" s="45">
        <f t="shared" si="7"/>
        <v>13279476.213196915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38410.10339948551</v>
      </c>
      <c r="AD21" s="44">
        <f t="shared" si="11"/>
        <v>13621373.015437318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8.6001026368222294E-2</v>
      </c>
      <c r="V22" s="37">
        <f t="shared" si="5"/>
        <v>4.0000000362901272E-3</v>
      </c>
      <c r="W22" s="91"/>
      <c r="X22" s="88">
        <f t="shared" si="13"/>
        <v>7725</v>
      </c>
      <c r="Y22" s="45">
        <f t="shared" si="7"/>
        <v>13401957.17402425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38763.26376219646</v>
      </c>
      <c r="AD22" s="44">
        <f t="shared" si="11"/>
        <v>13746541.646232486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8.6001064406477742E-2</v>
      </c>
      <c r="V23" s="37">
        <f t="shared" si="5"/>
        <v>4.0000000376063131E-3</v>
      </c>
      <c r="W23" s="91"/>
      <c r="X23" s="88">
        <f t="shared" si="13"/>
        <v>7725</v>
      </c>
      <c r="Y23" s="45">
        <f t="shared" si="7"/>
        <v>13524438.478379309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39116.434857290078</v>
      </c>
      <c r="AD23" s="44">
        <f t="shared" si="11"/>
        <v>13871703.473745972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8.6001103492366185E-2</v>
      </c>
      <c r="V24" s="37">
        <f t="shared" si="5"/>
        <v>4.0000000389582568E-3</v>
      </c>
      <c r="W24" s="91"/>
      <c r="X24" s="88">
        <f t="shared" si="13"/>
        <v>7725</v>
      </c>
      <c r="Y24" s="45">
        <f t="shared" si="7"/>
        <v>13646920.13047665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39469.616245714351</v>
      </c>
      <c r="AD24" s="44">
        <f t="shared" si="11"/>
        <v>13996858.501272695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8.6001143644948944E-2</v>
      </c>
      <c r="V25" s="37">
        <f t="shared" si="5"/>
        <v>4.0000000403466037E-3</v>
      </c>
      <c r="W25" s="91"/>
      <c r="X25" s="88">
        <f t="shared" si="13"/>
        <v>7725</v>
      </c>
      <c r="Y25" s="45">
        <f t="shared" si="7"/>
        <v>13769402.134835362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39822.807512043379</v>
      </c>
      <c r="AD25" s="44">
        <f t="shared" si="11"/>
        <v>14122006.7324616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8.6001184883459175E-2</v>
      </c>
      <c r="V26" s="37">
        <f t="shared" si="5"/>
        <v>4.0000000417719991E-3</v>
      </c>
      <c r="W26" s="91"/>
      <c r="X26" s="88">
        <f t="shared" si="13"/>
        <v>7725</v>
      </c>
      <c r="Y26" s="45">
        <f t="shared" si="7"/>
        <v>13891884.496269034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40176.008262909272</v>
      </c>
      <c r="AD26" s="44">
        <f t="shared" si="11"/>
        <v>14247148.17130233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8.6001227227301871E-2</v>
      </c>
      <c r="V27" s="37">
        <f t="shared" si="5"/>
        <v>4.0000000432351013E-3</v>
      </c>
      <c r="W27" s="91"/>
      <c r="X27" s="88">
        <f t="shared" si="13"/>
        <v>7725</v>
      </c>
      <c r="Y27" s="45">
        <f t="shared" si="7"/>
        <v>14014367.219876545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40529.218125557301</v>
      </c>
      <c r="AD27" s="44">
        <f t="shared" si="11"/>
        <v>14372282.822112989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8.60012706960539E-2</v>
      </c>
      <c r="V28" s="37">
        <f t="shared" si="5"/>
        <v>4.000000044736567E-3</v>
      </c>
      <c r="W28" s="91"/>
      <c r="X28" s="88">
        <f t="shared" si="13"/>
        <v>7725</v>
      </c>
      <c r="Y28" s="45">
        <f t="shared" si="7"/>
        <v>14136850.311033756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40882.436746513165</v>
      </c>
      <c r="AD28" s="44">
        <f t="shared" si="11"/>
        <v>14497410.689529059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8.6001315309463949E-2</v>
      </c>
      <c r="V29" s="37">
        <f t="shared" si="5"/>
        <v>4.0000000462770621E-3</v>
      </c>
      <c r="W29" s="91"/>
      <c r="X29" s="88">
        <f t="shared" si="13"/>
        <v>7725</v>
      </c>
      <c r="Y29" s="45">
        <f t="shared" si="7"/>
        <v>14259333.775385851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41235.663790352315</v>
      </c>
      <c r="AD29" s="44">
        <f t="shared" si="11"/>
        <v>14622531.778493145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8.6001361087452571E-2</v>
      </c>
      <c r="V30" s="37">
        <f t="shared" si="5"/>
        <v>4.0000000478572599E-3</v>
      </c>
      <c r="W30" s="91"/>
      <c r="X30" s="88">
        <f t="shared" si="13"/>
        <v>7725</v>
      </c>
      <c r="Y30" s="45">
        <f t="shared" si="7"/>
        <v>14381817.618840383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41588.898938562335</v>
      </c>
      <c r="AD30" s="44">
        <f t="shared" si="11"/>
        <v>14747646.094245644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8.6001408050112166E-2</v>
      </c>
      <c r="V31" s="37">
        <f t="shared" si="5"/>
        <v>4.0000000494778368E-3</v>
      </c>
      <c r="W31" s="91"/>
      <c r="X31" s="88">
        <f t="shared" si="13"/>
        <v>7725</v>
      </c>
      <c r="Y31" s="45">
        <f t="shared" si="7"/>
        <v>14504301.847560948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41942.141888490398</v>
      </c>
      <c r="AD31" s="44">
        <f t="shared" si="11"/>
        <v>14872753.642316217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8.6001456217706995E-2</v>
      </c>
      <c r="V32" s="37">
        <f t="shared" si="5"/>
        <v>4.0000000511394756E-3</v>
      </c>
      <c r="W32" s="91"/>
      <c r="X32" s="88">
        <f t="shared" si="13"/>
        <v>7725</v>
      </c>
      <c r="Y32" s="45">
        <f t="shared" si="7"/>
        <v>14626786.467961371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42295.392352368195</v>
      </c>
      <c r="AD32" s="44">
        <f t="shared" si="11"/>
        <v>14997854.428515935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8.6001505610673143E-2</v>
      </c>
      <c r="V33" s="37">
        <f t="shared" si="5"/>
        <v>4.0000000528428665E-3</v>
      </c>
      <c r="W33" s="91"/>
      <c r="X33" s="88">
        <f t="shared" si="13"/>
        <v>7725</v>
      </c>
      <c r="Y33" s="45">
        <f t="shared" si="7"/>
        <v>14749271.486700447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42648.650056408107</v>
      </c>
      <c r="AD33" s="44">
        <f t="shared" si="11"/>
        <v>15122948.458930116</v>
      </c>
      <c r="AE33" s="116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8.6001556249618555E-2</v>
      </c>
      <c r="V34" s="37">
        <f t="shared" si="5"/>
        <v>4.0000000545887017E-3</v>
      </c>
      <c r="W34" s="91"/>
      <c r="X34" s="88">
        <f t="shared" si="13"/>
        <v>7725</v>
      </c>
      <c r="Y34" s="45">
        <f t="shared" si="7"/>
        <v>14871756.910677129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43001.914739964275</v>
      </c>
      <c r="AD34" s="44">
        <f t="shared" si="11"/>
        <v>15248035.739911767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8.6001608155323039E-2</v>
      </c>
      <c r="V35" s="37">
        <f t="shared" si="5"/>
        <v>4.000000056377683E-3</v>
      </c>
      <c r="W35" s="91"/>
      <c r="X35" s="88">
        <f t="shared" si="13"/>
        <v>7725</v>
      </c>
      <c r="Y35" s="45">
        <f t="shared" si="7"/>
        <v>14994242.747026134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43355.186154753508</v>
      </c>
      <c r="AD35" s="44">
        <f t="shared" si="11"/>
        <v>15373116.278075552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8.600166134873824E-2</v>
      </c>
      <c r="V36" s="37">
        <f t="shared" si="5"/>
        <v>4.0000000582105172E-3</v>
      </c>
      <c r="W36" s="91"/>
      <c r="X36" s="88">
        <f t="shared" si="13"/>
        <v>7725</v>
      </c>
      <c r="Y36" s="45">
        <f t="shared" si="7"/>
        <v>15116729.003113972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43708.464064130923</v>
      </c>
      <c r="AD36" s="44">
        <f t="shared" si="11"/>
        <v>15498190.080292307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8.6001715850987648E-2</v>
      </c>
      <c r="V37" s="37">
        <f t="shared" si="5"/>
        <v>4.0000000600879148E-3</v>
      </c>
      <c r="W37" s="91"/>
      <c r="X37" s="88">
        <f t="shared" si="13"/>
        <v>7725</v>
      </c>
      <c r="Y37" s="45">
        <f t="shared" si="7"/>
        <v>15239215.686535323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44061.748242415837</v>
      </c>
      <c r="AD37" s="44">
        <f t="shared" si="11"/>
        <v>15623257.153684003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8.6001771683366618E-2</v>
      </c>
      <c r="V38" s="37">
        <f t="shared" si="5"/>
        <v>4.0000000620105938E-3</v>
      </c>
      <c r="W38" s="91"/>
      <c r="X38" s="88">
        <f t="shared" si="13"/>
        <v>7725</v>
      </c>
      <c r="Y38" s="45">
        <f t="shared" si="7"/>
        <v>15361702.805109724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44415.038474264082</v>
      </c>
      <c r="AD38" s="44">
        <f t="shared" si="11"/>
        <v>15748317.505619118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8.6001828867342339E-2</v>
      </c>
      <c r="V39" s="37">
        <f t="shared" si="5"/>
        <v>4.0000000639792786E-3</v>
      </c>
      <c r="W39" s="91"/>
      <c r="X39" s="88">
        <f t="shared" si="13"/>
        <v>7725</v>
      </c>
      <c r="Y39" s="45">
        <f t="shared" si="7"/>
        <v>15484190.366878608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44768.334554082954</v>
      </c>
      <c r="AD39" s="44">
        <f t="shared" si="11"/>
        <v>15873371.143708453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8.6001887424553849E-2</v>
      </c>
      <c r="V40" s="37">
        <f t="shared" si="5"/>
        <v>4.0000000659946976E-3</v>
      </c>
      <c r="W40" s="91"/>
      <c r="X40" s="88">
        <f t="shared" si="13"/>
        <v>7725</v>
      </c>
      <c r="Y40" s="45">
        <f t="shared" si="7"/>
        <v>15606678.38010259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45121.636285485394</v>
      </c>
      <c r="AD40" s="44">
        <f t="shared" si="11"/>
        <v>15998418.07580127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8.6001947376812035E-2</v>
      </c>
      <c r="V41" s="37">
        <f t="shared" si="5"/>
        <v>4.0000000680575857E-3</v>
      </c>
      <c r="W41" s="91"/>
      <c r="X41" s="88">
        <f t="shared" si="13"/>
        <v>7725</v>
      </c>
      <c r="Y41" s="45">
        <f t="shared" si="7"/>
        <v>15729166.853259016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45474.943480780406</v>
      </c>
      <c r="AD41" s="44">
        <f t="shared" si="11"/>
        <v>16123458.309981778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8.6002008746099659E-2</v>
      </c>
      <c r="V42" s="37">
        <f t="shared" si="5"/>
        <v>4.0000000701686834E-3</v>
      </c>
      <c r="W42" s="91"/>
      <c r="X42" s="88">
        <f t="shared" si="13"/>
        <v>7725</v>
      </c>
      <c r="Y42" s="45">
        <f t="shared" si="7"/>
        <v>15851655.795039777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45828.255960497081</v>
      </c>
      <c r="AD42" s="44">
        <f t="shared" si="11"/>
        <v>16248491.854565954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8.6002071554571305E-2</v>
      </c>
      <c r="V43" s="37">
        <f t="shared" si="5"/>
        <v>4.0000000723287377E-3</v>
      </c>
      <c r="W43" s="91"/>
      <c r="X43" s="88">
        <f t="shared" si="13"/>
        <v>7725</v>
      </c>
      <c r="Y43" s="45">
        <f t="shared" si="7"/>
        <v>15974145.214349326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46181.573552939422</v>
      </c>
      <c r="AD43" s="44">
        <f t="shared" si="11"/>
        <v>16373518.718098613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8.6002135824553405E-2</v>
      </c>
      <c r="V44" s="37">
        <f t="shared" si="5"/>
        <v>4.0000000745384996E-3</v>
      </c>
      <c r="W44" s="91"/>
      <c r="X44" s="88">
        <f t="shared" si="13"/>
        <v>7725</v>
      </c>
      <c r="Y44" s="45">
        <f t="shared" si="7"/>
        <v>16096635.120302889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46534.896093769799</v>
      </c>
      <c r="AD44" s="44">
        <f t="shared" si="11"/>
        <v>16498538.909350762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8.6002201578544255E-2</v>
      </c>
      <c r="V45" s="37">
        <f t="shared" si="5"/>
        <v>4.0000000767987281E-3</v>
      </c>
      <c r="W45" s="91"/>
      <c r="X45" s="88">
        <f t="shared" si="13"/>
        <v>7725</v>
      </c>
      <c r="Y45" s="45">
        <f t="shared" si="7"/>
        <v>16219125.522224912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46888.223425618991</v>
      </c>
      <c r="AD45" s="44">
        <f t="shared" si="11"/>
        <v>16623552.437317226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8.6002268839213997E-2</v>
      </c>
      <c r="V46" s="37">
        <f t="shared" si="5"/>
        <v>4.0000000791101881E-3</v>
      </c>
      <c r="W46" s="91"/>
      <c r="X46" s="88">
        <f t="shared" si="13"/>
        <v>7725</v>
      </c>
      <c r="Y46" s="45">
        <f t="shared" si="7"/>
        <v>16341616.429647613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47241.555397720665</v>
      </c>
      <c r="AD46" s="44">
        <f t="shared" si="11"/>
        <v>16748559.311214421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8.600233762940461E-2</v>
      </c>
      <c r="V47" s="37">
        <f t="shared" si="5"/>
        <v>4.0000000814736456E-3</v>
      </c>
      <c r="W47" s="91"/>
      <c r="X47" s="88">
        <f t="shared" si="13"/>
        <v>7725</v>
      </c>
      <c r="Y47" s="45">
        <f t="shared" si="7"/>
        <v>16464107.852309778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47594.891865568687</v>
      </c>
      <c r="AD47" s="44">
        <f t="shared" ref="AD47:AD54" si="14">SUM(X47:AB47)</f>
        <v>16873559.54047846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8.6002407972129949E-2</v>
      </c>
      <c r="V48" s="37">
        <f t="shared" si="5"/>
        <v>4.0000000838898795E-3</v>
      </c>
      <c r="W48" s="91"/>
      <c r="X48" s="88">
        <f t="shared" si="13"/>
        <v>7725</v>
      </c>
      <c r="Y48" s="45">
        <f t="shared" si="7"/>
        <v>16586599.800155645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47948.232690595549</v>
      </c>
      <c r="AD48" s="44">
        <f t="shared" si="14"/>
        <v>16998811.19984382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8.6002479890575689E-2</v>
      </c>
      <c r="V49" s="37">
        <f t="shared" si="5"/>
        <v>4.0000000863596686E-3</v>
      </c>
      <c r="W49" s="91"/>
      <c r="X49" s="88">
        <f t="shared" si="13"/>
        <v>7725</v>
      </c>
      <c r="Y49" s="45">
        <f t="shared" si="7"/>
        <v>16709092.283333961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48301.577739870321</v>
      </c>
      <c r="AD49" s="44">
        <f t="shared" si="14"/>
        <v>17124289.087388515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8.6002553408099355E-2</v>
      </c>
      <c r="V50" s="37">
        <f t="shared" si="5"/>
        <v>4.0000000888837997E-3</v>
      </c>
      <c r="W50" s="91"/>
      <c r="X50" s="88">
        <f t="shared" si="13"/>
        <v>7725</v>
      </c>
      <c r="Y50" s="45">
        <f t="shared" si="7"/>
        <v>16831585.312197167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48654.926885815119</v>
      </c>
      <c r="AD50" s="44">
        <f t="shared" si="14"/>
        <v>17249767.529198948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8.6002628548230362E-2</v>
      </c>
      <c r="V51" s="37">
        <f t="shared" si="5"/>
        <v>4.0000000914630664E-3</v>
      </c>
      <c r="W51" s="91"/>
      <c r="X51" s="88">
        <f t="shared" si="13"/>
        <v>7725</v>
      </c>
      <c r="Y51" s="45">
        <f t="shared" si="7"/>
        <v>16954078.897300698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49008.280005938097</v>
      </c>
      <c r="AD51" s="44">
        <f t="shared" si="14"/>
        <v>17375246.535574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8.6002705334669916E-2</v>
      </c>
      <c r="V52" s="37">
        <f t="shared" si="5"/>
        <v>4.0000000940982657E-3</v>
      </c>
      <c r="W52" s="91"/>
      <c r="X52" s="88">
        <f t="shared" si="13"/>
        <v>7725</v>
      </c>
      <c r="Y52" s="45">
        <f t="shared" si="7"/>
        <v>17076573.04940239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49361.636982582677</v>
      </c>
      <c r="AD52" s="44">
        <f t="shared" si="14"/>
        <v>17500726.117025059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8.6002783791291115E-2</v>
      </c>
      <c r="V53" s="37">
        <f t="shared" si="5"/>
        <v>4.0000000967902035E-3</v>
      </c>
      <c r="W53" s="91"/>
      <c r="X53" s="88">
        <f t="shared" si="13"/>
        <v>7725</v>
      </c>
      <c r="Y53" s="45">
        <f t="shared" si="7"/>
        <v>17199067.779462017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49714.997702691238</v>
      </c>
      <c r="AD53" s="44">
        <f t="shared" si="14"/>
        <v>17626206.284275081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8.6002863942138894E-2</v>
      </c>
      <c r="V54" s="37">
        <f t="shared" si="5"/>
        <v>4.0000000995396865E-3</v>
      </c>
      <c r="W54" s="92"/>
      <c r="X54" s="88">
        <f t="shared" si="13"/>
        <v>7725</v>
      </c>
      <c r="Y54" s="45">
        <f t="shared" si="7"/>
        <v>17321563.098640896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50068.362057582548</v>
      </c>
      <c r="AD54" s="44">
        <f t="shared" si="14"/>
        <v>17751687.048257753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688140943.03370357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670016656.65732563</v>
      </c>
      <c r="Z56" s="70">
        <f>SUM(Z9:Z54)</f>
        <v>14109364.143328503</v>
      </c>
      <c r="AA56" s="70">
        <f>SUM(AA9:AA54)</f>
        <v>586827.55473511782</v>
      </c>
      <c r="AB56" s="77">
        <f>SUM(AB9:AB54)</f>
        <v>1937494.6783145447</v>
      </c>
      <c r="AD56" s="71">
        <f>X56+Y56+Z56+AA56+AB56</f>
        <v>688140943.0337038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51" sqref="AB51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9"/>
      <c r="S1" s="79"/>
      <c r="T1" s="90"/>
      <c r="U1" s="79"/>
      <c r="V1" s="79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9"/>
      <c r="S2" s="79"/>
      <c r="T2" s="91"/>
      <c r="U2" s="79"/>
      <c r="V2" s="79"/>
      <c r="W2" s="91"/>
      <c r="Y2" s="125" t="s">
        <v>84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83</v>
      </c>
      <c r="P3" s="135"/>
      <c r="Q3" s="91"/>
      <c r="R3" s="79"/>
      <c r="S3" s="79"/>
      <c r="T3" s="91"/>
      <c r="U3" s="79"/>
      <c r="V3" s="79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79"/>
      <c r="S4" s="79"/>
      <c r="T4" s="91"/>
      <c r="U4" s="79"/>
      <c r="V4" s="79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79"/>
      <c r="S7" s="79"/>
      <c r="T7" s="91"/>
      <c r="U7" s="79"/>
      <c r="V7" s="79"/>
      <c r="W7" s="91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81"/>
      <c r="S8" s="80"/>
      <c r="T8" s="91"/>
      <c r="U8" s="81"/>
      <c r="V8" s="80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8.6000607223866821E-2</v>
      </c>
      <c r="V9" s="37">
        <f>($AI$7/$AG$12)*(1+0.15*(P9/$AG$10)^4)+$AH$32</f>
        <v>4.0000000207470552E-3</v>
      </c>
      <c r="W9" s="91"/>
      <c r="X9" s="79">
        <f t="shared" ref="X9:X12" si="0">($AG$7*$AG$8*S9*$AG$24+$AG$15*$AG$16*R9*$AG$24)</f>
        <v>3600</v>
      </c>
      <c r="Y9" s="45">
        <f>(O9*U9*$AG$30+P9*V9*$AG$29)*365</f>
        <v>11753474.12062002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33953.876387520817</v>
      </c>
      <c r="AD9" s="44">
        <f>SUM(X9:AB9)</f>
        <v>12055568.902068933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G10+(G10*I10)</f>
        <v>1251.5123790474024</v>
      </c>
      <c r="Q10" s="91"/>
      <c r="R10" s="32">
        <f t="shared" ref="R10:R54" si="3">IF(O10&lt;$AG$18,1,2)</f>
        <v>1</v>
      </c>
      <c r="S10" s="37">
        <f t="shared" ref="S10:S54" si="4">IF(P10&lt;$AG$10,1,2)</f>
        <v>1</v>
      </c>
      <c r="T10" s="91"/>
      <c r="U10" s="43">
        <f t="shared" ref="U10:U54" si="5">($AI$15/$AG$20)*(1+0.15*(O10/$AG$18)^4)+$AH$33</f>
        <v>8.6000644920791361E-2</v>
      </c>
      <c r="V10" s="37">
        <f t="shared" ref="V10:V54" si="6">($AI$7/$AG$12)*(1+0.15*(P10/$AG$10)^4)+$AH$32</f>
        <v>4.0000000220325313E-3</v>
      </c>
      <c r="W10" s="91"/>
      <c r="X10" s="79">
        <f t="shared" si="0"/>
        <v>3600</v>
      </c>
      <c r="Y10" s="45">
        <f t="shared" ref="Y10:Y54" si="7">(O10*U10*$AG$30+P10*V10*$AG$29)*365</f>
        <v>11931795.300513826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34468.862244162607</v>
      </c>
      <c r="AD10" s="44">
        <f t="shared" ref="AD10:AD46" si="11">SUM(X10:AB10)</f>
        <v>12238410.138648842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1270.1799776514699</v>
      </c>
      <c r="Q11" s="91"/>
      <c r="R11" s="32">
        <f t="shared" si="3"/>
        <v>1</v>
      </c>
      <c r="S11" s="37">
        <f t="shared" si="4"/>
        <v>1</v>
      </c>
      <c r="T11" s="91"/>
      <c r="U11" s="43">
        <f t="shared" si="5"/>
        <v>8.6000684346250092E-2</v>
      </c>
      <c r="V11" s="37">
        <f t="shared" si="6"/>
        <v>4.0000000233767884E-3</v>
      </c>
      <c r="W11" s="91"/>
      <c r="X11" s="79">
        <f t="shared" si="0"/>
        <v>3600</v>
      </c>
      <c r="Y11" s="45">
        <f t="shared" si="7"/>
        <v>12110116.859301608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34983.845370120762</v>
      </c>
      <c r="AD11" s="44">
        <f t="shared" si="11"/>
        <v>12421249.904142456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1288.8469046604268</v>
      </c>
      <c r="Q12" s="91"/>
      <c r="R12" s="32">
        <f t="shared" si="3"/>
        <v>1</v>
      </c>
      <c r="S12" s="37">
        <f t="shared" si="4"/>
        <v>1</v>
      </c>
      <c r="T12" s="91"/>
      <c r="U12" s="43">
        <f t="shared" si="5"/>
        <v>8.6000725552291948E-2</v>
      </c>
      <c r="V12" s="37">
        <f t="shared" si="6"/>
        <v>4.0000000247815883E-3</v>
      </c>
      <c r="W12" s="91"/>
      <c r="X12" s="79">
        <f t="shared" si="0"/>
        <v>3600</v>
      </c>
      <c r="Y12" s="45">
        <f t="shared" si="7"/>
        <v>12288438.815428972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35498.825808700465</v>
      </c>
      <c r="AD12" s="44">
        <f t="shared" si="11"/>
        <v>12604087.522792811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1307.5131706689151</v>
      </c>
      <c r="Q13" s="91"/>
      <c r="R13" s="32">
        <f t="shared" si="3"/>
        <v>1</v>
      </c>
      <c r="S13" s="37">
        <f t="shared" si="4"/>
        <v>1</v>
      </c>
      <c r="T13" s="91"/>
      <c r="U13" s="43">
        <f t="shared" si="5"/>
        <v>8.6000768591737983E-2</v>
      </c>
      <c r="V13" s="37">
        <f t="shared" si="6"/>
        <v>4.0000000262487177E-3</v>
      </c>
      <c r="W13" s="91"/>
      <c r="X13" s="79">
        <f>($AG$7*$AG$8*S13*$AG$24+$AG$15*$AG$16*R13*$AG$24)</f>
        <v>3600</v>
      </c>
      <c r="Y13" s="45">
        <f t="shared" si="7"/>
        <v>12466761.18787697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36013.80360229603</v>
      </c>
      <c r="AD13" s="44">
        <f t="shared" si="11"/>
        <v>12786911.906075088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1326.1787860498978</v>
      </c>
      <c r="Q14" s="91"/>
      <c r="R14" s="32">
        <f t="shared" si="3"/>
        <v>1</v>
      </c>
      <c r="S14" s="37">
        <f t="shared" si="4"/>
        <v>1</v>
      </c>
      <c r="T14" s="91"/>
      <c r="U14" s="43">
        <f t="shared" si="5"/>
        <v>8.6000813518181327E-2</v>
      </c>
      <c r="V14" s="37">
        <f t="shared" si="6"/>
        <v>4.0000000277799919E-3</v>
      </c>
      <c r="W14" s="91"/>
      <c r="X14" s="79">
        <f>($AG$7*$AG$8*S14*$AG$24+$AG$15*$AG$16*R14*$AG$24)+AG26</f>
        <v>1163600</v>
      </c>
      <c r="Y14" s="45">
        <f t="shared" si="7"/>
        <v>12645083.996170195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36528.77879241472</v>
      </c>
      <c r="AD14" s="44">
        <f t="shared" si="11"/>
        <v>14129392.079703148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1344.8437609604243</v>
      </c>
      <c r="Q15" s="91"/>
      <c r="R15" s="32">
        <f t="shared" si="3"/>
        <v>1</v>
      </c>
      <c r="S15" s="37">
        <f t="shared" si="4"/>
        <v>1</v>
      </c>
      <c r="T15" s="91"/>
      <c r="U15" s="43">
        <f t="shared" si="5"/>
        <v>8.6000860385987185E-2</v>
      </c>
      <c r="V15" s="37">
        <f t="shared" si="6"/>
        <v>4.0000000293772498E-3</v>
      </c>
      <c r="W15" s="91"/>
      <c r="X15" s="79">
        <f>($AJ$11*$AG$8*S15*$AG$25+$AJ$9*$AG$8*$AG$24*S15+$AG$15*$AG$16*R15*$AG$24)</f>
        <v>7725</v>
      </c>
      <c r="Y15" s="45">
        <f t="shared" si="7"/>
        <v>12823407.260384973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37043.751419699816</v>
      </c>
      <c r="AD15" s="44">
        <f t="shared" si="11"/>
        <v>13155987.266163832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1363.5081053472225</v>
      </c>
      <c r="Q16" s="91"/>
      <c r="R16" s="32">
        <f t="shared" si="3"/>
        <v>1</v>
      </c>
      <c r="S16" s="37">
        <f t="shared" si="4"/>
        <v>1</v>
      </c>
      <c r="T16" s="91"/>
      <c r="U16" s="43">
        <f t="shared" si="5"/>
        <v>8.600090925029287E-2</v>
      </c>
      <c r="V16" s="37">
        <f t="shared" si="6"/>
        <v>4.000000031042358E-3</v>
      </c>
      <c r="W16" s="91"/>
      <c r="X16" s="88">
        <f t="shared" ref="X16:X54" si="13">($AJ$11*$AG$8*S16*$AG$25+$AJ$9*$AG$8*$AG$24*S16+$AG$15*$AG$16*R16*$AG$24)</f>
        <v>7725</v>
      </c>
      <c r="Y16" s="45">
        <f t="shared" si="7"/>
        <v>13001731.001157481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37558.72152395302</v>
      </c>
      <c r="AD16" s="44">
        <f t="shared" si="11"/>
        <v>13338447.486176679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1382.1718289521107</v>
      </c>
      <c r="Q17" s="91"/>
      <c r="R17" s="32">
        <f t="shared" si="3"/>
        <v>1</v>
      </c>
      <c r="S17" s="37">
        <f t="shared" si="4"/>
        <v>1</v>
      </c>
      <c r="T17" s="91"/>
      <c r="U17" s="43">
        <f t="shared" si="5"/>
        <v>8.6000960167007784E-2</v>
      </c>
      <c r="V17" s="37">
        <f t="shared" si="6"/>
        <v>4.0000000327772081E-3</v>
      </c>
      <c r="W17" s="91"/>
      <c r="X17" s="88">
        <f t="shared" si="13"/>
        <v>7725</v>
      </c>
      <c r="Y17" s="45">
        <f t="shared" si="7"/>
        <v>13180055.239691885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38073.68914415608</v>
      </c>
      <c r="AD17" s="44">
        <f t="shared" si="11"/>
        <v>13520897.761027511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1400.8349413172516</v>
      </c>
      <c r="Q18" s="91"/>
      <c r="R18" s="32">
        <f t="shared" si="3"/>
        <v>1</v>
      </c>
      <c r="S18" s="37">
        <f t="shared" si="4"/>
        <v>1</v>
      </c>
      <c r="T18" s="91"/>
      <c r="U18" s="43">
        <f t="shared" si="5"/>
        <v>8.6001013192813378E-2</v>
      </c>
      <c r="V18" s="37">
        <f t="shared" si="6"/>
        <v>4.000000034583717E-3</v>
      </c>
      <c r="W18" s="91"/>
      <c r="X18" s="88">
        <f t="shared" si="13"/>
        <v>7725</v>
      </c>
      <c r="Y18" s="45">
        <f t="shared" si="7"/>
        <v>13358379.997768478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38588.654318491826</v>
      </c>
      <c r="AD18" s="44">
        <f t="shared" si="11"/>
        <v>13703338.112576595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1419.4974517902378</v>
      </c>
      <c r="Q19" s="91"/>
      <c r="R19" s="32">
        <f t="shared" si="3"/>
        <v>1</v>
      </c>
      <c r="S19" s="37">
        <f t="shared" si="4"/>
        <v>1</v>
      </c>
      <c r="T19" s="91"/>
      <c r="U19" s="43">
        <f t="shared" si="5"/>
        <v>8.6001068385163221E-2</v>
      </c>
      <c r="V19" s="37">
        <f t="shared" si="6"/>
        <v>4.0000000364638294E-3</v>
      </c>
      <c r="W19" s="91"/>
      <c r="X19" s="88">
        <f t="shared" si="13"/>
        <v>7725</v>
      </c>
      <c r="Y19" s="45">
        <f t="shared" si="7"/>
        <v>13536705.297751807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39103.617084364523</v>
      </c>
      <c r="AD19" s="44">
        <f t="shared" si="11"/>
        <v>13885768.563266831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1438.1593695290267</v>
      </c>
      <c r="Q20" s="91"/>
      <c r="R20" s="32">
        <f t="shared" si="3"/>
        <v>1</v>
      </c>
      <c r="S20" s="37">
        <f t="shared" si="4"/>
        <v>1</v>
      </c>
      <c r="T20" s="91"/>
      <c r="U20" s="43">
        <f t="shared" si="5"/>
        <v>8.600112580228296E-2</v>
      </c>
      <c r="V20" s="37">
        <f t="shared" si="6"/>
        <v>4.0000000384195142E-3</v>
      </c>
      <c r="W20" s="91"/>
      <c r="X20" s="88">
        <f t="shared" si="13"/>
        <v>7725</v>
      </c>
      <c r="Y20" s="45">
        <f t="shared" si="7"/>
        <v>13715031.162598785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39618.577478419618</v>
      </c>
      <c r="AD20" s="44">
        <f t="shared" si="11"/>
        <v>14068189.136131881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1456.8207035067257</v>
      </c>
      <c r="Q21" s="91"/>
      <c r="R21" s="32">
        <f t="shared" si="3"/>
        <v>1</v>
      </c>
      <c r="S21" s="37">
        <f t="shared" si="4"/>
        <v>1</v>
      </c>
      <c r="T21" s="91"/>
      <c r="U21" s="43">
        <f t="shared" si="5"/>
        <v>8.6001185503170346E-2</v>
      </c>
      <c r="V21" s="37">
        <f t="shared" si="6"/>
        <v>4.0000000404527654E-3</v>
      </c>
      <c r="W21" s="91"/>
      <c r="X21" s="88">
        <f t="shared" si="13"/>
        <v>7725</v>
      </c>
      <c r="Y21" s="45">
        <f t="shared" si="7"/>
        <v>13893357.615866818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40133.535536562849</v>
      </c>
      <c r="AD21" s="44">
        <f t="shared" si="11"/>
        <v>14250599.854804363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1475.4814625162323</v>
      </c>
      <c r="Q22" s="91"/>
      <c r="R22" s="32">
        <f t="shared" si="3"/>
        <v>1</v>
      </c>
      <c r="S22" s="37">
        <f t="shared" si="4"/>
        <v>1</v>
      </c>
      <c r="T22" s="91"/>
      <c r="U22" s="43">
        <f t="shared" si="5"/>
        <v>8.600124754759518E-2</v>
      </c>
      <c r="V22" s="37">
        <f t="shared" si="6"/>
        <v>4.0000000425656074E-3</v>
      </c>
      <c r="W22" s="91"/>
      <c r="X22" s="88">
        <f t="shared" si="13"/>
        <v>7725</v>
      </c>
      <c r="Y22" s="45">
        <f t="shared" si="7"/>
        <v>14071684.681721916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40648.491293978899</v>
      </c>
      <c r="AD22" s="44">
        <f t="shared" si="11"/>
        <v>14433000.743523989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1494.1416551747359</v>
      </c>
      <c r="Q23" s="91"/>
      <c r="R23" s="32">
        <f t="shared" si="3"/>
        <v>1</v>
      </c>
      <c r="S23" s="37">
        <f t="shared" si="4"/>
        <v>1</v>
      </c>
      <c r="T23" s="91"/>
      <c r="U23" s="43">
        <f t="shared" si="5"/>
        <v>8.600131199609938E-2</v>
      </c>
      <c r="V23" s="37">
        <f t="shared" si="6"/>
        <v>4.0000000447600846E-3</v>
      </c>
      <c r="W23" s="91"/>
      <c r="X23" s="88">
        <f t="shared" si="13"/>
        <v>7725</v>
      </c>
      <c r="Y23" s="45">
        <f t="shared" si="7"/>
        <v>14250012.384946803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41163.444785149317</v>
      </c>
      <c r="AD23" s="44">
        <f t="shared" si="11"/>
        <v>14615391.827145699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1512.8012899280839</v>
      </c>
      <c r="Q24" s="91"/>
      <c r="R24" s="32">
        <f t="shared" si="3"/>
        <v>1</v>
      </c>
      <c r="S24" s="37">
        <f t="shared" si="4"/>
        <v>1</v>
      </c>
      <c r="T24" s="91"/>
      <c r="U24" s="43">
        <f t="shared" si="5"/>
        <v>8.6001378909996942E-2</v>
      </c>
      <c r="V24" s="37">
        <f t="shared" si="6"/>
        <v>4.0000000470382709E-3</v>
      </c>
      <c r="W24" s="91"/>
      <c r="X24" s="88">
        <f t="shared" si="13"/>
        <v>7725</v>
      </c>
      <c r="Y24" s="45">
        <f t="shared" si="7"/>
        <v>14428340.750949018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41678.396043870052</v>
      </c>
      <c r="AD24" s="44">
        <f t="shared" si="11"/>
        <v>14797773.131147826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1531.4603750550209</v>
      </c>
      <c r="Q25" s="91"/>
      <c r="R25" s="32">
        <f t="shared" si="3"/>
        <v>1</v>
      </c>
      <c r="S25" s="37">
        <f t="shared" si="4"/>
        <v>1</v>
      </c>
      <c r="T25" s="91"/>
      <c r="U25" s="43">
        <f t="shared" si="5"/>
        <v>8.6001448351373952E-2</v>
      </c>
      <c r="V25" s="37">
        <f t="shared" si="6"/>
        <v>4.0000000494022645E-3</v>
      </c>
      <c r="W25" s="91"/>
      <c r="X25" s="88">
        <f t="shared" si="13"/>
        <v>7725</v>
      </c>
      <c r="Y25" s="45">
        <f t="shared" si="7"/>
        <v>14606669.80576903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42193.345103268366</v>
      </c>
      <c r="AD25" s="44">
        <f t="shared" si="11"/>
        <v>14980144.681640226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1550.1189186712991</v>
      </c>
      <c r="Q26" s="91"/>
      <c r="R26" s="32">
        <f t="shared" si="3"/>
        <v>1</v>
      </c>
      <c r="S26" s="37">
        <f t="shared" si="4"/>
        <v>1</v>
      </c>
      <c r="T26" s="91"/>
      <c r="U26" s="43">
        <f t="shared" si="5"/>
        <v>8.6001520383088573E-2</v>
      </c>
      <c r="V26" s="37">
        <f t="shared" si="6"/>
        <v>4.000000051854192E-3</v>
      </c>
      <c r="W26" s="91"/>
      <c r="X26" s="88">
        <f t="shared" si="13"/>
        <v>7725</v>
      </c>
      <c r="Y26" s="45">
        <f t="shared" si="7"/>
        <v>14784999.576088322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42708.291995819352</v>
      </c>
      <c r="AD26" s="44">
        <f t="shared" si="11"/>
        <v>15162506.505372407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1568.7769287336728</v>
      </c>
      <c r="Q27" s="91"/>
      <c r="R27" s="32">
        <f t="shared" si="3"/>
        <v>1</v>
      </c>
      <c r="S27" s="37">
        <f t="shared" si="4"/>
        <v>1</v>
      </c>
      <c r="T27" s="91"/>
      <c r="U27" s="43">
        <f t="shared" si="5"/>
        <v>8.6001595068771058E-2</v>
      </c>
      <c r="V27" s="37">
        <f t="shared" si="6"/>
        <v>4.000000054396202E-3</v>
      </c>
      <c r="W27" s="91"/>
      <c r="X27" s="88">
        <f t="shared" si="13"/>
        <v>7725</v>
      </c>
      <c r="Y27" s="45">
        <f t="shared" si="7"/>
        <v>14963330.0892375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43223.236753361845</v>
      </c>
      <c r="AD27" s="44">
        <f t="shared" si="11"/>
        <v>15344858.629741659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1587.4344130437687</v>
      </c>
      <c r="Q28" s="91"/>
      <c r="R28" s="32">
        <f t="shared" si="3"/>
        <v>1</v>
      </c>
      <c r="S28" s="37">
        <f t="shared" si="4"/>
        <v>1</v>
      </c>
      <c r="T28" s="91"/>
      <c r="U28" s="43">
        <f t="shared" si="5"/>
        <v>8.600167247282374E-2</v>
      </c>
      <c r="V28" s="37">
        <f t="shared" si="6"/>
        <v>4.0000000570304716E-3</v>
      </c>
      <c r="W28" s="91"/>
      <c r="X28" s="88">
        <f t="shared" si="13"/>
        <v>7725</v>
      </c>
      <c r="Y28" s="45">
        <f t="shared" si="7"/>
        <v>15141661.37320436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43738.17940711393</v>
      </c>
      <c r="AD28" s="44">
        <f t="shared" si="11"/>
        <v>15527201.082801173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1606.0913792518531</v>
      </c>
      <c r="Q29" s="91"/>
      <c r="R29" s="32">
        <f t="shared" si="3"/>
        <v>1</v>
      </c>
      <c r="S29" s="37">
        <f t="shared" si="4"/>
        <v>1</v>
      </c>
      <c r="T29" s="91"/>
      <c r="U29" s="43">
        <f t="shared" si="5"/>
        <v>8.6001752660421066E-2</v>
      </c>
      <c r="V29" s="37">
        <f t="shared" si="6"/>
        <v>4.0000000597592046E-3</v>
      </c>
      <c r="W29" s="91"/>
      <c r="X29" s="88">
        <f t="shared" si="13"/>
        <v>7725</v>
      </c>
      <c r="Y29" s="45">
        <f t="shared" si="7"/>
        <v>15319993.456642009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44253.119987688056</v>
      </c>
      <c r="AD29" s="44">
        <f t="shared" si="11"/>
        <v>15709533.893268174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1624.7478348604816</v>
      </c>
      <c r="Q30" s="91"/>
      <c r="R30" s="32">
        <f t="shared" si="3"/>
        <v>1</v>
      </c>
      <c r="S30" s="37">
        <f t="shared" si="4"/>
        <v>1</v>
      </c>
      <c r="T30" s="91"/>
      <c r="U30" s="43">
        <f t="shared" si="5"/>
        <v>8.6001835697509535E-2</v>
      </c>
      <c r="V30" s="37">
        <f t="shared" si="6"/>
        <v>4.0000000625846277E-3</v>
      </c>
      <c r="W30" s="91"/>
      <c r="X30" s="88">
        <f t="shared" si="13"/>
        <v>7725</v>
      </c>
      <c r="Y30" s="45">
        <f t="shared" si="7"/>
        <v>15498326.368876934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44768.058525105596</v>
      </c>
      <c r="AD30" s="44">
        <f t="shared" si="11"/>
        <v>15891857.090532025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1643.4037872280473</v>
      </c>
      <c r="Q31" s="91"/>
      <c r="R31" s="32">
        <f t="shared" si="3"/>
        <v>1</v>
      </c>
      <c r="S31" s="37">
        <f t="shared" si="4"/>
        <v>1</v>
      </c>
      <c r="T31" s="91"/>
      <c r="U31" s="43">
        <f t="shared" si="5"/>
        <v>8.600192165080775E-2</v>
      </c>
      <c r="V31" s="37">
        <f t="shared" si="6"/>
        <v>4.000000065508995E-3</v>
      </c>
      <c r="W31" s="91"/>
      <c r="X31" s="88">
        <f t="shared" si="13"/>
        <v>7725</v>
      </c>
      <c r="Y31" s="45">
        <f t="shared" si="7"/>
        <v>15676660.139917074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45282.995048811048</v>
      </c>
      <c r="AD31" s="44">
        <f t="shared" si="11"/>
        <v>16074170.704662351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1662.0592435722285</v>
      </c>
      <c r="Q32" s="91"/>
      <c r="R32" s="32">
        <f t="shared" si="3"/>
        <v>1</v>
      </c>
      <c r="S32" s="37">
        <f t="shared" si="4"/>
        <v>1</v>
      </c>
      <c r="T32" s="91"/>
      <c r="U32" s="43">
        <f t="shared" si="5"/>
        <v>8.6002010587806405E-2</v>
      </c>
      <c r="V32" s="37">
        <f t="shared" si="6"/>
        <v>4.0000000685345878E-3</v>
      </c>
      <c r="W32" s="91"/>
      <c r="X32" s="88">
        <f t="shared" si="13"/>
        <v>7725</v>
      </c>
      <c r="Y32" s="45">
        <f t="shared" si="7"/>
        <v>15854994.800459921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45797.92958768586</v>
      </c>
      <c r="AD32" s="44">
        <f t="shared" si="11"/>
        <v>16256474.766417133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1680.714210973334</v>
      </c>
      <c r="Q33" s="91"/>
      <c r="R33" s="32">
        <f t="shared" si="3"/>
        <v>1</v>
      </c>
      <c r="S33" s="37">
        <f t="shared" si="4"/>
        <v>1</v>
      </c>
      <c r="T33" s="91"/>
      <c r="U33" s="43">
        <f t="shared" si="5"/>
        <v>8.6002102576768269E-2</v>
      </c>
      <c r="V33" s="37">
        <f t="shared" si="6"/>
        <v>4.0000000716637106E-3</v>
      </c>
      <c r="W33" s="91"/>
      <c r="X33" s="88">
        <f t="shared" si="13"/>
        <v>7725</v>
      </c>
      <c r="Y33" s="45">
        <f t="shared" si="7"/>
        <v>16033330.381900581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46312.862170061773</v>
      </c>
      <c r="AD33" s="44">
        <f t="shared" si="11"/>
        <v>16438769.307250818</v>
      </c>
      <c r="AE33" s="116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1699.3686963775583</v>
      </c>
      <c r="Q34" s="91"/>
      <c r="R34" s="32">
        <f t="shared" si="3"/>
        <v>1</v>
      </c>
      <c r="S34" s="37">
        <f t="shared" si="4"/>
        <v>1</v>
      </c>
      <c r="T34" s="91"/>
      <c r="U34" s="43">
        <f t="shared" si="5"/>
        <v>8.6002197686728205E-2</v>
      </c>
      <c r="V34" s="37">
        <f t="shared" si="6"/>
        <v>4.0000000748986958E-3</v>
      </c>
      <c r="W34" s="91"/>
      <c r="X34" s="88">
        <f t="shared" si="13"/>
        <v>7725</v>
      </c>
      <c r="Y34" s="45">
        <f t="shared" si="7"/>
        <v>16211666.916339852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46827.792823733907</v>
      </c>
      <c r="AD34" s="44">
        <f t="shared" si="11"/>
        <v>16621054.359322429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1718.0227066001394</v>
      </c>
      <c r="Q35" s="91"/>
      <c r="R35" s="32">
        <f t="shared" si="3"/>
        <v>1</v>
      </c>
      <c r="S35" s="37">
        <f t="shared" si="4"/>
        <v>1</v>
      </c>
      <c r="T35" s="91"/>
      <c r="U35" s="43">
        <f t="shared" si="5"/>
        <v>8.6002295987493149E-2</v>
      </c>
      <c r="V35" s="37">
        <f t="shared" si="6"/>
        <v>4.0000000782419018E-3</v>
      </c>
      <c r="W35" s="91"/>
      <c r="X35" s="88">
        <f t="shared" si="13"/>
        <v>7725</v>
      </c>
      <c r="Y35" s="45">
        <f t="shared" si="7"/>
        <v>16390004.436592296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47342.721575973323</v>
      </c>
      <c r="AD35" s="44">
        <f t="shared" si="11"/>
        <v>16803329.955503646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1736.6762483284338</v>
      </c>
      <c r="Q36" s="91"/>
      <c r="R36" s="32">
        <f t="shared" si="3"/>
        <v>1</v>
      </c>
      <c r="S36" s="37">
        <f t="shared" si="4"/>
        <v>1</v>
      </c>
      <c r="T36" s="91"/>
      <c r="U36" s="43">
        <f t="shared" si="5"/>
        <v>8.6002397549642146E-2</v>
      </c>
      <c r="V36" s="37">
        <f t="shared" si="6"/>
        <v>4.0000000816957119E-3</v>
      </c>
      <c r="W36" s="91"/>
      <c r="X36" s="88">
        <f t="shared" si="13"/>
        <v>7725</v>
      </c>
      <c r="Y36" s="45">
        <f t="shared" si="7"/>
        <v>16568342.976194315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47857.648453539397</v>
      </c>
      <c r="AD36" s="44">
        <f t="shared" si="11"/>
        <v>16985596.129386924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1755.3293281248968</v>
      </c>
      <c r="Q37" s="91"/>
      <c r="R37" s="32">
        <f t="shared" si="3"/>
        <v>1</v>
      </c>
      <c r="S37" s="37">
        <f t="shared" si="4"/>
        <v>1</v>
      </c>
      <c r="T37" s="91"/>
      <c r="U37" s="43">
        <f t="shared" si="5"/>
        <v>8.6002502444526313E-2</v>
      </c>
      <c r="V37" s="37">
        <f t="shared" si="6"/>
        <v>4.000000085262535E-3</v>
      </c>
      <c r="W37" s="91"/>
      <c r="X37" s="88">
        <f t="shared" si="13"/>
        <v>7725</v>
      </c>
      <c r="Y37" s="45">
        <f t="shared" si="7"/>
        <v>16746682.569412198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48372.573482691711</v>
      </c>
      <c r="AD37" s="44">
        <f t="shared" si="11"/>
        <v>17167852.915293552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1773.9819524299917</v>
      </c>
      <c r="Q38" s="91"/>
      <c r="R38" s="32">
        <f t="shared" si="3"/>
        <v>1</v>
      </c>
      <c r="S38" s="37">
        <f t="shared" si="4"/>
        <v>1</v>
      </c>
      <c r="T38" s="91"/>
      <c r="U38" s="43">
        <f t="shared" si="5"/>
        <v>8.6002610744268862E-2</v>
      </c>
      <c r="V38" s="37">
        <f t="shared" si="6"/>
        <v>4.0000000889448065E-3</v>
      </c>
      <c r="W38" s="91"/>
      <c r="X38" s="88">
        <f t="shared" si="13"/>
        <v>7725</v>
      </c>
      <c r="Y38" s="45">
        <f t="shared" si="7"/>
        <v>16925023.251250204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48887.49668920166</v>
      </c>
      <c r="AD38" s="44">
        <f t="shared" si="11"/>
        <v>17350100.348281767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1792.6341275650054</v>
      </c>
      <c r="Q39" s="91"/>
      <c r="R39" s="32">
        <f t="shared" si="3"/>
        <v>1</v>
      </c>
      <c r="S39" s="37">
        <f t="shared" si="4"/>
        <v>1</v>
      </c>
      <c r="T39" s="91"/>
      <c r="U39" s="43">
        <f t="shared" si="5"/>
        <v>8.6002722521765079E-2</v>
      </c>
      <c r="V39" s="37">
        <f t="shared" si="6"/>
        <v>4.0000000927449871E-3</v>
      </c>
      <c r="W39" s="91"/>
      <c r="X39" s="88">
        <f t="shared" si="13"/>
        <v>7725</v>
      </c>
      <c r="Y39" s="45">
        <f t="shared" si="7"/>
        <v>17103365.057458602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49402.418098363807</v>
      </c>
      <c r="AD39" s="44">
        <f t="shared" si="11"/>
        <v>17532338.464154832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1811.2858597347958</v>
      </c>
      <c r="Q40" s="91"/>
      <c r="R40" s="32">
        <f t="shared" si="3"/>
        <v>1</v>
      </c>
      <c r="S40" s="37">
        <f t="shared" si="4"/>
        <v>1</v>
      </c>
      <c r="T40" s="91"/>
      <c r="U40" s="43">
        <f t="shared" si="5"/>
        <v>8.6002837850682329E-2</v>
      </c>
      <c r="V40" s="37">
        <f t="shared" si="6"/>
        <v>4.0000000966655645E-3</v>
      </c>
      <c r="W40" s="91"/>
      <c r="X40" s="88">
        <f t="shared" si="13"/>
        <v>7725</v>
      </c>
      <c r="Y40" s="45">
        <f t="shared" si="7"/>
        <v>17281708.024541769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49917.337735006811</v>
      </c>
      <c r="AD40" s="44">
        <f t="shared" si="11"/>
        <v>17714567.299469117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1829.9371550304584</v>
      </c>
      <c r="Q41" s="91"/>
      <c r="R41" s="32">
        <f t="shared" si="3"/>
        <v>1</v>
      </c>
      <c r="S41" s="37">
        <f t="shared" si="4"/>
        <v>1</v>
      </c>
      <c r="T41" s="91"/>
      <c r="U41" s="43">
        <f t="shared" si="5"/>
        <v>8.6002956805460107E-2</v>
      </c>
      <c r="V41" s="37">
        <f t="shared" si="6"/>
        <v>4.0000001007090506E-3</v>
      </c>
      <c r="W41" s="91"/>
      <c r="X41" s="88">
        <f t="shared" si="13"/>
        <v>7725</v>
      </c>
      <c r="Y41" s="45">
        <f t="shared" si="7"/>
        <v>17460052.189766198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50432.255623504083</v>
      </c>
      <c r="AD41" s="44">
        <f t="shared" si="11"/>
        <v>17896786.89154217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1848.5880194319225</v>
      </c>
      <c r="Q42" s="91"/>
      <c r="R42" s="32">
        <f t="shared" si="3"/>
        <v>1</v>
      </c>
      <c r="S42" s="37">
        <f t="shared" si="4"/>
        <v>1</v>
      </c>
      <c r="T42" s="91"/>
      <c r="U42" s="43">
        <f t="shared" si="5"/>
        <v>8.6003079461309959E-2</v>
      </c>
      <c r="V42" s="37">
        <f t="shared" si="6"/>
        <v>4.0000001048779866E-3</v>
      </c>
      <c r="W42" s="91"/>
      <c r="X42" s="88">
        <f t="shared" si="13"/>
        <v>7725</v>
      </c>
      <c r="Y42" s="45">
        <f t="shared" si="7"/>
        <v>17638397.59116859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50947.171787784246</v>
      </c>
      <c r="AD42" s="44">
        <f t="shared" si="11"/>
        <v>18078997.278460816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1867.2384588104758</v>
      </c>
      <c r="Q43" s="91"/>
      <c r="R43" s="32">
        <f t="shared" si="3"/>
        <v>1</v>
      </c>
      <c r="S43" s="37">
        <f t="shared" si="4"/>
        <v>1</v>
      </c>
      <c r="T43" s="91"/>
      <c r="U43" s="43">
        <f t="shared" si="5"/>
        <v>8.6003205894215506E-2</v>
      </c>
      <c r="V43" s="37">
        <f t="shared" si="6"/>
        <v>4.0000001091749339E-3</v>
      </c>
      <c r="W43" s="91"/>
      <c r="X43" s="88">
        <f t="shared" si="13"/>
        <v>7725</v>
      </c>
      <c r="Y43" s="45">
        <f t="shared" si="7"/>
        <v>17816744.267563883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51462.086251341163</v>
      </c>
      <c r="AD43" s="44">
        <f t="shared" si="11"/>
        <v>18261198.499089204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18132.12279417973</v>
      </c>
      <c r="P44" s="39">
        <f t="shared" si="2"/>
        <v>1885.8884789312201</v>
      </c>
      <c r="Q44" s="91"/>
      <c r="R44" s="32">
        <f t="shared" si="3"/>
        <v>1</v>
      </c>
      <c r="S44" s="37">
        <f t="shared" si="4"/>
        <v>1</v>
      </c>
      <c r="T44" s="91"/>
      <c r="U44" s="43">
        <f t="shared" si="5"/>
        <v>8.6003336180932491E-2</v>
      </c>
      <c r="V44" s="37">
        <f t="shared" si="6"/>
        <v>4.000000113602486E-3</v>
      </c>
      <c r="W44" s="91"/>
      <c r="X44" s="88">
        <f t="shared" si="13"/>
        <v>7725</v>
      </c>
      <c r="Y44" s="45">
        <f t="shared" si="7"/>
        <v>17995092.25855333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51976.999037243819</v>
      </c>
      <c r="AD44" s="44">
        <f t="shared" si="11"/>
        <v>18443390.593076903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1904.5380854554598</v>
      </c>
      <c r="Q45" s="91"/>
      <c r="R45" s="32">
        <f t="shared" si="3"/>
        <v>1</v>
      </c>
      <c r="S45" s="37">
        <f t="shared" si="4"/>
        <v>1</v>
      </c>
      <c r="T45" s="91"/>
      <c r="U45" s="43">
        <f t="shared" si="5"/>
        <v>8.6003470398988716E-2</v>
      </c>
      <c r="V45" s="37">
        <f t="shared" si="6"/>
        <v>4.0000001181632562E-3</v>
      </c>
      <c r="W45" s="91"/>
      <c r="X45" s="88">
        <f t="shared" si="13"/>
        <v>7725</v>
      </c>
      <c r="Y45" s="45">
        <f t="shared" si="7"/>
        <v>18173441.60453251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52491.910168145827</v>
      </c>
      <c r="AD45" s="44">
        <f t="shared" si="11"/>
        <v>18625573.600866944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1923.1872839430305</v>
      </c>
      <c r="Q46" s="91"/>
      <c r="R46" s="32">
        <f t="shared" si="3"/>
        <v>1</v>
      </c>
      <c r="S46" s="37">
        <f t="shared" si="4"/>
        <v>1</v>
      </c>
      <c r="T46" s="91"/>
      <c r="U46" s="43">
        <f t="shared" si="5"/>
        <v>8.6003608626684089E-2</v>
      </c>
      <c r="V46" s="37">
        <f t="shared" si="6"/>
        <v>4.0000001228598881E-3</v>
      </c>
      <c r="W46" s="91"/>
      <c r="X46" s="88">
        <f t="shared" si="13"/>
        <v>7725</v>
      </c>
      <c r="Y46" s="45">
        <f t="shared" si="7"/>
        <v>18351792.346699409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53006.819666294803</v>
      </c>
      <c r="AD46" s="44">
        <f t="shared" si="11"/>
        <v>18807747.563703917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1941.8360798545596</v>
      </c>
      <c r="Q47" s="91"/>
      <c r="R47" s="32">
        <f t="shared" si="3"/>
        <v>1</v>
      </c>
      <c r="S47" s="37">
        <f t="shared" si="4"/>
        <v>1</v>
      </c>
      <c r="T47" s="91"/>
      <c r="U47" s="43">
        <f t="shared" si="5"/>
        <v>8.6003750943090596E-2</v>
      </c>
      <c r="V47" s="37">
        <f t="shared" si="6"/>
        <v>4.0000001276950508E-3</v>
      </c>
      <c r="W47" s="91"/>
      <c r="X47" s="88">
        <f t="shared" si="13"/>
        <v>7725</v>
      </c>
      <c r="Y47" s="45">
        <f t="shared" si="7"/>
        <v>18530144.527062453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53521.727553541372</v>
      </c>
      <c r="AD47" s="44">
        <f t="shared" ref="AD47:AD54" si="14">SUM(X47:AB47)</f>
        <v>18989912.523642007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18850.843122906754</v>
      </c>
      <c r="P48" s="39">
        <f t="shared" si="2"/>
        <v>1960.4844785536693</v>
      </c>
      <c r="Q48" s="91"/>
      <c r="R48" s="32">
        <f t="shared" si="3"/>
        <v>1</v>
      </c>
      <c r="S48" s="37">
        <f t="shared" si="4"/>
        <v>1</v>
      </c>
      <c r="T48" s="91"/>
      <c r="U48" s="43">
        <f t="shared" si="5"/>
        <v>8.6003897428052298E-2</v>
      </c>
      <c r="V48" s="37">
        <f t="shared" si="6"/>
        <v>4.0000001326714373E-3</v>
      </c>
      <c r="W48" s="91"/>
      <c r="X48" s="88">
        <f t="shared" si="13"/>
        <v>7725</v>
      </c>
      <c r="Y48" s="45">
        <f t="shared" si="7"/>
        <v>18708498.188448552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54036.633851347986</v>
      </c>
      <c r="AD48" s="44">
        <f t="shared" si="14"/>
        <v>19172359.602574095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19030.52320508851</v>
      </c>
      <c r="P49" s="39">
        <f t="shared" si="2"/>
        <v>1979.1324853091237</v>
      </c>
      <c r="Q49" s="91"/>
      <c r="R49" s="32">
        <f t="shared" si="3"/>
        <v>1</v>
      </c>
      <c r="S49" s="37">
        <f t="shared" si="4"/>
        <v>1</v>
      </c>
      <c r="T49" s="91"/>
      <c r="U49" s="43">
        <f t="shared" si="5"/>
        <v>8.6004048162185348E-2</v>
      </c>
      <c r="V49" s="37">
        <f t="shared" si="6"/>
        <v>4.0000001377917685E-3</v>
      </c>
      <c r="W49" s="91"/>
      <c r="X49" s="88">
        <f t="shared" si="13"/>
        <v>7725</v>
      </c>
      <c r="Y49" s="45">
        <f t="shared" si="7"/>
        <v>18886853.37451113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54551.538580797554</v>
      </c>
      <c r="AD49" s="44">
        <f t="shared" si="14"/>
        <v>19355062.207725659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19210.203287270266</v>
      </c>
      <c r="P50" s="39">
        <f t="shared" si="2"/>
        <v>1997.780105296913</v>
      </c>
      <c r="Q50" s="91"/>
      <c r="R50" s="32">
        <f t="shared" si="3"/>
        <v>1</v>
      </c>
      <c r="S50" s="37">
        <f t="shared" si="4"/>
        <v>1</v>
      </c>
      <c r="T50" s="91"/>
      <c r="U50" s="43">
        <f t="shared" si="5"/>
        <v>8.6004203226878018E-2</v>
      </c>
      <c r="V50" s="37">
        <f t="shared" si="6"/>
        <v>4.0000001430587871E-3</v>
      </c>
      <c r="W50" s="91"/>
      <c r="X50" s="88">
        <f t="shared" si="13"/>
        <v>7725</v>
      </c>
      <c r="Y50" s="45">
        <f t="shared" si="7"/>
        <v>19065210.129738193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55066.441762601709</v>
      </c>
      <c r="AD50" s="44">
        <f t="shared" si="14"/>
        <v>19537766.378800023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19389.883369452022</v>
      </c>
      <c r="P51" s="39">
        <f t="shared" si="2"/>
        <v>2016.4273436022895</v>
      </c>
      <c r="Q51" s="91"/>
      <c r="R51" s="32">
        <f t="shared" si="3"/>
        <v>1</v>
      </c>
      <c r="S51" s="37">
        <f t="shared" si="4"/>
        <v>1</v>
      </c>
      <c r="T51" s="91"/>
      <c r="U51" s="43">
        <f t="shared" si="5"/>
        <v>8.6004362704290613E-2</v>
      </c>
      <c r="V51" s="37">
        <f t="shared" si="6"/>
        <v>4.0000001484752669E-3</v>
      </c>
      <c r="W51" s="91"/>
      <c r="X51" s="88">
        <f t="shared" si="13"/>
        <v>7725</v>
      </c>
      <c r="Y51" s="45">
        <f t="shared" si="7"/>
        <v>19243568.49946034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55581.343417109005</v>
      </c>
      <c r="AD51" s="44">
        <f t="shared" si="14"/>
        <v>19720472.161170404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19569.563451633778</v>
      </c>
      <c r="P52" s="39">
        <f t="shared" si="2"/>
        <v>2035.0742052217456</v>
      </c>
      <c r="Q52" s="91"/>
      <c r="R52" s="32">
        <f t="shared" si="3"/>
        <v>1</v>
      </c>
      <c r="S52" s="37">
        <f t="shared" si="4"/>
        <v>1</v>
      </c>
      <c r="T52" s="91"/>
      <c r="U52" s="43">
        <f t="shared" si="5"/>
        <v>8.6004526677355572E-2</v>
      </c>
      <c r="V52" s="37">
        <f t="shared" si="6"/>
        <v>4.0000001540440051E-3</v>
      </c>
      <c r="W52" s="91"/>
      <c r="X52" s="88">
        <f t="shared" si="13"/>
        <v>7725</v>
      </c>
      <c r="Y52" s="45">
        <f t="shared" si="7"/>
        <v>19421928.529858816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56096.243564312863</v>
      </c>
      <c r="AD52" s="44">
        <f t="shared" si="14"/>
        <v>19903179.601059929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19749.243533815534</v>
      </c>
      <c r="P53" s="39">
        <f t="shared" si="2"/>
        <v>2053.720695064942</v>
      </c>
      <c r="Q53" s="91"/>
      <c r="R53" s="32">
        <f t="shared" si="3"/>
        <v>1</v>
      </c>
      <c r="S53" s="37">
        <f t="shared" si="4"/>
        <v>1</v>
      </c>
      <c r="T53" s="91"/>
      <c r="U53" s="43">
        <f t="shared" si="5"/>
        <v>8.6004695229777384E-2</v>
      </c>
      <c r="V53" s="37">
        <f t="shared" si="6"/>
        <v>4.0000001597678241E-3</v>
      </c>
      <c r="W53" s="91"/>
      <c r="X53" s="88">
        <f t="shared" si="13"/>
        <v>7725</v>
      </c>
      <c r="Y53" s="45">
        <f t="shared" si="7"/>
        <v>19600290.267973538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56611.142223859206</v>
      </c>
      <c r="AD53" s="44">
        <f t="shared" si="14"/>
        <v>20085888.745549664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19928.923615997293</v>
      </c>
      <c r="P54" s="39">
        <f t="shared" si="2"/>
        <v>2072.3668179565875</v>
      </c>
      <c r="Q54" s="92"/>
      <c r="R54" s="32">
        <f t="shared" si="3"/>
        <v>1</v>
      </c>
      <c r="S54" s="37">
        <f t="shared" si="4"/>
        <v>1</v>
      </c>
      <c r="T54" s="92"/>
      <c r="U54" s="43">
        <f t="shared" si="5"/>
        <v>8.600486844603264E-2</v>
      </c>
      <c r="V54" s="37">
        <f t="shared" si="6"/>
        <v>4.0000001656495731E-3</v>
      </c>
      <c r="W54" s="92"/>
      <c r="X54" s="88">
        <f t="shared" si="13"/>
        <v>7725</v>
      </c>
      <c r="Y54" s="45">
        <f t="shared" si="7"/>
        <v>19778653.761711147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57126.03941505406</v>
      </c>
      <c r="AD54" s="44">
        <f t="shared" si="14"/>
        <v>20268599.642586682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744712305.7583431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725231802.43368256</v>
      </c>
      <c r="Z56" s="70">
        <f>SUM(Z9:Z54)</f>
        <v>15269750.680273406</v>
      </c>
      <c r="AA56" s="70">
        <f>SUM(AA9:AA54)</f>
        <v>625299.4132128919</v>
      </c>
      <c r="AB56" s="77">
        <f>SUM(AB9:AB54)</f>
        <v>2094853.2311742257</v>
      </c>
      <c r="AD56" s="71">
        <f>X56+Y56+Z56+AA56+AB56</f>
        <v>744712305.7583431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9"/>
      <c r="S1" s="79"/>
      <c r="T1" s="90"/>
      <c r="U1" s="79"/>
      <c r="V1" s="79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9"/>
      <c r="S2" s="79"/>
      <c r="T2" s="91"/>
      <c r="U2" s="79"/>
      <c r="V2" s="79"/>
      <c r="W2" s="91"/>
      <c r="Y2" s="125" t="s">
        <v>86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85</v>
      </c>
      <c r="P3" s="135"/>
      <c r="Q3" s="91"/>
      <c r="R3" s="79"/>
      <c r="S3" s="79"/>
      <c r="T3" s="91"/>
      <c r="U3" s="79"/>
      <c r="V3" s="79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79"/>
      <c r="S4" s="79"/>
      <c r="T4" s="91"/>
      <c r="U4" s="79"/>
      <c r="V4" s="79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79"/>
      <c r="S7" s="79"/>
      <c r="T7" s="91"/>
      <c r="U7" s="79"/>
      <c r="V7" s="79"/>
      <c r="W7" s="91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81"/>
      <c r="S8" s="80"/>
      <c r="T8" s="91"/>
      <c r="U8" s="81"/>
      <c r="V8" s="80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8.6000607223866821E-2</v>
      </c>
      <c r="V9" s="37">
        <f>($AI$7/$AG$12)*(1+0.15*(P9/$AG$10)^4)+$AH$32</f>
        <v>4.0000000213429735E-3</v>
      </c>
      <c r="W9" s="91"/>
      <c r="X9" s="79">
        <f t="shared" ref="X9:X12" si="0">($AG$7*$AG$8*S9*$AG$24+$AG$15*$AG$16*R9*$AG$24)</f>
        <v>3600</v>
      </c>
      <c r="Y9" s="45">
        <f>(O9*U9*$AG$30+P9*V9*$AG$29)*365</f>
        <v>11753726.046439052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33988.925327782817</v>
      </c>
      <c r="AD9" s="44">
        <f>SUM(X9:AB9)</f>
        <v>12055894.241165143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G10+(G10*J10)</f>
        <v>1260.2474266019526</v>
      </c>
      <c r="Q10" s="91"/>
      <c r="R10" s="32">
        <f t="shared" ref="R10:R54" si="3">IF(O10&lt;$AG$18,1,2)</f>
        <v>1</v>
      </c>
      <c r="S10" s="37">
        <f t="shared" ref="S10:S54" si="4">IF(P10&lt;$AG$10,1,2)</f>
        <v>1</v>
      </c>
      <c r="T10" s="91"/>
      <c r="U10" s="43">
        <f t="shared" ref="U10:U54" si="5">($AI$15/$AG$20)*(1+0.15*(O10/$AG$18)^4)+$AH$33</f>
        <v>8.6000644920791361E-2</v>
      </c>
      <c r="V10" s="37">
        <f t="shared" ref="V10:V54" si="6">($AI$7/$AG$12)*(1+0.15*(P10/$AG$10)^4)+$AH$32</f>
        <v>4.0000000226541139E-3</v>
      </c>
      <c r="W10" s="91"/>
      <c r="X10" s="79">
        <f t="shared" si="0"/>
        <v>3600</v>
      </c>
      <c r="Y10" s="45">
        <f t="shared" ref="Y10:Y54" si="7">(O10*U10*$AG$30+P10*V10*$AG$29)*365</f>
        <v>11932046.537958607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34503.815414954268</v>
      </c>
      <c r="AD10" s="44">
        <f t="shared" ref="AD10:AD46" si="11">SUM(X10:AB10)</f>
        <v>12238734.588772703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1278.8907908122485</v>
      </c>
      <c r="Q11" s="91"/>
      <c r="R11" s="32">
        <f t="shared" si="3"/>
        <v>1</v>
      </c>
      <c r="S11" s="37">
        <f t="shared" si="4"/>
        <v>1</v>
      </c>
      <c r="T11" s="91"/>
      <c r="U11" s="43">
        <f t="shared" si="5"/>
        <v>8.6000684346250092E-2</v>
      </c>
      <c r="V11" s="37">
        <f t="shared" si="6"/>
        <v>4.0000000240246816E-3</v>
      </c>
      <c r="W11" s="91"/>
      <c r="X11" s="79">
        <f t="shared" si="0"/>
        <v>3600</v>
      </c>
      <c r="Y11" s="45">
        <f t="shared" si="7"/>
        <v>12110367.39971716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35018.70156732422</v>
      </c>
      <c r="AD11" s="44">
        <f t="shared" si="11"/>
        <v>12421573.454116853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1297.5332072688666</v>
      </c>
      <c r="Q12" s="91"/>
      <c r="R12" s="32">
        <f t="shared" si="3"/>
        <v>1</v>
      </c>
      <c r="S12" s="37">
        <f t="shared" si="4"/>
        <v>1</v>
      </c>
      <c r="T12" s="91"/>
      <c r="U12" s="43">
        <f t="shared" si="5"/>
        <v>8.6000725552291948E-2</v>
      </c>
      <c r="V12" s="37">
        <f t="shared" si="6"/>
        <v>4.0000000254564435E-3</v>
      </c>
      <c r="W12" s="91"/>
      <c r="X12" s="79">
        <f t="shared" si="0"/>
        <v>3600</v>
      </c>
      <c r="Y12" s="45">
        <f t="shared" si="7"/>
        <v>12288688.650872441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35533.583927271065</v>
      </c>
      <c r="AD12" s="44">
        <f t="shared" si="11"/>
        <v>12604410.162360277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1316.1747098569922</v>
      </c>
      <c r="Q13" s="91"/>
      <c r="R13" s="32">
        <f t="shared" si="3"/>
        <v>1</v>
      </c>
      <c r="S13" s="37">
        <f t="shared" si="4"/>
        <v>1</v>
      </c>
      <c r="T13" s="91"/>
      <c r="U13" s="43">
        <f t="shared" si="5"/>
        <v>8.6000768591737983E-2</v>
      </c>
      <c r="V13" s="37">
        <f t="shared" si="6"/>
        <v>4.0000000269511914E-3</v>
      </c>
      <c r="W13" s="91"/>
      <c r="X13" s="79">
        <f>($AG$7*$AG$8*S13*$AG$24+$AG$15*$AG$16*R13*$AG$24)</f>
        <v>3600</v>
      </c>
      <c r="Y13" s="45">
        <f t="shared" si="7"/>
        <v>12467010.311075378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36048.462630385904</v>
      </c>
      <c r="AD13" s="44">
        <f t="shared" si="11"/>
        <v>12787233.625843231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1334.8153308654994</v>
      </c>
      <c r="Q14" s="91"/>
      <c r="R14" s="32">
        <f t="shared" si="3"/>
        <v>1</v>
      </c>
      <c r="S14" s="37">
        <f t="shared" si="4"/>
        <v>1</v>
      </c>
      <c r="T14" s="91"/>
      <c r="U14" s="43">
        <f t="shared" si="5"/>
        <v>8.6000813518181327E-2</v>
      </c>
      <c r="V14" s="37">
        <f t="shared" si="6"/>
        <v>4.0000000285107442E-3</v>
      </c>
      <c r="W14" s="91"/>
      <c r="X14" s="79">
        <f>($AG$7*$AG$8*S14*$AG$24+$AG$15*$AG$16*R14*$AG$24)+AG26</f>
        <v>1163600</v>
      </c>
      <c r="Y14" s="45">
        <f t="shared" si="7"/>
        <v>12645332.40048092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36563.337805872208</v>
      </c>
      <c r="AD14" s="44">
        <f t="shared" si="11"/>
        <v>14129712.871093625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1353.4551010798561</v>
      </c>
      <c r="Q15" s="91"/>
      <c r="R15" s="32">
        <f t="shared" si="3"/>
        <v>1</v>
      </c>
      <c r="S15" s="37">
        <f t="shared" si="4"/>
        <v>1</v>
      </c>
      <c r="T15" s="91"/>
      <c r="U15" s="43">
        <f t="shared" si="5"/>
        <v>8.6000860385987185E-2</v>
      </c>
      <c r="V15" s="37">
        <f t="shared" si="6"/>
        <v>4.0000000301369442E-3</v>
      </c>
      <c r="W15" s="91"/>
      <c r="X15" s="79">
        <f>($AJ$11*$AG$8*S15*$AG$25+$AJ$9*$AG$8*$AG$24*S15+$AG$15*$AG$16*R15*$AG$24)</f>
        <v>7725</v>
      </c>
      <c r="Y15" s="45">
        <f t="shared" si="7"/>
        <v>12823654.939758698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37078.209576917609</v>
      </c>
      <c r="AD15" s="44">
        <f t="shared" si="11"/>
        <v>13156307.121364497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1372.0940498686207</v>
      </c>
      <c r="Q16" s="91"/>
      <c r="R16" s="32">
        <f t="shared" si="3"/>
        <v>1</v>
      </c>
      <c r="S16" s="37">
        <f t="shared" si="4"/>
        <v>1</v>
      </c>
      <c r="T16" s="91"/>
      <c r="U16" s="43">
        <f t="shared" si="5"/>
        <v>8.600090925029287E-2</v>
      </c>
      <c r="V16" s="37">
        <f t="shared" si="6"/>
        <v>4.0000000318316624E-3</v>
      </c>
      <c r="W16" s="91"/>
      <c r="X16" s="88">
        <f t="shared" ref="X16:X54" si="13">($AJ$11*$AG$8*S16*$AG$25+$AJ$9*$AG$8*$AG$24*S16+$AG$15*$AG$16*R16*$AG$24)</f>
        <v>7725</v>
      </c>
      <c r="Y16" s="45">
        <f t="shared" si="7"/>
        <v>13001977.950103506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37593.078061039967</v>
      </c>
      <c r="AD16" s="44">
        <f t="shared" si="11"/>
        <v>13338766.398096794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1390.7322052640286</v>
      </c>
      <c r="Q17" s="91"/>
      <c r="R17" s="32">
        <f t="shared" si="3"/>
        <v>1</v>
      </c>
      <c r="S17" s="37">
        <f t="shared" si="4"/>
        <v>1</v>
      </c>
      <c r="T17" s="91"/>
      <c r="U17" s="43">
        <f t="shared" si="5"/>
        <v>8.6000960167007784E-2</v>
      </c>
      <c r="V17" s="37">
        <f t="shared" si="6"/>
        <v>4.0000000335967947E-3</v>
      </c>
      <c r="W17" s="91"/>
      <c r="X17" s="88">
        <f t="shared" si="13"/>
        <v>7725</v>
      </c>
      <c r="Y17" s="45">
        <f t="shared" si="7"/>
        <v>13180301.453245582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38107.943370409892</v>
      </c>
      <c r="AD17" s="44">
        <f t="shared" si="11"/>
        <v>13521215.723255707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1409.369594037147</v>
      </c>
      <c r="Q18" s="91"/>
      <c r="R18" s="32">
        <f t="shared" si="3"/>
        <v>1</v>
      </c>
      <c r="S18" s="37">
        <f t="shared" si="4"/>
        <v>1</v>
      </c>
      <c r="T18" s="91"/>
      <c r="U18" s="43">
        <f t="shared" si="5"/>
        <v>8.6001013192813378E-2</v>
      </c>
      <c r="V18" s="37">
        <f t="shared" si="6"/>
        <v>4.0000000354342615E-3</v>
      </c>
      <c r="W18" s="91"/>
      <c r="X18" s="88">
        <f t="shared" si="13"/>
        <v>7725</v>
      </c>
      <c r="Y18" s="45">
        <f t="shared" si="7"/>
        <v>13358625.47146075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38622.805612151431</v>
      </c>
      <c r="AD18" s="44">
        <f t="shared" si="11"/>
        <v>13703655.11934144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1428.0062417680085</v>
      </c>
      <c r="Q19" s="91"/>
      <c r="R19" s="32">
        <f t="shared" si="3"/>
        <v>1</v>
      </c>
      <c r="S19" s="37">
        <f t="shared" si="4"/>
        <v>1</v>
      </c>
      <c r="T19" s="91"/>
      <c r="U19" s="43">
        <f t="shared" si="5"/>
        <v>8.6001068385163221E-2</v>
      </c>
      <c r="V19" s="37">
        <f t="shared" si="6"/>
        <v>4.0000000373460118E-3</v>
      </c>
      <c r="W19" s="91"/>
      <c r="X19" s="88">
        <f t="shared" si="13"/>
        <v>7725</v>
      </c>
      <c r="Y19" s="45">
        <f t="shared" si="7"/>
        <v>13536950.027580438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39137.664888622727</v>
      </c>
      <c r="AD19" s="44">
        <f t="shared" si="11"/>
        <v>13886084.609399822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1446.6421729111189</v>
      </c>
      <c r="Q20" s="91"/>
      <c r="R20" s="32">
        <f t="shared" si="3"/>
        <v>1</v>
      </c>
      <c r="S20" s="37">
        <f t="shared" si="4"/>
        <v>1</v>
      </c>
      <c r="T20" s="91"/>
      <c r="U20" s="43">
        <f t="shared" si="5"/>
        <v>8.600112580228296E-2</v>
      </c>
      <c r="V20" s="37">
        <f t="shared" si="6"/>
        <v>4.0000000393340162E-3</v>
      </c>
      <c r="W20" s="91"/>
      <c r="X20" s="88">
        <f t="shared" si="13"/>
        <v>7725</v>
      </c>
      <c r="Y20" s="45">
        <f t="shared" si="7"/>
        <v>13715275.145001518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39652.521297678148</v>
      </c>
      <c r="AD20" s="44">
        <f t="shared" si="11"/>
        <v>14068504.217032686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1465.2774108566889</v>
      </c>
      <c r="Q21" s="91"/>
      <c r="R21" s="32">
        <f t="shared" si="3"/>
        <v>1</v>
      </c>
      <c r="S21" s="37">
        <f t="shared" si="4"/>
        <v>1</v>
      </c>
      <c r="T21" s="91"/>
      <c r="U21" s="43">
        <f t="shared" si="5"/>
        <v>8.6001185503170346E-2</v>
      </c>
      <c r="V21" s="37">
        <f t="shared" si="6"/>
        <v>4.0000000414002748E-3</v>
      </c>
      <c r="W21" s="91"/>
      <c r="X21" s="88">
        <f t="shared" si="13"/>
        <v>7725</v>
      </c>
      <c r="Y21" s="45">
        <f t="shared" si="7"/>
        <v>13893600.847696062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40167.374932913292</v>
      </c>
      <c r="AD21" s="44">
        <f t="shared" si="11"/>
        <v>14250913.96640815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1483.9119779879088</v>
      </c>
      <c r="Q22" s="91"/>
      <c r="R22" s="32">
        <f t="shared" si="3"/>
        <v>1</v>
      </c>
      <c r="S22" s="37">
        <f t="shared" si="4"/>
        <v>1</v>
      </c>
      <c r="T22" s="91"/>
      <c r="U22" s="43">
        <f t="shared" si="5"/>
        <v>8.600124754759518E-2</v>
      </c>
      <c r="V22" s="37">
        <f t="shared" si="6"/>
        <v>4.0000000435468112E-3</v>
      </c>
      <c r="W22" s="91"/>
      <c r="X22" s="88">
        <f t="shared" si="13"/>
        <v>7725</v>
      </c>
      <c r="Y22" s="45">
        <f t="shared" si="7"/>
        <v>14071927.160220962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40682.225883894178</v>
      </c>
      <c r="AD22" s="44">
        <f t="shared" si="11"/>
        <v>14433313.882270714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1502.5458957345679</v>
      </c>
      <c r="Q23" s="91"/>
      <c r="R23" s="32">
        <f t="shared" si="3"/>
        <v>1</v>
      </c>
      <c r="S23" s="37">
        <f t="shared" si="4"/>
        <v>1</v>
      </c>
      <c r="T23" s="91"/>
      <c r="U23" s="43">
        <f t="shared" si="5"/>
        <v>8.600131199609938E-2</v>
      </c>
      <c r="V23" s="37">
        <f t="shared" si="6"/>
        <v>4.0000000457756785E-3</v>
      </c>
      <c r="W23" s="91"/>
      <c r="X23" s="88">
        <f t="shared" si="13"/>
        <v>7725</v>
      </c>
      <c r="Y23" s="45">
        <f t="shared" si="7"/>
        <v>14250254.107727462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41197.074236371824</v>
      </c>
      <c r="AD23" s="44">
        <f t="shared" si="11"/>
        <v>14615703.989951234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1521.1791846232784</v>
      </c>
      <c r="Q24" s="91"/>
      <c r="R24" s="32">
        <f t="shared" si="3"/>
        <v>1</v>
      </c>
      <c r="S24" s="37">
        <f t="shared" si="4"/>
        <v>1</v>
      </c>
      <c r="T24" s="91"/>
      <c r="U24" s="43">
        <f t="shared" si="5"/>
        <v>8.6001378909996942E-2</v>
      </c>
      <c r="V24" s="37">
        <f t="shared" si="6"/>
        <v>4.0000000480889504E-3</v>
      </c>
      <c r="W24" s="91"/>
      <c r="X24" s="88">
        <f t="shared" si="13"/>
        <v>7725</v>
      </c>
      <c r="Y24" s="45">
        <f t="shared" si="7"/>
        <v>14428581.715970568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41711.920072483175</v>
      </c>
      <c r="AD24" s="44">
        <f t="shared" si="11"/>
        <v>14798084.315376755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1539.8118643245643</v>
      </c>
      <c r="Q25" s="91"/>
      <c r="R25" s="32">
        <f t="shared" si="3"/>
        <v>1</v>
      </c>
      <c r="S25" s="37">
        <f t="shared" si="4"/>
        <v>1</v>
      </c>
      <c r="T25" s="91"/>
      <c r="U25" s="43">
        <f t="shared" si="5"/>
        <v>8.6001448351373952E-2</v>
      </c>
      <c r="V25" s="37">
        <f t="shared" si="6"/>
        <v>4.0000000504887305E-3</v>
      </c>
      <c r="W25" s="91"/>
      <c r="X25" s="88">
        <f t="shared" si="13"/>
        <v>7725</v>
      </c>
      <c r="Y25" s="45">
        <f t="shared" si="7"/>
        <v>14606910.011318395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42226.763470939528</v>
      </c>
      <c r="AD25" s="44">
        <f t="shared" si="11"/>
        <v>14980454.885080265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1558.4439536970285</v>
      </c>
      <c r="Q26" s="91"/>
      <c r="R26" s="32">
        <f t="shared" si="3"/>
        <v>1</v>
      </c>
      <c r="S26" s="37">
        <f t="shared" si="4"/>
        <v>1</v>
      </c>
      <c r="T26" s="91"/>
      <c r="U26" s="43">
        <f t="shared" si="5"/>
        <v>8.6001520383088573E-2</v>
      </c>
      <c r="V26" s="37">
        <f t="shared" si="6"/>
        <v>4.0000000529771453E-3</v>
      </c>
      <c r="W26" s="91"/>
      <c r="X26" s="88">
        <f t="shared" si="13"/>
        <v>7725</v>
      </c>
      <c r="Y26" s="45">
        <f t="shared" si="7"/>
        <v>14785239.020761421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42741.604507203367</v>
      </c>
      <c r="AD26" s="44">
        <f t="shared" si="11"/>
        <v>15162815.726210304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1577.0754708288182</v>
      </c>
      <c r="Q27" s="91"/>
      <c r="R27" s="32">
        <f t="shared" si="3"/>
        <v>1</v>
      </c>
      <c r="S27" s="37">
        <f t="shared" si="4"/>
        <v>1</v>
      </c>
      <c r="T27" s="91"/>
      <c r="U27" s="43">
        <f t="shared" si="5"/>
        <v>8.6001595068771058E-2</v>
      </c>
      <c r="V27" s="37">
        <f t="shared" si="6"/>
        <v>4.0000000555563504E-3</v>
      </c>
      <c r="W27" s="91"/>
      <c r="X27" s="88">
        <f t="shared" si="13"/>
        <v>7725</v>
      </c>
      <c r="Y27" s="45">
        <f t="shared" si="7"/>
        <v>14963568.771921642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43256.443253654135</v>
      </c>
      <c r="AD27" s="44">
        <f t="shared" si="11"/>
        <v>15345166.866540471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1595.70643307657</v>
      </c>
      <c r="Q28" s="91"/>
      <c r="R28" s="32">
        <f t="shared" si="3"/>
        <v>1</v>
      </c>
      <c r="S28" s="37">
        <f t="shared" si="4"/>
        <v>1</v>
      </c>
      <c r="T28" s="91"/>
      <c r="U28" s="43">
        <f t="shared" si="5"/>
        <v>8.600167247282374E-2</v>
      </c>
      <c r="V28" s="37">
        <f t="shared" si="6"/>
        <v>4.0000000582285245E-3</v>
      </c>
      <c r="W28" s="91"/>
      <c r="X28" s="88">
        <f t="shared" si="13"/>
        <v>7725</v>
      </c>
      <c r="Y28" s="45">
        <f t="shared" si="7"/>
        <v>15141899.293061681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43771.279779744182</v>
      </c>
      <c r="AD28" s="44">
        <f t="shared" si="11"/>
        <v>15527508.334478866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1614.3368571020214</v>
      </c>
      <c r="Q29" s="91"/>
      <c r="R29" s="32">
        <f t="shared" si="3"/>
        <v>1</v>
      </c>
      <c r="S29" s="37">
        <f t="shared" si="4"/>
        <v>1</v>
      </c>
      <c r="T29" s="91"/>
      <c r="U29" s="43">
        <f t="shared" si="5"/>
        <v>8.6001752660421066E-2</v>
      </c>
      <c r="V29" s="37">
        <f t="shared" si="6"/>
        <v>4.0000000609958734E-3</v>
      </c>
      <c r="W29" s="91"/>
      <c r="X29" s="88">
        <f t="shared" si="13"/>
        <v>7725</v>
      </c>
      <c r="Y29" s="45">
        <f t="shared" si="7"/>
        <v>15320230.613093834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44286.114152145201</v>
      </c>
      <c r="AD29" s="44">
        <f t="shared" si="11"/>
        <v>15709840.159077438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1632.9667589064422</v>
      </c>
      <c r="Q30" s="91"/>
      <c r="R30" s="32">
        <f t="shared" si="3"/>
        <v>1</v>
      </c>
      <c r="S30" s="37">
        <f t="shared" si="4"/>
        <v>1</v>
      </c>
      <c r="T30" s="91"/>
      <c r="U30" s="43">
        <f t="shared" si="5"/>
        <v>8.6001835697509535E-2</v>
      </c>
      <c r="V30" s="37">
        <f t="shared" si="6"/>
        <v>4.0000000638606269E-3</v>
      </c>
      <c r="W30" s="91"/>
      <c r="X30" s="88">
        <f t="shared" si="13"/>
        <v>7725</v>
      </c>
      <c r="Y30" s="45">
        <f t="shared" si="7"/>
        <v>15498562.761589024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44800.946434886064</v>
      </c>
      <c r="AD30" s="44">
        <f t="shared" si="11"/>
        <v>15892162.370041218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1651.5961538630381</v>
      </c>
      <c r="Q31" s="91"/>
      <c r="R31" s="32">
        <f t="shared" si="3"/>
        <v>1</v>
      </c>
      <c r="S31" s="37">
        <f t="shared" si="4"/>
        <v>1</v>
      </c>
      <c r="T31" s="91"/>
      <c r="U31" s="43">
        <f t="shared" si="5"/>
        <v>8.600192165080775E-2</v>
      </c>
      <c r="V31" s="37">
        <f t="shared" si="6"/>
        <v>4.0000000668250438E-3</v>
      </c>
      <c r="W31" s="91"/>
      <c r="X31" s="88">
        <f t="shared" si="13"/>
        <v>7725</v>
      </c>
      <c r="Y31" s="45">
        <f t="shared" si="7"/>
        <v>15676895.768785715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45315.776689482438</v>
      </c>
      <c r="AD31" s="44">
        <f t="shared" si="11"/>
        <v>16074474.997737525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1670.2250567474684</v>
      </c>
      <c r="Q32" s="91"/>
      <c r="R32" s="32">
        <f t="shared" si="3"/>
        <v>1</v>
      </c>
      <c r="S32" s="37">
        <f t="shared" si="4"/>
        <v>1</v>
      </c>
      <c r="T32" s="91"/>
      <c r="U32" s="43">
        <f t="shared" si="5"/>
        <v>8.6002010587806405E-2</v>
      </c>
      <c r="V32" s="37">
        <f t="shared" si="6"/>
        <v>4.0000000698914061E-3</v>
      </c>
      <c r="W32" s="91"/>
      <c r="X32" s="88">
        <f t="shared" si="13"/>
        <v>7725</v>
      </c>
      <c r="Y32" s="45">
        <f t="shared" si="7"/>
        <v>15855229.665598787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45830.604975058915</v>
      </c>
      <c r="AD32" s="44">
        <f t="shared" si="11"/>
        <v>16256778.07320508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1688.853481766597</v>
      </c>
      <c r="Q33" s="91"/>
      <c r="R33" s="32">
        <f t="shared" si="3"/>
        <v>1</v>
      </c>
      <c r="S33" s="37">
        <f t="shared" si="4"/>
        <v>1</v>
      </c>
      <c r="T33" s="91"/>
      <c r="U33" s="43">
        <f t="shared" si="5"/>
        <v>8.6002102576768269E-2</v>
      </c>
      <c r="V33" s="37">
        <f t="shared" si="6"/>
        <v>4.0000000730620244E-3</v>
      </c>
      <c r="W33" s="91"/>
      <c r="X33" s="88">
        <f t="shared" si="13"/>
        <v>7725</v>
      </c>
      <c r="Y33" s="45">
        <f t="shared" si="7"/>
        <v>16033564.483628312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46345.431348464052</v>
      </c>
      <c r="AD33" s="44">
        <f t="shared" si="11"/>
        <v>16439071.628163027</v>
      </c>
      <c r="AE33" s="116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1707.4814425856043</v>
      </c>
      <c r="Q34" s="91"/>
      <c r="R34" s="32">
        <f t="shared" si="3"/>
        <v>1</v>
      </c>
      <c r="S34" s="37">
        <f t="shared" si="4"/>
        <v>1</v>
      </c>
      <c r="T34" s="91"/>
      <c r="U34" s="43">
        <f t="shared" si="5"/>
        <v>8.6002197686728205E-2</v>
      </c>
      <c r="V34" s="37">
        <f t="shared" si="6"/>
        <v>4.0000000763392293E-3</v>
      </c>
      <c r="W34" s="91"/>
      <c r="X34" s="88">
        <f t="shared" si="13"/>
        <v>7725</v>
      </c>
      <c r="Y34" s="45">
        <f t="shared" si="7"/>
        <v>16211900.255168343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46860.255864378894</v>
      </c>
      <c r="AD34" s="44">
        <f t="shared" si="11"/>
        <v>16621355.695019957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1726.1089523535575</v>
      </c>
      <c r="Q35" s="91"/>
      <c r="R35" s="32">
        <f t="shared" si="3"/>
        <v>1</v>
      </c>
      <c r="S35" s="37">
        <f t="shared" si="4"/>
        <v>1</v>
      </c>
      <c r="T35" s="91"/>
      <c r="U35" s="43">
        <f t="shared" si="5"/>
        <v>8.6002295987493149E-2</v>
      </c>
      <c r="V35" s="37">
        <f t="shared" si="6"/>
        <v>4.0000000797253844E-3</v>
      </c>
      <c r="W35" s="91"/>
      <c r="X35" s="88">
        <f t="shared" si="13"/>
        <v>7725</v>
      </c>
      <c r="Y35" s="45">
        <f t="shared" si="7"/>
        <v>16390237.013215616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47375.078575419233</v>
      </c>
      <c r="AD35" s="44">
        <f t="shared" si="11"/>
        <v>16803630.30688281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1744.7360237275518</v>
      </c>
      <c r="Q36" s="91"/>
      <c r="R36" s="32">
        <f t="shared" si="3"/>
        <v>1</v>
      </c>
      <c r="S36" s="37">
        <f t="shared" si="4"/>
        <v>1</v>
      </c>
      <c r="T36" s="91"/>
      <c r="U36" s="43">
        <f t="shared" si="5"/>
        <v>8.6002397549642146E-2</v>
      </c>
      <c r="V36" s="37">
        <f t="shared" si="6"/>
        <v>4.0000000832228749E-3</v>
      </c>
      <c r="W36" s="91"/>
      <c r="X36" s="88">
        <f t="shared" si="13"/>
        <v>7725</v>
      </c>
      <c r="Y36" s="45">
        <f t="shared" si="7"/>
        <v>16568574.791478239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47889.899532232273</v>
      </c>
      <c r="AD36" s="44">
        <f t="shared" si="11"/>
        <v>16985895.497565791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1763.3626688955019</v>
      </c>
      <c r="Q37" s="91"/>
      <c r="R37" s="32">
        <f t="shared" si="3"/>
        <v>1</v>
      </c>
      <c r="S37" s="37">
        <f t="shared" si="4"/>
        <v>1</v>
      </c>
      <c r="T37" s="91"/>
      <c r="U37" s="43">
        <f t="shared" si="5"/>
        <v>8.6002502444526313E-2</v>
      </c>
      <c r="V37" s="37">
        <f t="shared" si="6"/>
        <v>4.0000000868341129E-3</v>
      </c>
      <c r="W37" s="91"/>
      <c r="X37" s="88">
        <f t="shared" si="13"/>
        <v>7725</v>
      </c>
      <c r="Y37" s="45">
        <f t="shared" si="7"/>
        <v>16746913.624384293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48404.718783587785</v>
      </c>
      <c r="AD37" s="44">
        <f t="shared" si="11"/>
        <v>17168151.301599119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1781.9888995976862</v>
      </c>
      <c r="Q38" s="91"/>
      <c r="R38" s="32">
        <f t="shared" si="3"/>
        <v>1</v>
      </c>
      <c r="S38" s="37">
        <f t="shared" si="4"/>
        <v>1</v>
      </c>
      <c r="T38" s="91"/>
      <c r="U38" s="43">
        <f t="shared" si="5"/>
        <v>8.6002610744268862E-2</v>
      </c>
      <c r="V38" s="37">
        <f t="shared" si="6"/>
        <v>4.0000000905615358E-3</v>
      </c>
      <c r="W38" s="91"/>
      <c r="X38" s="88">
        <f t="shared" si="13"/>
        <v>7725</v>
      </c>
      <c r="Y38" s="45">
        <f t="shared" si="7"/>
        <v>16925253.547090475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48919.536376464326</v>
      </c>
      <c r="AD38" s="44">
        <f t="shared" si="11"/>
        <v>17350397.754237898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1800.6147271471093</v>
      </c>
      <c r="Q39" s="91"/>
      <c r="R39" s="32">
        <f t="shared" si="3"/>
        <v>1</v>
      </c>
      <c r="S39" s="37">
        <f t="shared" si="4"/>
        <v>1</v>
      </c>
      <c r="T39" s="91"/>
      <c r="U39" s="43">
        <f t="shared" si="5"/>
        <v>8.6002722521765079E-2</v>
      </c>
      <c r="V39" s="37">
        <f t="shared" si="6"/>
        <v>4.0000000944076077E-3</v>
      </c>
      <c r="W39" s="91"/>
      <c r="X39" s="88">
        <f t="shared" si="13"/>
        <v>7725</v>
      </c>
      <c r="Y39" s="45">
        <f t="shared" si="7"/>
        <v>17103594.595490631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49434.352356130716</v>
      </c>
      <c r="AD39" s="44">
        <f t="shared" si="11"/>
        <v>17532634.891470797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1819.2401624487634</v>
      </c>
      <c r="Q40" s="91"/>
      <c r="R40" s="32">
        <f t="shared" si="3"/>
        <v>1</v>
      </c>
      <c r="S40" s="37">
        <f t="shared" si="4"/>
        <v>1</v>
      </c>
      <c r="T40" s="91"/>
      <c r="U40" s="43">
        <f t="shared" si="5"/>
        <v>8.6002837850682329E-2</v>
      </c>
      <c r="V40" s="37">
        <f t="shared" si="6"/>
        <v>4.0000000983748188E-3</v>
      </c>
      <c r="W40" s="91"/>
      <c r="X40" s="88">
        <f t="shared" si="13"/>
        <v>7725</v>
      </c>
      <c r="Y40" s="45">
        <f t="shared" si="7"/>
        <v>17281936.806224316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49949.166766223141</v>
      </c>
      <c r="AD40" s="44">
        <f t="shared" si="11"/>
        <v>17714862.750028767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1837.8652160178588</v>
      </c>
      <c r="Q41" s="91"/>
      <c r="R41" s="32">
        <f t="shared" si="3"/>
        <v>1</v>
      </c>
      <c r="S41" s="37">
        <f t="shared" si="4"/>
        <v>1</v>
      </c>
      <c r="T41" s="91"/>
      <c r="U41" s="43">
        <f t="shared" si="5"/>
        <v>8.6002956805460107E-2</v>
      </c>
      <c r="V41" s="37">
        <f t="shared" si="6"/>
        <v>4.0000001024656819E-3</v>
      </c>
      <c r="W41" s="91"/>
      <c r="X41" s="88">
        <f t="shared" si="13"/>
        <v>7725</v>
      </c>
      <c r="Y41" s="45">
        <f t="shared" si="7"/>
        <v>17460280.216685273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50463.979648818065</v>
      </c>
      <c r="AD41" s="44">
        <f t="shared" si="11"/>
        <v>17897081.367393684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1856.489897997086</v>
      </c>
      <c r="Q42" s="91"/>
      <c r="R42" s="32">
        <f t="shared" si="3"/>
        <v>1</v>
      </c>
      <c r="S42" s="37">
        <f t="shared" si="4"/>
        <v>1</v>
      </c>
      <c r="T42" s="91"/>
      <c r="U42" s="43">
        <f t="shared" si="5"/>
        <v>8.6003079461309959E-2</v>
      </c>
      <c r="V42" s="37">
        <f t="shared" si="6"/>
        <v>4.0000001066827408E-3</v>
      </c>
      <c r="W42" s="91"/>
      <c r="X42" s="88">
        <f t="shared" si="13"/>
        <v>7725</v>
      </c>
      <c r="Y42" s="45">
        <f t="shared" si="7"/>
        <v>17638624.865029931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50978.791044501319</v>
      </c>
      <c r="AD42" s="44">
        <f t="shared" si="11"/>
        <v>18079290.781806991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1875.1142181729651</v>
      </c>
      <c r="Q43" s="91"/>
      <c r="R43" s="32">
        <f t="shared" si="3"/>
        <v>1</v>
      </c>
      <c r="S43" s="37">
        <f t="shared" si="4"/>
        <v>1</v>
      </c>
      <c r="T43" s="91"/>
      <c r="U43" s="43">
        <f t="shared" si="5"/>
        <v>8.6003205894215506E-2</v>
      </c>
      <c r="V43" s="37">
        <f t="shared" si="6"/>
        <v>4.0000001110285606E-3</v>
      </c>
      <c r="W43" s="91"/>
      <c r="X43" s="88">
        <f t="shared" si="13"/>
        <v>7725</v>
      </c>
      <c r="Y43" s="45">
        <f t="shared" si="7"/>
        <v>17816970.790185843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51493.600992433523</v>
      </c>
      <c r="AD43" s="44">
        <f t="shared" si="11"/>
        <v>18261491.032278262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18132.12279417973</v>
      </c>
      <c r="P44" s="39">
        <f t="shared" si="2"/>
        <v>1893.7381859913462</v>
      </c>
      <c r="Q44" s="91"/>
      <c r="R44" s="32">
        <f t="shared" si="3"/>
        <v>1</v>
      </c>
      <c r="S44" s="37">
        <f t="shared" si="4"/>
        <v>1</v>
      </c>
      <c r="T44" s="91"/>
      <c r="U44" s="43">
        <f t="shared" si="5"/>
        <v>8.6003336180932491E-2</v>
      </c>
      <c r="V44" s="37">
        <f t="shared" si="6"/>
        <v>4.0000001155057361E-3</v>
      </c>
      <c r="W44" s="91"/>
      <c r="X44" s="88">
        <f t="shared" si="13"/>
        <v>7725</v>
      </c>
      <c r="Y44" s="45">
        <f t="shared" si="7"/>
        <v>17995318.031860121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52008.409530412129</v>
      </c>
      <c r="AD44" s="44">
        <f t="shared" si="11"/>
        <v>18443682.158593785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1912.3618105721021</v>
      </c>
      <c r="Q45" s="91"/>
      <c r="R45" s="32">
        <f t="shared" si="3"/>
        <v>1</v>
      </c>
      <c r="S45" s="37">
        <f t="shared" si="4"/>
        <v>1</v>
      </c>
      <c r="T45" s="91"/>
      <c r="U45" s="43">
        <f t="shared" si="5"/>
        <v>8.6003470398988716E-2</v>
      </c>
      <c r="V45" s="37">
        <f t="shared" si="6"/>
        <v>4.0000001201168827E-3</v>
      </c>
      <c r="W45" s="91"/>
      <c r="X45" s="88">
        <f t="shared" si="13"/>
        <v>7725</v>
      </c>
      <c r="Y45" s="45">
        <f t="shared" si="7"/>
        <v>18173666.630547825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52523.216694930168</v>
      </c>
      <c r="AD45" s="44">
        <f t="shared" si="11"/>
        <v>18625864.201325055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1930.9851007230729</v>
      </c>
      <c r="Q46" s="91"/>
      <c r="R46" s="32">
        <f t="shared" si="3"/>
        <v>1</v>
      </c>
      <c r="S46" s="37">
        <f t="shared" si="4"/>
        <v>1</v>
      </c>
      <c r="T46" s="91"/>
      <c r="U46" s="43">
        <f t="shared" si="5"/>
        <v>8.6003608626684089E-2</v>
      </c>
      <c r="V46" s="37">
        <f t="shared" si="6"/>
        <v>4.0000001248646474E-3</v>
      </c>
      <c r="W46" s="91"/>
      <c r="X46" s="88">
        <f t="shared" si="13"/>
        <v>7725</v>
      </c>
      <c r="Y46" s="45">
        <f t="shared" si="7"/>
        <v>18352016.627540365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53038.022521232095</v>
      </c>
      <c r="AD46" s="44">
        <f t="shared" si="11"/>
        <v>18808037.201837305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1949.6080649532967</v>
      </c>
      <c r="Q47" s="91"/>
      <c r="R47" s="32">
        <f t="shared" si="3"/>
        <v>1</v>
      </c>
      <c r="S47" s="37">
        <f t="shared" si="4"/>
        <v>1</v>
      </c>
      <c r="T47" s="91"/>
      <c r="U47" s="43">
        <f t="shared" si="5"/>
        <v>8.6003750943090596E-2</v>
      </c>
      <c r="V47" s="37">
        <f t="shared" si="6"/>
        <v>4.0000001297516991E-3</v>
      </c>
      <c r="W47" s="91"/>
      <c r="X47" s="88">
        <f t="shared" si="13"/>
        <v>7725</v>
      </c>
      <c r="Y47" s="45">
        <f t="shared" si="7"/>
        <v>18530368.064933829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53552.827043366691</v>
      </c>
      <c r="AD47" s="44">
        <f t="shared" ref="AD47:AD54" si="14">SUM(X47:AB47)</f>
        <v>18990201.202297941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18850.843122906754</v>
      </c>
      <c r="P48" s="39">
        <f t="shared" si="2"/>
        <v>1968.2307114855723</v>
      </c>
      <c r="Q48" s="91"/>
      <c r="R48" s="32">
        <f t="shared" si="3"/>
        <v>1</v>
      </c>
      <c r="S48" s="37">
        <f t="shared" si="4"/>
        <v>1</v>
      </c>
      <c r="T48" s="91"/>
      <c r="U48" s="43">
        <f t="shared" si="5"/>
        <v>8.6003897428052298E-2</v>
      </c>
      <c r="V48" s="37">
        <f t="shared" si="6"/>
        <v>4.0000001347807353E-3</v>
      </c>
      <c r="W48" s="91"/>
      <c r="X48" s="88">
        <f t="shared" si="13"/>
        <v>7725</v>
      </c>
      <c r="Y48" s="45">
        <f t="shared" si="7"/>
        <v>18708720.985637382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54067.630294237395</v>
      </c>
      <c r="AD48" s="44">
        <f t="shared" si="14"/>
        <v>19172647.324706051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19030.52320508851</v>
      </c>
      <c r="P49" s="39">
        <f t="shared" si="2"/>
        <v>1986.8530482683987</v>
      </c>
      <c r="Q49" s="91"/>
      <c r="R49" s="32">
        <f t="shared" si="3"/>
        <v>1</v>
      </c>
      <c r="S49" s="37">
        <f t="shared" si="4"/>
        <v>1</v>
      </c>
      <c r="T49" s="91"/>
      <c r="U49" s="43">
        <f t="shared" si="5"/>
        <v>8.6004048162185348E-2</v>
      </c>
      <c r="V49" s="37">
        <f t="shared" si="6"/>
        <v>4.000000139954476E-3</v>
      </c>
      <c r="W49" s="91"/>
      <c r="X49" s="88">
        <f t="shared" si="13"/>
        <v>7725</v>
      </c>
      <c r="Y49" s="45">
        <f t="shared" si="7"/>
        <v>18887075.433381513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54582.43230565</v>
      </c>
      <c r="AD49" s="44">
        <f t="shared" si="14"/>
        <v>19355348.976386655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19210.203287270266</v>
      </c>
      <c r="P50" s="39">
        <f t="shared" si="2"/>
        <v>2005.475082987314</v>
      </c>
      <c r="Q50" s="91"/>
      <c r="R50" s="32">
        <f t="shared" si="3"/>
        <v>1</v>
      </c>
      <c r="S50" s="37">
        <f t="shared" si="4"/>
        <v>1</v>
      </c>
      <c r="T50" s="91"/>
      <c r="U50" s="43">
        <f t="shared" si="5"/>
        <v>8.6004203226878018E-2</v>
      </c>
      <c r="V50" s="37">
        <f t="shared" si="6"/>
        <v>4.0000001452756692E-3</v>
      </c>
      <c r="W50" s="91"/>
      <c r="X50" s="88">
        <f t="shared" si="13"/>
        <v>7725</v>
      </c>
      <c r="Y50" s="45">
        <f t="shared" si="7"/>
        <v>19065431.452726409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55097.233108358087</v>
      </c>
      <c r="AD50" s="44">
        <f t="shared" si="14"/>
        <v>19538052.197136279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19389.883369452022</v>
      </c>
      <c r="P51" s="39">
        <f t="shared" si="2"/>
        <v>2024.0968230756841</v>
      </c>
      <c r="Q51" s="91"/>
      <c r="R51" s="32">
        <f t="shared" si="3"/>
        <v>1</v>
      </c>
      <c r="S51" s="37">
        <f t="shared" si="4"/>
        <v>1</v>
      </c>
      <c r="T51" s="91"/>
      <c r="U51" s="43">
        <f t="shared" si="5"/>
        <v>8.6004362704290613E-2</v>
      </c>
      <c r="V51" s="37">
        <f t="shared" si="6"/>
        <v>4.0000001507470894E-3</v>
      </c>
      <c r="W51" s="91"/>
      <c r="X51" s="88">
        <f t="shared" si="13"/>
        <v>7725</v>
      </c>
      <c r="Y51" s="45">
        <f t="shared" si="7"/>
        <v>19243789.089070205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55612.032732106163</v>
      </c>
      <c r="AD51" s="44">
        <f t="shared" si="14"/>
        <v>19720757.032415364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19569.563451633778</v>
      </c>
      <c r="P52" s="39">
        <f t="shared" si="2"/>
        <v>2042.7182757249593</v>
      </c>
      <c r="Q52" s="91"/>
      <c r="R52" s="32">
        <f t="shared" si="3"/>
        <v>1</v>
      </c>
      <c r="S52" s="37">
        <f t="shared" si="4"/>
        <v>1</v>
      </c>
      <c r="T52" s="91"/>
      <c r="U52" s="43">
        <f t="shared" si="5"/>
        <v>8.6004526677355572E-2</v>
      </c>
      <c r="V52" s="37">
        <f t="shared" si="6"/>
        <v>4.0000001563715356E-3</v>
      </c>
      <c r="W52" s="91"/>
      <c r="X52" s="88">
        <f t="shared" si="13"/>
        <v>7725</v>
      </c>
      <c r="Y52" s="45">
        <f t="shared" si="7"/>
        <v>19422148.388657283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56126.831205670715</v>
      </c>
      <c r="AD52" s="44">
        <f t="shared" si="14"/>
        <v>19903463.52852856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19749.243533815534</v>
      </c>
      <c r="P53" s="39">
        <f t="shared" si="2"/>
        <v>2061.339447894436</v>
      </c>
      <c r="Q53" s="91"/>
      <c r="R53" s="32">
        <f t="shared" si="3"/>
        <v>1</v>
      </c>
      <c r="S53" s="37">
        <f t="shared" si="4"/>
        <v>1</v>
      </c>
      <c r="T53" s="91"/>
      <c r="U53" s="43">
        <f t="shared" si="5"/>
        <v>8.6004695229777384E-2</v>
      </c>
      <c r="V53" s="37">
        <f t="shared" si="6"/>
        <v>4.0000001621518328E-3</v>
      </c>
      <c r="W53" s="91"/>
      <c r="X53" s="88">
        <f t="shared" si="13"/>
        <v>7725</v>
      </c>
      <c r="Y53" s="45">
        <f t="shared" si="7"/>
        <v>19600509.398586512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56641.628556899268</v>
      </c>
      <c r="AD53" s="44">
        <f t="shared" si="14"/>
        <v>20086171.732633069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19928.923615997293</v>
      </c>
      <c r="P54" s="39">
        <f t="shared" si="2"/>
        <v>2079.9603463205526</v>
      </c>
      <c r="Q54" s="92"/>
      <c r="R54" s="32">
        <f t="shared" si="3"/>
        <v>1</v>
      </c>
      <c r="S54" s="37">
        <f t="shared" si="4"/>
        <v>1</v>
      </c>
      <c r="T54" s="92"/>
      <c r="U54" s="43">
        <f t="shared" si="5"/>
        <v>8.600486844603264E-2</v>
      </c>
      <c r="V54" s="37">
        <f t="shared" si="6"/>
        <v>4.0000001680908313E-3</v>
      </c>
      <c r="W54" s="92"/>
      <c r="X54" s="88">
        <f t="shared" si="13"/>
        <v>7725</v>
      </c>
      <c r="Y54" s="45">
        <f t="shared" si="7"/>
        <v>19778872.166819505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57156.424812747602</v>
      </c>
      <c r="AD54" s="44">
        <f t="shared" si="14"/>
        <v>20268881.692746971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744726279.95327508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725242623.32978189</v>
      </c>
      <c r="Z56" s="70">
        <f>SUM(Z9:Z54)</f>
        <v>15271398.532316765</v>
      </c>
      <c r="AA56" s="70">
        <f>SUM(AA9:AA54)</f>
        <v>625299.4132128919</v>
      </c>
      <c r="AB56" s="77">
        <f>SUM(AB9:AB54)</f>
        <v>2096358.6779634496</v>
      </c>
      <c r="AD56" s="71">
        <f>X56+Y56+Z56+AA56+AB56</f>
        <v>744726279.95327508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X30" workbookViewId="0">
      <selection activeCell="AB53" sqref="AB5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79"/>
      <c r="S1" s="79"/>
      <c r="T1" s="90"/>
      <c r="U1" s="79"/>
      <c r="V1" s="79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79"/>
      <c r="S2" s="79"/>
      <c r="T2" s="91"/>
      <c r="U2" s="79"/>
      <c r="V2" s="79"/>
      <c r="W2" s="91"/>
      <c r="Y2" s="125" t="s">
        <v>88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87</v>
      </c>
      <c r="P3" s="135"/>
      <c r="Q3" s="91"/>
      <c r="R3" s="79"/>
      <c r="S3" s="79"/>
      <c r="T3" s="91"/>
      <c r="U3" s="79"/>
      <c r="V3" s="79"/>
      <c r="W3" s="91"/>
      <c r="Y3" s="128"/>
      <c r="Z3" s="129"/>
      <c r="AA3" s="130"/>
      <c r="AB3" s="8"/>
      <c r="AC3" s="8"/>
      <c r="AE3" s="116"/>
      <c r="AF3" s="94" t="s">
        <v>58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79"/>
      <c r="S4" s="79"/>
      <c r="T4" s="91"/>
      <c r="U4" s="79"/>
      <c r="V4" s="79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3" t="s">
        <v>70</v>
      </c>
      <c r="J7" s="14" t="s">
        <v>69</v>
      </c>
      <c r="K7" s="22" t="s">
        <v>68</v>
      </c>
      <c r="L7" s="91"/>
      <c r="M7" s="1" t="s">
        <v>8</v>
      </c>
      <c r="O7" s="110"/>
      <c r="P7" s="111"/>
      <c r="Q7" s="91"/>
      <c r="R7" s="79"/>
      <c r="S7" s="79"/>
      <c r="T7" s="91"/>
      <c r="U7" s="79"/>
      <c r="V7" s="79"/>
      <c r="W7" s="91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4"/>
      <c r="J8" s="7"/>
      <c r="K8" s="20"/>
      <c r="L8" s="91"/>
      <c r="M8" s="25"/>
      <c r="O8" s="34"/>
      <c r="P8" s="38"/>
      <c r="Q8" s="91"/>
      <c r="R8" s="81"/>
      <c r="S8" s="80"/>
      <c r="T8" s="91"/>
      <c r="U8" s="81"/>
      <c r="V8" s="80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1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8.6000607223866821E-2</v>
      </c>
      <c r="V9" s="37">
        <f>($AI$7/$AG$12)*(1+0.15*(P9/$AG$10)^4)+$AH$32</f>
        <v>4.0000000217359239E-3</v>
      </c>
      <c r="W9" s="91"/>
      <c r="X9" s="79">
        <f>($AG$7*$AG$8*S9*$AG$24+$AG$15*$AG$16*R9*$AG$24)</f>
        <v>3600</v>
      </c>
      <c r="Y9" s="45">
        <f>(O9*U9*$AG$30+P9*V9*$AG$29)*365</f>
        <v>11753889.294369884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34011.637041072601</v>
      </c>
      <c r="AD9" s="44">
        <f>SUM(X9:AB9)</f>
        <v>12056105.060899585</v>
      </c>
      <c r="AE9" s="116"/>
      <c r="AF9" s="145" t="s">
        <v>15</v>
      </c>
      <c r="AG9" s="17"/>
      <c r="AH9" s="148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1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8.6000644920791361E-2</v>
      </c>
      <c r="V10" s="37">
        <f t="shared" ref="V10:V54" si="5">($AI$7/$AG$12)*(1+0.15*(P10/$AG$10)^4)+$AH$32</f>
        <v>4.0000000230590877E-3</v>
      </c>
      <c r="W10" s="91"/>
      <c r="X10" s="79">
        <f t="shared" ref="X10:X12" si="6">($AG$7*$AG$8*S10*$AG$24+$AG$15*$AG$16*R10*$AG$24)</f>
        <v>3600</v>
      </c>
      <c r="Y10" s="45">
        <f t="shared" ref="Y10:Y54" si="7">(O10*U10*$AG$30+P10*V10*$AG$29)*365</f>
        <v>11932207.455711465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34526.202944410259</v>
      </c>
      <c r="AD10" s="44">
        <f t="shared" ref="AD10:AD46" si="11">SUM(X10:AB10)</f>
        <v>12238942.39929587</v>
      </c>
      <c r="AE10" s="116"/>
      <c r="AF10" s="146"/>
      <c r="AG10" s="18">
        <v>90408</v>
      </c>
      <c r="AH10" s="148"/>
      <c r="AI10" s="82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1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8.6000684346250092E-2</v>
      </c>
      <c r="V11" s="37">
        <f t="shared" si="5"/>
        <v>4.0000000244418644E-3</v>
      </c>
      <c r="W11" s="91"/>
      <c r="X11" s="79">
        <f t="shared" si="6"/>
        <v>3600</v>
      </c>
      <c r="Y11" s="45">
        <f t="shared" si="7"/>
        <v>12110526.054421572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35040.774252277552</v>
      </c>
      <c r="AD11" s="44">
        <f t="shared" si="11"/>
        <v>12421778.342120372</v>
      </c>
      <c r="AE11" s="116"/>
      <c r="AF11" s="147"/>
      <c r="AG11" s="17"/>
      <c r="AH11" s="148"/>
      <c r="AI11" s="82" t="s">
        <v>60</v>
      </c>
      <c r="AJ11" s="83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1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0"/>
        <v>12382.360164363514</v>
      </c>
      <c r="P12" s="39">
        <f t="shared" si="1"/>
        <v>1302.9728796478428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8.6000725552291948E-2</v>
      </c>
      <c r="V12" s="37">
        <f t="shared" si="5"/>
        <v>4.0000000258860217E-3</v>
      </c>
      <c r="W12" s="91"/>
      <c r="X12" s="79">
        <f t="shared" si="6"/>
        <v>3600</v>
      </c>
      <c r="Y12" s="45">
        <f t="shared" si="7"/>
        <v>12288845.106734427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35555.350700322459</v>
      </c>
      <c r="AD12" s="44">
        <f t="shared" si="11"/>
        <v>12604612.210760333</v>
      </c>
      <c r="AE12" s="116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1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8.6000768591737983E-2</v>
      </c>
      <c r="V13" s="37">
        <f t="shared" si="5"/>
        <v>4.0000000273933498E-3</v>
      </c>
      <c r="W13" s="91"/>
      <c r="X13" s="79">
        <f>($AG$7*$AG$8*S13*$AG$24+$AG$15*$AG$16*R13*$AG$24)</f>
        <v>3600</v>
      </c>
      <c r="Y13" s="45">
        <f t="shared" si="7"/>
        <v>12467164.629548164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36069.932041156768</v>
      </c>
      <c r="AD13" s="44">
        <f t="shared" si="11"/>
        <v>12787432.914001033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1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8.6000813518181327E-2</v>
      </c>
      <c r="V14" s="37">
        <f t="shared" si="5"/>
        <v>4.0000000289656685E-3</v>
      </c>
      <c r="W14" s="91"/>
      <c r="X14" s="79">
        <f>($AG$7*$AG$8*S14*$AG$24+$AG$15*$AG$16*R14*$AG$24)+AG26</f>
        <v>1163600</v>
      </c>
      <c r="Y14" s="45">
        <f t="shared" si="7"/>
        <v>12645484.640423166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36584.518043016767</v>
      </c>
      <c r="AD14" s="44">
        <f t="shared" si="11"/>
        <v>14129909.475019731</v>
      </c>
      <c r="AE14" s="116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1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8.6000860385987185E-2</v>
      </c>
      <c r="V15" s="37">
        <f t="shared" si="5"/>
        <v>4.00000003060482E-3</v>
      </c>
      <c r="W15" s="91"/>
      <c r="X15" s="79">
        <f>($AJ$11*$AG$8*S15*$AG$25+$AJ$9*$AG$8*$AG$24*S15+$AG$15*$AG$16*R15*$AG$24)</f>
        <v>7725</v>
      </c>
      <c r="Y15" s="45">
        <f t="shared" si="7"/>
        <v>12823805.157581309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37099.108488548925</v>
      </c>
      <c r="AD15" s="44">
        <f t="shared" si="11"/>
        <v>13156501.113908419</v>
      </c>
      <c r="AE15" s="116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1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8.600090925029287E-2</v>
      </c>
      <c r="V16" s="37">
        <f t="shared" si="5"/>
        <v>4.0000000323126761E-3</v>
      </c>
      <c r="W16" s="91"/>
      <c r="X16" s="88">
        <f t="shared" ref="X16:X54" si="13">($AJ$11*$AG$8*S16*$AG$25+$AJ$9*$AG$8*$AG$24*S16+$AG$15*$AG$16*R16*$AG$24)</f>
        <v>7725</v>
      </c>
      <c r="Y16" s="45">
        <f t="shared" si="7"/>
        <v>13002126.199906044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37613.703173707072</v>
      </c>
      <c r="AD16" s="44">
        <f t="shared" si="11"/>
        <v>13338957.849123154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1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0"/>
        <v>13280.760575272299</v>
      </c>
      <c r="P17" s="39">
        <f t="shared" si="1"/>
        <v>1395.8199492093775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8.6000960167007784E-2</v>
      </c>
      <c r="V17" s="37">
        <f t="shared" si="5"/>
        <v>4.000000034091131E-3</v>
      </c>
      <c r="W17" s="91"/>
      <c r="X17" s="88">
        <f t="shared" si="13"/>
        <v>7725</v>
      </c>
      <c r="Y17" s="45">
        <f t="shared" si="7"/>
        <v>13180447.786943128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38128.30190674933</v>
      </c>
      <c r="AD17" s="44">
        <f t="shared" si="11"/>
        <v>13521404.699808074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1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8.6001013192813378E-2</v>
      </c>
      <c r="V18" s="37">
        <f t="shared" si="5"/>
        <v>4.0000000359421061E-3</v>
      </c>
      <c r="W18" s="91"/>
      <c r="X18" s="88">
        <f t="shared" si="13"/>
        <v>7725</v>
      </c>
      <c r="Y18" s="45">
        <f t="shared" si="7"/>
        <v>13358769.938902073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38642.904507324412</v>
      </c>
      <c r="AD18" s="44">
        <f t="shared" si="11"/>
        <v>13703841.685794922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1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8.6001068385163221E-2</v>
      </c>
      <c r="V19" s="37">
        <f t="shared" si="5"/>
        <v>4.0000000378675495E-3</v>
      </c>
      <c r="W19" s="91"/>
      <c r="X19" s="88">
        <f t="shared" si="13"/>
        <v>7725</v>
      </c>
      <c r="Y19" s="45">
        <f t="shared" si="7"/>
        <v>13537092.676658116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39157.510805638231</v>
      </c>
      <c r="AD19" s="44">
        <f t="shared" si="11"/>
        <v>13886268.827603294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1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8.600112580228296E-2</v>
      </c>
      <c r="V20" s="37">
        <f t="shared" si="5"/>
        <v>4.0000000398694334E-3</v>
      </c>
      <c r="W20" s="91"/>
      <c r="X20" s="88">
        <f t="shared" si="13"/>
        <v>7725</v>
      </c>
      <c r="Y20" s="45">
        <f t="shared" si="7"/>
        <v>13715416.021754734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39672.12064169244</v>
      </c>
      <c r="AD20" s="44">
        <f t="shared" si="11"/>
        <v>14068686.146441527</v>
      </c>
      <c r="AE20" s="116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1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8.6001185503170346E-2</v>
      </c>
      <c r="V21" s="37">
        <f t="shared" si="5"/>
        <v>4.0000000419497563E-3</v>
      </c>
      <c r="W21" s="91"/>
      <c r="X21" s="88">
        <f t="shared" si="13"/>
        <v>7725</v>
      </c>
      <c r="Y21" s="45">
        <f t="shared" si="7"/>
        <v>13893739.996406607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40186.733864588175</v>
      </c>
      <c r="AD21" s="44">
        <f t="shared" si="11"/>
        <v>14251093.664208235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1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8.600124754759518E-2</v>
      </c>
      <c r="V22" s="37">
        <f t="shared" si="5"/>
        <v>4.0000000441105443E-3</v>
      </c>
      <c r="W22" s="91"/>
      <c r="X22" s="88">
        <f t="shared" si="13"/>
        <v>7725</v>
      </c>
      <c r="Y22" s="45">
        <f t="shared" si="7"/>
        <v>14072064.623503035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40701.350331888163</v>
      </c>
      <c r="AD22" s="44">
        <f t="shared" si="11"/>
        <v>14433491.403494366</v>
      </c>
      <c r="AE22" s="116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1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8.600131199609938E-2</v>
      </c>
      <c r="V23" s="37">
        <f t="shared" si="5"/>
        <v>4.0000000463538479E-3</v>
      </c>
      <c r="W23" s="91"/>
      <c r="X23" s="88">
        <f t="shared" si="13"/>
        <v>7725</v>
      </c>
      <c r="Y23" s="45">
        <f t="shared" si="7"/>
        <v>14250389.926611694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41215.969909031883</v>
      </c>
      <c r="AD23" s="44">
        <f t="shared" si="11"/>
        <v>14615879.387585752</v>
      </c>
      <c r="AE23" s="116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1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8.6001378909996942E-2</v>
      </c>
      <c r="V24" s="37">
        <f t="shared" si="5"/>
        <v>4.000000048681741E-3</v>
      </c>
      <c r="W24" s="91"/>
      <c r="X24" s="88">
        <f t="shared" si="13"/>
        <v>7725</v>
      </c>
      <c r="Y24" s="45">
        <f t="shared" si="7"/>
        <v>14428715.929982761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41730.592468798437</v>
      </c>
      <c r="AD24" s="44">
        <f t="shared" si="11"/>
        <v>14798257.640466087</v>
      </c>
      <c r="AE24" s="116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1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8.6001448351373952E-2</v>
      </c>
      <c r="V25" s="37">
        <f t="shared" si="5"/>
        <v>4.0000000510963286E-3</v>
      </c>
      <c r="W25" s="91"/>
      <c r="X25" s="88">
        <f t="shared" si="13"/>
        <v>7725</v>
      </c>
      <c r="Y25" s="45">
        <f t="shared" si="7"/>
        <v>14607042.658553364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42245.217890812914</v>
      </c>
      <c r="AD25" s="44">
        <f t="shared" si="11"/>
        <v>14980626.186820365</v>
      </c>
      <c r="AE25" s="116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1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8.6001520383088573E-2</v>
      </c>
      <c r="V26" s="37">
        <f t="shared" si="5"/>
        <v>4.0000000535997376E-3</v>
      </c>
      <c r="W26" s="91"/>
      <c r="X26" s="88">
        <f t="shared" si="13"/>
        <v>7725</v>
      </c>
      <c r="Y26" s="45">
        <f t="shared" si="7"/>
        <v>14785370.137952259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42759.846061092001</v>
      </c>
      <c r="AD26" s="44">
        <f t="shared" si="11"/>
        <v>15162985.052038599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1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8.6001595068771058E-2</v>
      </c>
      <c r="V27" s="37">
        <f t="shared" si="5"/>
        <v>4.0000000561941206E-3</v>
      </c>
      <c r="W27" s="91"/>
      <c r="X27" s="88">
        <f t="shared" si="13"/>
        <v>7725</v>
      </c>
      <c r="Y27" s="45">
        <f t="shared" si="7"/>
        <v>14963698.394504847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43274.476871625287</v>
      </c>
      <c r="AD27" s="44">
        <f t="shared" si="11"/>
        <v>15345334.262219943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1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8.600167247282374E-2</v>
      </c>
      <c r="V28" s="37">
        <f t="shared" si="5"/>
        <v>4.0000000588816583E-3</v>
      </c>
      <c r="W28" s="91"/>
      <c r="X28" s="88">
        <f t="shared" si="13"/>
        <v>7725</v>
      </c>
      <c r="Y28" s="45">
        <f t="shared" si="7"/>
        <v>15142027.455238326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43789.11021998911</v>
      </c>
      <c r="AD28" s="44">
        <f t="shared" si="11"/>
        <v>15527673.844177065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1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8.6001752660421066E-2</v>
      </c>
      <c r="V29" s="37">
        <f t="shared" si="5"/>
        <v>4.0000000616645572E-3</v>
      </c>
      <c r="W29" s="91"/>
      <c r="X29" s="88">
        <f t="shared" si="13"/>
        <v>7725</v>
      </c>
      <c r="Y29" s="45">
        <f t="shared" si="7"/>
        <v>15320357.347887157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44303.746008989976</v>
      </c>
      <c r="AD29" s="44">
        <f t="shared" si="11"/>
        <v>15710003.825440845</v>
      </c>
      <c r="AE29" s="116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1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8.6001835697509535E-2</v>
      </c>
      <c r="V30" s="37">
        <f t="shared" si="5"/>
        <v>4.0000000645450465E-3</v>
      </c>
      <c r="W30" s="91"/>
      <c r="X30" s="88">
        <f t="shared" si="13"/>
        <v>7725</v>
      </c>
      <c r="Y30" s="45">
        <f t="shared" si="7"/>
        <v>15498688.100898655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44818.384146334887</v>
      </c>
      <c r="AD30" s="44">
        <f t="shared" si="11"/>
        <v>15892324.234265277</v>
      </c>
      <c r="AE30" s="116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1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8.600192165080775E-2</v>
      </c>
      <c r="V31" s="37">
        <f t="shared" si="5"/>
        <v>4.0000000675253847E-3</v>
      </c>
      <c r="W31" s="91"/>
      <c r="X31" s="88">
        <f t="shared" si="13"/>
        <v>7725</v>
      </c>
      <c r="Y31" s="45">
        <f t="shared" si="7"/>
        <v>15677019.743438764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45333.024544326348</v>
      </c>
      <c r="AD31" s="44">
        <f t="shared" si="11"/>
        <v>16074635.099632621</v>
      </c>
      <c r="AE31" s="116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1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8.6002010587806405E-2</v>
      </c>
      <c r="V32" s="37">
        <f t="shared" si="5"/>
        <v>4.000000070607853E-3</v>
      </c>
      <c r="W32" s="91"/>
      <c r="X32" s="88">
        <f t="shared" si="13"/>
        <v>7725</v>
      </c>
      <c r="Y32" s="45">
        <f t="shared" si="7"/>
        <v>15855352.305398026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45847.667119579841</v>
      </c>
      <c r="AD32" s="44">
        <f t="shared" si="11"/>
        <v>16256936.451258758</v>
      </c>
      <c r="AE32" s="116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1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8.6002102576768269E-2</v>
      </c>
      <c r="V33" s="37">
        <f t="shared" si="5"/>
        <v>4.0000000737947621E-3</v>
      </c>
      <c r="W33" s="91"/>
      <c r="X33" s="88">
        <f t="shared" si="13"/>
        <v>7725</v>
      </c>
      <c r="Y33" s="45">
        <f t="shared" si="7"/>
        <v>16033685.817397663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46362.311792761946</v>
      </c>
      <c r="AD33" s="44">
        <f t="shared" si="11"/>
        <v>16439228.319598738</v>
      </c>
      <c r="AE33" s="116"/>
      <c r="AF33" s="78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1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8.6002197686728205E-2</v>
      </c>
      <c r="V34" s="37">
        <f t="shared" si="5"/>
        <v>4.000000077088446E-3</v>
      </c>
      <c r="W34" s="91"/>
      <c r="X34" s="88">
        <f t="shared" si="13"/>
        <v>7725</v>
      </c>
      <c r="Y34" s="45">
        <f t="shared" si="7"/>
        <v>16212020.310795832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46876.958488347227</v>
      </c>
      <c r="AD34" s="44">
        <f t="shared" si="11"/>
        <v>16621510.735852528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1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8.6002295987493149E-2</v>
      </c>
      <c r="V35" s="37">
        <f t="shared" si="5"/>
        <v>4.0000000804912648E-3</v>
      </c>
      <c r="W35" s="91"/>
      <c r="X35" s="88">
        <f t="shared" si="13"/>
        <v>7725</v>
      </c>
      <c r="Y35" s="45">
        <f t="shared" si="7"/>
        <v>16390355.817693954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47391.607134392478</v>
      </c>
      <c r="AD35" s="44">
        <f t="shared" si="11"/>
        <v>16803783.73197085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1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8.6002397549642146E-2</v>
      </c>
      <c r="V36" s="37">
        <f t="shared" si="5"/>
        <v>4.0000000840056046E-3</v>
      </c>
      <c r="W36" s="91"/>
      <c r="X36" s="88">
        <f t="shared" si="13"/>
        <v>7725</v>
      </c>
      <c r="Y36" s="45">
        <f t="shared" si="7"/>
        <v>16568692.370943222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47906.257662326861</v>
      </c>
      <c r="AD36" s="44">
        <f t="shared" si="11"/>
        <v>16986047.340661276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1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8.6002502444526313E-2</v>
      </c>
      <c r="V37" s="37">
        <f t="shared" si="5"/>
        <v>4.0000000876338759E-3</v>
      </c>
      <c r="W37" s="91"/>
      <c r="X37" s="88">
        <f t="shared" si="13"/>
        <v>7725</v>
      </c>
      <c r="Y37" s="45">
        <f t="shared" si="7"/>
        <v>16747030.004151125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48420.910006756538</v>
      </c>
      <c r="AD37" s="44">
        <f t="shared" si="11"/>
        <v>17168301.595394321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1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8.6002610744268862E-2</v>
      </c>
      <c r="V38" s="37">
        <f t="shared" si="5"/>
        <v>4.0000000913785203E-3</v>
      </c>
      <c r="W38" s="91"/>
      <c r="X38" s="88">
        <f t="shared" si="13"/>
        <v>7725</v>
      </c>
      <c r="Y38" s="45">
        <f t="shared" si="7"/>
        <v>16925368.751688179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48935.5641052828</v>
      </c>
      <c r="AD38" s="44">
        <f t="shared" si="11"/>
        <v>17350546.530409791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1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8.6002722521765079E-2</v>
      </c>
      <c r="V39" s="37">
        <f t="shared" si="5"/>
        <v>4.0000000952419975E-3</v>
      </c>
      <c r="W39" s="91"/>
      <c r="X39" s="88">
        <f t="shared" si="13"/>
        <v>7725</v>
      </c>
      <c r="Y39" s="45">
        <f t="shared" si="7"/>
        <v>17103708.648694638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49450.21989833258</v>
      </c>
      <c r="AD39" s="44">
        <f t="shared" si="11"/>
        <v>17532782.180723172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1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8.6002837850682329E-2</v>
      </c>
      <c r="V40" s="37">
        <f t="shared" si="5"/>
        <v>4.0000000992267996E-3</v>
      </c>
      <c r="W40" s="91"/>
      <c r="X40" s="88">
        <f t="shared" si="13"/>
        <v>7725</v>
      </c>
      <c r="Y40" s="45">
        <f t="shared" si="7"/>
        <v>17282049.731087383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49964.877329000235</v>
      </c>
      <c r="AD40" s="44">
        <f t="shared" si="11"/>
        <v>17715008.582132142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1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8.6002956805460107E-2</v>
      </c>
      <c r="V41" s="37">
        <f t="shared" si="5"/>
        <v>4.000000103335441E-3</v>
      </c>
      <c r="W41" s="91"/>
      <c r="X41" s="88">
        <f t="shared" si="13"/>
        <v>7725</v>
      </c>
      <c r="Y41" s="45">
        <f t="shared" si="7"/>
        <v>17460392.035566807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50479.536342899904</v>
      </c>
      <c r="AD41" s="44">
        <f t="shared" si="11"/>
        <v>17897225.77122318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1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8.6003079461309959E-2</v>
      </c>
      <c r="V42" s="37">
        <f t="shared" si="5"/>
        <v>4.0000001075704622E-3</v>
      </c>
      <c r="W42" s="91"/>
      <c r="X42" s="88">
        <f t="shared" si="13"/>
        <v>7725</v>
      </c>
      <c r="Y42" s="45">
        <f t="shared" si="7"/>
        <v>17638735.59962381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50994.196888027647</v>
      </c>
      <c r="AD42" s="44">
        <f t="shared" si="11"/>
        <v>18079433.785378259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1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8.6003205894215506E-2</v>
      </c>
      <c r="V43" s="37">
        <f t="shared" si="5"/>
        <v>4.0000001119344297E-3</v>
      </c>
      <c r="W43" s="91"/>
      <c r="X43" s="88">
        <f t="shared" si="13"/>
        <v>7725</v>
      </c>
      <c r="Y43" s="45">
        <f t="shared" si="7"/>
        <v>17817080.461546872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51508.85891463235</v>
      </c>
      <c r="AD43" s="44">
        <f t="shared" si="11"/>
        <v>18261632.662781656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1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8.6003336180932491E-2</v>
      </c>
      <c r="V44" s="37">
        <f t="shared" si="5"/>
        <v>4.0000001164299387E-3</v>
      </c>
      <c r="W44" s="91"/>
      <c r="X44" s="88">
        <f t="shared" si="13"/>
        <v>7725</v>
      </c>
      <c r="Y44" s="45">
        <f t="shared" si="7"/>
        <v>17995426.660429142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52023.522375095134</v>
      </c>
      <c r="AD44" s="44">
        <f t="shared" si="11"/>
        <v>18443822.442426771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1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8.6003470398988716E-2</v>
      </c>
      <c r="V45" s="37">
        <f t="shared" si="5"/>
        <v>4.0000001210596051E-3</v>
      </c>
      <c r="W45" s="91"/>
      <c r="X45" s="88">
        <f t="shared" si="13"/>
        <v>7725</v>
      </c>
      <c r="Y45" s="45">
        <f t="shared" si="7"/>
        <v>18173774.236175612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52538.18722381624</v>
      </c>
      <c r="AD45" s="44">
        <f t="shared" si="11"/>
        <v>18626003.164123084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1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8.6003608626684089E-2</v>
      </c>
      <c r="V46" s="37">
        <f t="shared" si="5"/>
        <v>4.0000001258260753E-3</v>
      </c>
      <c r="W46" s="91"/>
      <c r="X46" s="88">
        <f t="shared" si="13"/>
        <v>7725</v>
      </c>
      <c r="Y46" s="45">
        <f t="shared" si="7"/>
        <v>18352123.229510352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53052.853417109247</v>
      </c>
      <c r="AD46" s="44">
        <f t="shared" si="11"/>
        <v>18808174.868503161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1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8.6003750943090596E-2</v>
      </c>
      <c r="V47" s="37">
        <f t="shared" si="5"/>
        <v>4.0000001307320182E-3</v>
      </c>
      <c r="W47" s="91"/>
      <c r="X47" s="88">
        <f t="shared" si="13"/>
        <v>7725</v>
      </c>
      <c r="Y47" s="45">
        <f t="shared" si="7"/>
        <v>18530473.681983743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53567.520913101645</v>
      </c>
      <c r="AD47" s="44">
        <f t="shared" ref="AD47:AD54" si="14">SUM(X47:AB47)</f>
        <v>18990337.597029679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1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8.6003897428052298E-2</v>
      </c>
      <c r="V48" s="37">
        <f t="shared" si="5"/>
        <v>4.0000001357801303E-3</v>
      </c>
      <c r="W48" s="91"/>
      <c r="X48" s="88">
        <f t="shared" si="13"/>
        <v>7725</v>
      </c>
      <c r="Y48" s="45">
        <f t="shared" si="7"/>
        <v>18708825.635979831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54082.189671641769</v>
      </c>
      <c r="AD48" s="44">
        <f t="shared" si="14"/>
        <v>19172782.471023586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1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8.6004048162185348E-2</v>
      </c>
      <c r="V49" s="37">
        <f t="shared" si="5"/>
        <v>4.0000001409731326E-3</v>
      </c>
      <c r="W49" s="91"/>
      <c r="X49" s="88">
        <f t="shared" si="13"/>
        <v>7725</v>
      </c>
      <c r="Y49" s="45">
        <f t="shared" si="7"/>
        <v>18887179.134723637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54596.859654211192</v>
      </c>
      <c r="AD49" s="44">
        <f t="shared" si="14"/>
        <v>19355482.897157125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1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8.6004203226878018E-2</v>
      </c>
      <c r="V50" s="37">
        <f t="shared" si="5"/>
        <v>4.0000001463137745E-3</v>
      </c>
      <c r="W50" s="91"/>
      <c r="X50" s="88">
        <f t="shared" si="13"/>
        <v>7725</v>
      </c>
      <c r="Y50" s="45">
        <f t="shared" si="7"/>
        <v>19065534.222288582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55111.530823842608</v>
      </c>
      <c r="AD50" s="44">
        <f t="shared" si="14"/>
        <v>19538184.914598219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1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8.6004362704290613E-2</v>
      </c>
      <c r="V51" s="37">
        <f t="shared" si="5"/>
        <v>4.0000001518048283E-3</v>
      </c>
      <c r="W51" s="91"/>
      <c r="X51" s="88">
        <f t="shared" si="13"/>
        <v>7725</v>
      </c>
      <c r="Y51" s="45">
        <f t="shared" si="7"/>
        <v>19243890.943603877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55626.203145042455</v>
      </c>
      <c r="AD51" s="44">
        <f t="shared" si="14"/>
        <v>19720888.568201728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1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8.6004526677355572E-2</v>
      </c>
      <c r="V52" s="37">
        <f t="shared" si="5"/>
        <v>4.0000001574490929E-3</v>
      </c>
      <c r="W52" s="91"/>
      <c r="X52" s="88">
        <f t="shared" si="13"/>
        <v>7725</v>
      </c>
      <c r="Y52" s="45">
        <f t="shared" si="7"/>
        <v>19422249.344462015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56140.876583718244</v>
      </c>
      <c r="AD52" s="44">
        <f t="shared" si="14"/>
        <v>19903593.90368874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1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8.6004695229777384E-2</v>
      </c>
      <c r="V53" s="37">
        <f t="shared" si="5"/>
        <v>4.0000001632493941E-3</v>
      </c>
      <c r="W53" s="91"/>
      <c r="X53" s="88">
        <f t="shared" si="13"/>
        <v>7725</v>
      </c>
      <c r="Y53" s="45">
        <f t="shared" si="7"/>
        <v>19600609.471526224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56655.551107110085</v>
      </c>
      <c r="AD53" s="44">
        <f t="shared" si="14"/>
        <v>20086300.967653859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1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8.600486844603264E-2</v>
      </c>
      <c r="V54" s="37">
        <f t="shared" si="5"/>
        <v>4.0000001692085839E-3</v>
      </c>
      <c r="W54" s="92"/>
      <c r="X54" s="88">
        <f t="shared" si="13"/>
        <v>7725</v>
      </c>
      <c r="Y54" s="45">
        <f t="shared" si="7"/>
        <v>19778971.372338019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57170.226683726265</v>
      </c>
      <c r="AD54" s="44">
        <f t="shared" si="14"/>
        <v>20269009.80757264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744733764.61448884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69">
        <f>SUM(Y9:Y54)</f>
        <v>725248419.06554019</v>
      </c>
      <c r="Z56" s="70">
        <f>SUM(Z9:Z54)</f>
        <v>15272281.131591605</v>
      </c>
      <c r="AA56" s="70">
        <f>SUM(AA9:AA54)</f>
        <v>625299.4132128919</v>
      </c>
      <c r="AB56" s="77">
        <f>SUM(AB9:AB54)</f>
        <v>2097165.0041441494</v>
      </c>
      <c r="AD56" s="71">
        <f>X56+Y56+Z56+AA56+AB56</f>
        <v>744733764.61448884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2020-05-15T21:30:22Z</dcterms:modified>
</cp:coreProperties>
</file>