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3\"/>
    </mc:Choice>
  </mc:AlternateContent>
  <bookViews>
    <workbookView xWindow="768" yWindow="768" windowWidth="17136" windowHeight="7152"/>
  </bookViews>
  <sheets>
    <sheet name="SB1-SU1" sheetId="2" r:id="rId1"/>
    <sheet name="SB1-SU2" sheetId="3" r:id="rId2"/>
    <sheet name="SB1-SU3" sheetId="4" r:id="rId3"/>
    <sheet name="SB2-SU1" sheetId="5" r:id="rId4"/>
    <sheet name="SB2-SU2" sheetId="6" r:id="rId5"/>
    <sheet name="SB2-SU3" sheetId="7" r:id="rId6"/>
    <sheet name="SB3-SU1" sheetId="8" r:id="rId7"/>
    <sheet name="SB3-SU2" sheetId="9" r:id="rId8"/>
    <sheet name="SB3-SU3" sheetId="10" r:id="rId9"/>
  </sheets>
  <externalReferences>
    <externalReference r:id="rId10"/>
    <externalReference r:id="rId11"/>
    <externalReference r:id="rId12"/>
    <externalReference r:id="rId13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33" i="10" l="1"/>
  <c r="AH33" i="2"/>
  <c r="AG30" i="2"/>
  <c r="AH33" i="3"/>
  <c r="AG30" i="3"/>
  <c r="AH33" i="4"/>
  <c r="AG30" i="4"/>
  <c r="AH33" i="5"/>
  <c r="AG30" i="5"/>
  <c r="AH33" i="6"/>
  <c r="AG30" i="6"/>
  <c r="AH33" i="7"/>
  <c r="AG30" i="7"/>
  <c r="AH33" i="8"/>
  <c r="AG30" i="8"/>
  <c r="AH33" i="9"/>
  <c r="AG30" i="9"/>
  <c r="AG30" i="10"/>
  <c r="G10" i="10"/>
  <c r="K10" i="10"/>
  <c r="P10" i="10"/>
  <c r="AG54" i="10"/>
  <c r="AG50" i="10"/>
  <c r="AG46" i="10"/>
  <c r="F10" i="10"/>
  <c r="O10" i="10"/>
  <c r="AG55" i="10"/>
  <c r="AG51" i="10"/>
  <c r="AG47" i="10"/>
  <c r="AB10" i="10"/>
  <c r="G11" i="10"/>
  <c r="K11" i="10"/>
  <c r="P11" i="10"/>
  <c r="F11" i="10"/>
  <c r="O11" i="10"/>
  <c r="AB11" i="10"/>
  <c r="G12" i="10"/>
  <c r="K12" i="10"/>
  <c r="P12" i="10"/>
  <c r="F12" i="10"/>
  <c r="O12" i="10"/>
  <c r="AB12" i="10"/>
  <c r="G13" i="10"/>
  <c r="K13" i="10"/>
  <c r="P13" i="10"/>
  <c r="F13" i="10"/>
  <c r="O13" i="10"/>
  <c r="AB13" i="10"/>
  <c r="G14" i="10"/>
  <c r="K14" i="10"/>
  <c r="P14" i="10"/>
  <c r="F14" i="10"/>
  <c r="O14" i="10"/>
  <c r="AB14" i="10"/>
  <c r="G15" i="10"/>
  <c r="K15" i="10"/>
  <c r="P15" i="10"/>
  <c r="F15" i="10"/>
  <c r="O15" i="10"/>
  <c r="AB15" i="10"/>
  <c r="G16" i="10"/>
  <c r="K16" i="10"/>
  <c r="P16" i="10"/>
  <c r="F16" i="10"/>
  <c r="O16" i="10"/>
  <c r="AB16" i="10"/>
  <c r="G17" i="10"/>
  <c r="K17" i="10"/>
  <c r="P17" i="10"/>
  <c r="F17" i="10"/>
  <c r="O17" i="10"/>
  <c r="AB17" i="10"/>
  <c r="G18" i="10"/>
  <c r="K18" i="10"/>
  <c r="P18" i="10"/>
  <c r="F18" i="10"/>
  <c r="O18" i="10"/>
  <c r="AB18" i="10"/>
  <c r="G19" i="10"/>
  <c r="K19" i="10"/>
  <c r="P19" i="10"/>
  <c r="F19" i="10"/>
  <c r="O19" i="10"/>
  <c r="AB19" i="10"/>
  <c r="G20" i="10"/>
  <c r="K20" i="10"/>
  <c r="P20" i="10"/>
  <c r="F20" i="10"/>
  <c r="O20" i="10"/>
  <c r="AB20" i="10"/>
  <c r="G21" i="10"/>
  <c r="K21" i="10"/>
  <c r="P21" i="10"/>
  <c r="F21" i="10"/>
  <c r="O21" i="10"/>
  <c r="AB21" i="10"/>
  <c r="G22" i="10"/>
  <c r="K22" i="10"/>
  <c r="P22" i="10"/>
  <c r="F22" i="10"/>
  <c r="O22" i="10"/>
  <c r="AB22" i="10"/>
  <c r="G23" i="10"/>
  <c r="K23" i="10"/>
  <c r="P23" i="10"/>
  <c r="F23" i="10"/>
  <c r="O23" i="10"/>
  <c r="AB23" i="10"/>
  <c r="G24" i="10"/>
  <c r="K24" i="10"/>
  <c r="P24" i="10"/>
  <c r="F24" i="10"/>
  <c r="O24" i="10"/>
  <c r="AB24" i="10"/>
  <c r="G25" i="10"/>
  <c r="K25" i="10"/>
  <c r="P25" i="10"/>
  <c r="F25" i="10"/>
  <c r="O25" i="10"/>
  <c r="AB25" i="10"/>
  <c r="G26" i="10"/>
  <c r="K26" i="10"/>
  <c r="P26" i="10"/>
  <c r="F26" i="10"/>
  <c r="O26" i="10"/>
  <c r="AB26" i="10"/>
  <c r="G27" i="10"/>
  <c r="K27" i="10"/>
  <c r="P27" i="10"/>
  <c r="F27" i="10"/>
  <c r="O27" i="10"/>
  <c r="AB27" i="10"/>
  <c r="G28" i="10"/>
  <c r="K28" i="10"/>
  <c r="P28" i="10"/>
  <c r="F28" i="10"/>
  <c r="O28" i="10"/>
  <c r="AB28" i="10"/>
  <c r="G29" i="10"/>
  <c r="K29" i="10"/>
  <c r="P29" i="10"/>
  <c r="F29" i="10"/>
  <c r="O29" i="10"/>
  <c r="AB29" i="10"/>
  <c r="G30" i="10"/>
  <c r="K30" i="10"/>
  <c r="P30" i="10"/>
  <c r="F30" i="10"/>
  <c r="O30" i="10"/>
  <c r="AB30" i="10"/>
  <c r="G31" i="10"/>
  <c r="K31" i="10"/>
  <c r="P31" i="10"/>
  <c r="F31" i="10"/>
  <c r="O31" i="10"/>
  <c r="AB31" i="10"/>
  <c r="G32" i="10"/>
  <c r="K32" i="10"/>
  <c r="P32" i="10"/>
  <c r="F32" i="10"/>
  <c r="O32" i="10"/>
  <c r="AB32" i="10"/>
  <c r="G33" i="10"/>
  <c r="K33" i="10"/>
  <c r="P33" i="10"/>
  <c r="F33" i="10"/>
  <c r="O33" i="10"/>
  <c r="AB33" i="10"/>
  <c r="G34" i="10"/>
  <c r="K34" i="10"/>
  <c r="P34" i="10"/>
  <c r="F34" i="10"/>
  <c r="O34" i="10"/>
  <c r="AB34" i="10"/>
  <c r="G35" i="10"/>
  <c r="K35" i="10"/>
  <c r="P35" i="10"/>
  <c r="F35" i="10"/>
  <c r="O35" i="10"/>
  <c r="AB35" i="10"/>
  <c r="G36" i="10"/>
  <c r="K36" i="10"/>
  <c r="P36" i="10"/>
  <c r="F36" i="10"/>
  <c r="O36" i="10"/>
  <c r="AB36" i="10"/>
  <c r="G37" i="10"/>
  <c r="K37" i="10"/>
  <c r="P37" i="10"/>
  <c r="F37" i="10"/>
  <c r="O37" i="10"/>
  <c r="AB37" i="10"/>
  <c r="G38" i="10"/>
  <c r="K38" i="10"/>
  <c r="P38" i="10"/>
  <c r="F38" i="10"/>
  <c r="O38" i="10"/>
  <c r="AB38" i="10"/>
  <c r="G39" i="10"/>
  <c r="K39" i="10"/>
  <c r="P39" i="10"/>
  <c r="F39" i="10"/>
  <c r="O39" i="10"/>
  <c r="AB39" i="10"/>
  <c r="G40" i="10"/>
  <c r="K40" i="10"/>
  <c r="P40" i="10"/>
  <c r="F40" i="10"/>
  <c r="O40" i="10"/>
  <c r="AB40" i="10"/>
  <c r="G41" i="10"/>
  <c r="K41" i="10"/>
  <c r="P41" i="10"/>
  <c r="F41" i="10"/>
  <c r="O41" i="10"/>
  <c r="AB41" i="10"/>
  <c r="G42" i="10"/>
  <c r="K42" i="10"/>
  <c r="P42" i="10"/>
  <c r="F42" i="10"/>
  <c r="O42" i="10"/>
  <c r="AB42" i="10"/>
  <c r="G43" i="10"/>
  <c r="K43" i="10"/>
  <c r="P43" i="10"/>
  <c r="F43" i="10"/>
  <c r="O43" i="10"/>
  <c r="AB43" i="10"/>
  <c r="G44" i="10"/>
  <c r="K44" i="10"/>
  <c r="P44" i="10"/>
  <c r="F44" i="10"/>
  <c r="O44" i="10"/>
  <c r="AB44" i="10"/>
  <c r="G45" i="10"/>
  <c r="K45" i="10"/>
  <c r="P45" i="10"/>
  <c r="F45" i="10"/>
  <c r="O45" i="10"/>
  <c r="AB45" i="10"/>
  <c r="G46" i="10"/>
  <c r="K46" i="10"/>
  <c r="P46" i="10"/>
  <c r="F46" i="10"/>
  <c r="O46" i="10"/>
  <c r="AB46" i="10"/>
  <c r="G47" i="10"/>
  <c r="K47" i="10"/>
  <c r="P47" i="10"/>
  <c r="F47" i="10"/>
  <c r="O47" i="10"/>
  <c r="AB47" i="10"/>
  <c r="G48" i="10"/>
  <c r="K48" i="10"/>
  <c r="P48" i="10"/>
  <c r="F48" i="10"/>
  <c r="O48" i="10"/>
  <c r="AB48" i="10"/>
  <c r="G49" i="10"/>
  <c r="K49" i="10"/>
  <c r="P49" i="10"/>
  <c r="F49" i="10"/>
  <c r="O49" i="10"/>
  <c r="AB49" i="10"/>
  <c r="G50" i="10"/>
  <c r="K50" i="10"/>
  <c r="P50" i="10"/>
  <c r="F50" i="10"/>
  <c r="O50" i="10"/>
  <c r="AB50" i="10"/>
  <c r="G51" i="10"/>
  <c r="K51" i="10"/>
  <c r="P51" i="10"/>
  <c r="F51" i="10"/>
  <c r="O51" i="10"/>
  <c r="AB51" i="10"/>
  <c r="G52" i="10"/>
  <c r="K52" i="10"/>
  <c r="P52" i="10"/>
  <c r="F52" i="10"/>
  <c r="O52" i="10"/>
  <c r="AB52" i="10"/>
  <c r="G53" i="10"/>
  <c r="K53" i="10"/>
  <c r="P53" i="10"/>
  <c r="F53" i="10"/>
  <c r="O53" i="10"/>
  <c r="AB53" i="10"/>
  <c r="G54" i="10"/>
  <c r="K54" i="10"/>
  <c r="P54" i="10"/>
  <c r="F54" i="10"/>
  <c r="O54" i="10"/>
  <c r="AB54" i="10"/>
  <c r="G9" i="10"/>
  <c r="K9" i="10"/>
  <c r="P9" i="10"/>
  <c r="F9" i="10"/>
  <c r="O9" i="10"/>
  <c r="AB9" i="10"/>
  <c r="G10" i="9"/>
  <c r="J10" i="9"/>
  <c r="P10" i="9"/>
  <c r="AG54" i="9"/>
  <c r="AG50" i="9"/>
  <c r="AG46" i="9"/>
  <c r="F10" i="9"/>
  <c r="O10" i="9"/>
  <c r="AG55" i="9"/>
  <c r="AG51" i="9"/>
  <c r="AG47" i="9"/>
  <c r="AB10" i="9"/>
  <c r="G11" i="9"/>
  <c r="J11" i="9"/>
  <c r="P11" i="9"/>
  <c r="F11" i="9"/>
  <c r="O11" i="9"/>
  <c r="AB11" i="9"/>
  <c r="G12" i="9"/>
  <c r="J12" i="9"/>
  <c r="P12" i="9"/>
  <c r="F12" i="9"/>
  <c r="O12" i="9"/>
  <c r="AB12" i="9"/>
  <c r="G13" i="9"/>
  <c r="J13" i="9"/>
  <c r="P13" i="9"/>
  <c r="F13" i="9"/>
  <c r="O13" i="9"/>
  <c r="AB13" i="9"/>
  <c r="G14" i="9"/>
  <c r="J14" i="9"/>
  <c r="P14" i="9"/>
  <c r="F14" i="9"/>
  <c r="O14" i="9"/>
  <c r="AB14" i="9"/>
  <c r="G15" i="9"/>
  <c r="J15" i="9"/>
  <c r="P15" i="9"/>
  <c r="F15" i="9"/>
  <c r="O15" i="9"/>
  <c r="AB15" i="9"/>
  <c r="G16" i="9"/>
  <c r="J16" i="9"/>
  <c r="P16" i="9"/>
  <c r="F16" i="9"/>
  <c r="O16" i="9"/>
  <c r="AB16" i="9"/>
  <c r="G17" i="9"/>
  <c r="J17" i="9"/>
  <c r="P17" i="9"/>
  <c r="F17" i="9"/>
  <c r="O17" i="9"/>
  <c r="AB17" i="9"/>
  <c r="G18" i="9"/>
  <c r="J18" i="9"/>
  <c r="P18" i="9"/>
  <c r="F18" i="9"/>
  <c r="O18" i="9"/>
  <c r="AB18" i="9"/>
  <c r="G19" i="9"/>
  <c r="J19" i="9"/>
  <c r="P19" i="9"/>
  <c r="F19" i="9"/>
  <c r="O19" i="9"/>
  <c r="AB19" i="9"/>
  <c r="G20" i="9"/>
  <c r="J20" i="9"/>
  <c r="P20" i="9"/>
  <c r="F20" i="9"/>
  <c r="O20" i="9"/>
  <c r="AB20" i="9"/>
  <c r="G21" i="9"/>
  <c r="J21" i="9"/>
  <c r="P21" i="9"/>
  <c r="F21" i="9"/>
  <c r="O21" i="9"/>
  <c r="AB21" i="9"/>
  <c r="G22" i="9"/>
  <c r="J22" i="9"/>
  <c r="P22" i="9"/>
  <c r="F22" i="9"/>
  <c r="O22" i="9"/>
  <c r="AB22" i="9"/>
  <c r="G23" i="9"/>
  <c r="J23" i="9"/>
  <c r="P23" i="9"/>
  <c r="F23" i="9"/>
  <c r="O23" i="9"/>
  <c r="AB23" i="9"/>
  <c r="G24" i="9"/>
  <c r="J24" i="9"/>
  <c r="P24" i="9"/>
  <c r="F24" i="9"/>
  <c r="O24" i="9"/>
  <c r="AB24" i="9"/>
  <c r="G25" i="9"/>
  <c r="J25" i="9"/>
  <c r="P25" i="9"/>
  <c r="F25" i="9"/>
  <c r="O25" i="9"/>
  <c r="AB25" i="9"/>
  <c r="G26" i="9"/>
  <c r="J26" i="9"/>
  <c r="P26" i="9"/>
  <c r="F26" i="9"/>
  <c r="O26" i="9"/>
  <c r="AB26" i="9"/>
  <c r="G27" i="9"/>
  <c r="J27" i="9"/>
  <c r="P27" i="9"/>
  <c r="F27" i="9"/>
  <c r="O27" i="9"/>
  <c r="AB27" i="9"/>
  <c r="G28" i="9"/>
  <c r="J28" i="9"/>
  <c r="P28" i="9"/>
  <c r="F28" i="9"/>
  <c r="O28" i="9"/>
  <c r="AB28" i="9"/>
  <c r="G29" i="9"/>
  <c r="J29" i="9"/>
  <c r="P29" i="9"/>
  <c r="F29" i="9"/>
  <c r="O29" i="9"/>
  <c r="AB29" i="9"/>
  <c r="G30" i="9"/>
  <c r="J30" i="9"/>
  <c r="P30" i="9"/>
  <c r="F30" i="9"/>
  <c r="O30" i="9"/>
  <c r="AB30" i="9"/>
  <c r="G31" i="9"/>
  <c r="J31" i="9"/>
  <c r="P31" i="9"/>
  <c r="F31" i="9"/>
  <c r="O31" i="9"/>
  <c r="AB31" i="9"/>
  <c r="G32" i="9"/>
  <c r="J32" i="9"/>
  <c r="P32" i="9"/>
  <c r="F32" i="9"/>
  <c r="O32" i="9"/>
  <c r="AB32" i="9"/>
  <c r="G33" i="9"/>
  <c r="J33" i="9"/>
  <c r="P33" i="9"/>
  <c r="F33" i="9"/>
  <c r="O33" i="9"/>
  <c r="AB33" i="9"/>
  <c r="G34" i="9"/>
  <c r="J34" i="9"/>
  <c r="P34" i="9"/>
  <c r="F34" i="9"/>
  <c r="O34" i="9"/>
  <c r="AB34" i="9"/>
  <c r="G35" i="9"/>
  <c r="J35" i="9"/>
  <c r="P35" i="9"/>
  <c r="F35" i="9"/>
  <c r="O35" i="9"/>
  <c r="AB35" i="9"/>
  <c r="G36" i="9"/>
  <c r="J36" i="9"/>
  <c r="P36" i="9"/>
  <c r="F36" i="9"/>
  <c r="O36" i="9"/>
  <c r="AB36" i="9"/>
  <c r="G37" i="9"/>
  <c r="J37" i="9"/>
  <c r="P37" i="9"/>
  <c r="F37" i="9"/>
  <c r="O37" i="9"/>
  <c r="AB37" i="9"/>
  <c r="G38" i="9"/>
  <c r="J38" i="9"/>
  <c r="P38" i="9"/>
  <c r="F38" i="9"/>
  <c r="O38" i="9"/>
  <c r="AB38" i="9"/>
  <c r="G39" i="9"/>
  <c r="J39" i="9"/>
  <c r="P39" i="9"/>
  <c r="F39" i="9"/>
  <c r="O39" i="9"/>
  <c r="AB39" i="9"/>
  <c r="G40" i="9"/>
  <c r="J40" i="9"/>
  <c r="P40" i="9"/>
  <c r="F40" i="9"/>
  <c r="O40" i="9"/>
  <c r="AB40" i="9"/>
  <c r="G41" i="9"/>
  <c r="J41" i="9"/>
  <c r="P41" i="9"/>
  <c r="F41" i="9"/>
  <c r="O41" i="9"/>
  <c r="AB41" i="9"/>
  <c r="G42" i="9"/>
  <c r="J42" i="9"/>
  <c r="P42" i="9"/>
  <c r="F42" i="9"/>
  <c r="O42" i="9"/>
  <c r="AB42" i="9"/>
  <c r="G43" i="9"/>
  <c r="J43" i="9"/>
  <c r="P43" i="9"/>
  <c r="F43" i="9"/>
  <c r="O43" i="9"/>
  <c r="AB43" i="9"/>
  <c r="G44" i="9"/>
  <c r="J44" i="9"/>
  <c r="P44" i="9"/>
  <c r="F44" i="9"/>
  <c r="O44" i="9"/>
  <c r="AB44" i="9"/>
  <c r="G45" i="9"/>
  <c r="J45" i="9"/>
  <c r="P45" i="9"/>
  <c r="F45" i="9"/>
  <c r="O45" i="9"/>
  <c r="AB45" i="9"/>
  <c r="G46" i="9"/>
  <c r="J46" i="9"/>
  <c r="P46" i="9"/>
  <c r="F46" i="9"/>
  <c r="O46" i="9"/>
  <c r="AB46" i="9"/>
  <c r="G47" i="9"/>
  <c r="J47" i="9"/>
  <c r="P47" i="9"/>
  <c r="F47" i="9"/>
  <c r="O47" i="9"/>
  <c r="AB47" i="9"/>
  <c r="G48" i="9"/>
  <c r="J48" i="9"/>
  <c r="P48" i="9"/>
  <c r="F48" i="9"/>
  <c r="O48" i="9"/>
  <c r="AB48" i="9"/>
  <c r="G49" i="9"/>
  <c r="J49" i="9"/>
  <c r="P49" i="9"/>
  <c r="F49" i="9"/>
  <c r="O49" i="9"/>
  <c r="AB49" i="9"/>
  <c r="G50" i="9"/>
  <c r="J50" i="9"/>
  <c r="P50" i="9"/>
  <c r="F50" i="9"/>
  <c r="O50" i="9"/>
  <c r="AB50" i="9"/>
  <c r="G51" i="9"/>
  <c r="J51" i="9"/>
  <c r="P51" i="9"/>
  <c r="F51" i="9"/>
  <c r="O51" i="9"/>
  <c r="AB51" i="9"/>
  <c r="G52" i="9"/>
  <c r="J52" i="9"/>
  <c r="P52" i="9"/>
  <c r="F52" i="9"/>
  <c r="O52" i="9"/>
  <c r="AB52" i="9"/>
  <c r="G53" i="9"/>
  <c r="J53" i="9"/>
  <c r="P53" i="9"/>
  <c r="F53" i="9"/>
  <c r="O53" i="9"/>
  <c r="AB53" i="9"/>
  <c r="G54" i="9"/>
  <c r="J54" i="9"/>
  <c r="P54" i="9"/>
  <c r="F54" i="9"/>
  <c r="O54" i="9"/>
  <c r="AB54" i="9"/>
  <c r="G9" i="9"/>
  <c r="J9" i="9"/>
  <c r="P9" i="9"/>
  <c r="F9" i="9"/>
  <c r="O9" i="9"/>
  <c r="AB9" i="9"/>
  <c r="G10" i="8"/>
  <c r="I10" i="8"/>
  <c r="P10" i="8"/>
  <c r="AG54" i="8"/>
  <c r="AG50" i="8"/>
  <c r="AG46" i="8"/>
  <c r="F10" i="8"/>
  <c r="O10" i="8"/>
  <c r="AG55" i="8"/>
  <c r="AG51" i="8"/>
  <c r="AG47" i="8"/>
  <c r="AB10" i="8"/>
  <c r="G11" i="8"/>
  <c r="I11" i="8"/>
  <c r="P11" i="8"/>
  <c r="F11" i="8"/>
  <c r="O11" i="8"/>
  <c r="AB11" i="8"/>
  <c r="G12" i="8"/>
  <c r="I12" i="8"/>
  <c r="P12" i="8"/>
  <c r="F12" i="8"/>
  <c r="O12" i="8"/>
  <c r="AB12" i="8"/>
  <c r="G13" i="8"/>
  <c r="I13" i="8"/>
  <c r="P13" i="8"/>
  <c r="F13" i="8"/>
  <c r="O13" i="8"/>
  <c r="AB13" i="8"/>
  <c r="G14" i="8"/>
  <c r="I14" i="8"/>
  <c r="P14" i="8"/>
  <c r="F14" i="8"/>
  <c r="O14" i="8"/>
  <c r="AB14" i="8"/>
  <c r="G15" i="8"/>
  <c r="I15" i="8"/>
  <c r="P15" i="8"/>
  <c r="F15" i="8"/>
  <c r="O15" i="8"/>
  <c r="AB15" i="8"/>
  <c r="G16" i="8"/>
  <c r="I16" i="8"/>
  <c r="P16" i="8"/>
  <c r="F16" i="8"/>
  <c r="O16" i="8"/>
  <c r="AB16" i="8"/>
  <c r="G17" i="8"/>
  <c r="I17" i="8"/>
  <c r="P17" i="8"/>
  <c r="F17" i="8"/>
  <c r="O17" i="8"/>
  <c r="AB17" i="8"/>
  <c r="G18" i="8"/>
  <c r="I18" i="8"/>
  <c r="P18" i="8"/>
  <c r="F18" i="8"/>
  <c r="O18" i="8"/>
  <c r="AB18" i="8"/>
  <c r="G19" i="8"/>
  <c r="I19" i="8"/>
  <c r="P19" i="8"/>
  <c r="F19" i="8"/>
  <c r="O19" i="8"/>
  <c r="AB19" i="8"/>
  <c r="G20" i="8"/>
  <c r="I20" i="8"/>
  <c r="P20" i="8"/>
  <c r="F20" i="8"/>
  <c r="O20" i="8"/>
  <c r="AB20" i="8"/>
  <c r="G21" i="8"/>
  <c r="I21" i="8"/>
  <c r="P21" i="8"/>
  <c r="F21" i="8"/>
  <c r="O21" i="8"/>
  <c r="AB21" i="8"/>
  <c r="G22" i="8"/>
  <c r="I22" i="8"/>
  <c r="P22" i="8"/>
  <c r="F22" i="8"/>
  <c r="O22" i="8"/>
  <c r="AB22" i="8"/>
  <c r="G23" i="8"/>
  <c r="I23" i="8"/>
  <c r="P23" i="8"/>
  <c r="F23" i="8"/>
  <c r="O23" i="8"/>
  <c r="AB23" i="8"/>
  <c r="G24" i="8"/>
  <c r="I24" i="8"/>
  <c r="P24" i="8"/>
  <c r="F24" i="8"/>
  <c r="O24" i="8"/>
  <c r="AB24" i="8"/>
  <c r="G25" i="8"/>
  <c r="I25" i="8"/>
  <c r="P25" i="8"/>
  <c r="F25" i="8"/>
  <c r="O25" i="8"/>
  <c r="AB25" i="8"/>
  <c r="G26" i="8"/>
  <c r="I26" i="8"/>
  <c r="P26" i="8"/>
  <c r="F26" i="8"/>
  <c r="O26" i="8"/>
  <c r="AB26" i="8"/>
  <c r="G27" i="8"/>
  <c r="I27" i="8"/>
  <c r="P27" i="8"/>
  <c r="F27" i="8"/>
  <c r="O27" i="8"/>
  <c r="AB27" i="8"/>
  <c r="G28" i="8"/>
  <c r="I28" i="8"/>
  <c r="P28" i="8"/>
  <c r="F28" i="8"/>
  <c r="O28" i="8"/>
  <c r="AB28" i="8"/>
  <c r="G29" i="8"/>
  <c r="I29" i="8"/>
  <c r="P29" i="8"/>
  <c r="F29" i="8"/>
  <c r="O29" i="8"/>
  <c r="AB29" i="8"/>
  <c r="G30" i="8"/>
  <c r="I30" i="8"/>
  <c r="P30" i="8"/>
  <c r="F30" i="8"/>
  <c r="O30" i="8"/>
  <c r="AB30" i="8"/>
  <c r="G31" i="8"/>
  <c r="I31" i="8"/>
  <c r="P31" i="8"/>
  <c r="F31" i="8"/>
  <c r="O31" i="8"/>
  <c r="AB31" i="8"/>
  <c r="G32" i="8"/>
  <c r="I32" i="8"/>
  <c r="P32" i="8"/>
  <c r="F32" i="8"/>
  <c r="O32" i="8"/>
  <c r="AB32" i="8"/>
  <c r="G33" i="8"/>
  <c r="I33" i="8"/>
  <c r="P33" i="8"/>
  <c r="F33" i="8"/>
  <c r="O33" i="8"/>
  <c r="AB33" i="8"/>
  <c r="G34" i="8"/>
  <c r="I34" i="8"/>
  <c r="P34" i="8"/>
  <c r="F34" i="8"/>
  <c r="O34" i="8"/>
  <c r="AB34" i="8"/>
  <c r="G35" i="8"/>
  <c r="I35" i="8"/>
  <c r="P35" i="8"/>
  <c r="F35" i="8"/>
  <c r="O35" i="8"/>
  <c r="AB35" i="8"/>
  <c r="G36" i="8"/>
  <c r="I36" i="8"/>
  <c r="P36" i="8"/>
  <c r="F36" i="8"/>
  <c r="O36" i="8"/>
  <c r="AB36" i="8"/>
  <c r="G37" i="8"/>
  <c r="I37" i="8"/>
  <c r="P37" i="8"/>
  <c r="F37" i="8"/>
  <c r="O37" i="8"/>
  <c r="AB37" i="8"/>
  <c r="G38" i="8"/>
  <c r="I38" i="8"/>
  <c r="P38" i="8"/>
  <c r="F38" i="8"/>
  <c r="O38" i="8"/>
  <c r="AB38" i="8"/>
  <c r="G39" i="8"/>
  <c r="I39" i="8"/>
  <c r="P39" i="8"/>
  <c r="F39" i="8"/>
  <c r="O39" i="8"/>
  <c r="AB39" i="8"/>
  <c r="G40" i="8"/>
  <c r="I40" i="8"/>
  <c r="P40" i="8"/>
  <c r="F40" i="8"/>
  <c r="O40" i="8"/>
  <c r="AB40" i="8"/>
  <c r="G41" i="8"/>
  <c r="I41" i="8"/>
  <c r="P41" i="8"/>
  <c r="F41" i="8"/>
  <c r="O41" i="8"/>
  <c r="AB41" i="8"/>
  <c r="G42" i="8"/>
  <c r="I42" i="8"/>
  <c r="P42" i="8"/>
  <c r="F42" i="8"/>
  <c r="O42" i="8"/>
  <c r="AB42" i="8"/>
  <c r="G43" i="8"/>
  <c r="I43" i="8"/>
  <c r="P43" i="8"/>
  <c r="F43" i="8"/>
  <c r="O43" i="8"/>
  <c r="AB43" i="8"/>
  <c r="G44" i="8"/>
  <c r="I44" i="8"/>
  <c r="P44" i="8"/>
  <c r="F44" i="8"/>
  <c r="O44" i="8"/>
  <c r="AB44" i="8"/>
  <c r="G45" i="8"/>
  <c r="I45" i="8"/>
  <c r="P45" i="8"/>
  <c r="F45" i="8"/>
  <c r="O45" i="8"/>
  <c r="AB45" i="8"/>
  <c r="G46" i="8"/>
  <c r="I46" i="8"/>
  <c r="P46" i="8"/>
  <c r="F46" i="8"/>
  <c r="O46" i="8"/>
  <c r="AB46" i="8"/>
  <c r="G47" i="8"/>
  <c r="I47" i="8"/>
  <c r="P47" i="8"/>
  <c r="F47" i="8"/>
  <c r="O47" i="8"/>
  <c r="AB47" i="8"/>
  <c r="G48" i="8"/>
  <c r="I48" i="8"/>
  <c r="P48" i="8"/>
  <c r="F48" i="8"/>
  <c r="O48" i="8"/>
  <c r="AB48" i="8"/>
  <c r="G49" i="8"/>
  <c r="I49" i="8"/>
  <c r="P49" i="8"/>
  <c r="F49" i="8"/>
  <c r="O49" i="8"/>
  <c r="AB49" i="8"/>
  <c r="G50" i="8"/>
  <c r="I50" i="8"/>
  <c r="P50" i="8"/>
  <c r="F50" i="8"/>
  <c r="O50" i="8"/>
  <c r="AB50" i="8"/>
  <c r="G51" i="8"/>
  <c r="I51" i="8"/>
  <c r="P51" i="8"/>
  <c r="F51" i="8"/>
  <c r="O51" i="8"/>
  <c r="AB51" i="8"/>
  <c r="G52" i="8"/>
  <c r="I52" i="8"/>
  <c r="P52" i="8"/>
  <c r="F52" i="8"/>
  <c r="O52" i="8"/>
  <c r="AB52" i="8"/>
  <c r="G53" i="8"/>
  <c r="I53" i="8"/>
  <c r="P53" i="8"/>
  <c r="F53" i="8"/>
  <c r="O53" i="8"/>
  <c r="AB53" i="8"/>
  <c r="G54" i="8"/>
  <c r="I54" i="8"/>
  <c r="P54" i="8"/>
  <c r="F54" i="8"/>
  <c r="O54" i="8"/>
  <c r="AB54" i="8"/>
  <c r="G9" i="8"/>
  <c r="I9" i="8"/>
  <c r="P9" i="8"/>
  <c r="F9" i="8"/>
  <c r="O9" i="8"/>
  <c r="AB9" i="8"/>
  <c r="E10" i="7"/>
  <c r="K10" i="7"/>
  <c r="P10" i="7"/>
  <c r="AG54" i="7"/>
  <c r="AG50" i="7"/>
  <c r="AG46" i="7"/>
  <c r="D10" i="7"/>
  <c r="O10" i="7"/>
  <c r="AG55" i="7"/>
  <c r="AG51" i="7"/>
  <c r="AG47" i="7"/>
  <c r="AB10" i="7"/>
  <c r="E11" i="7"/>
  <c r="K11" i="7"/>
  <c r="P11" i="7"/>
  <c r="D11" i="7"/>
  <c r="O11" i="7"/>
  <c r="AB11" i="7"/>
  <c r="E12" i="7"/>
  <c r="K12" i="7"/>
  <c r="P12" i="7"/>
  <c r="D12" i="7"/>
  <c r="O12" i="7"/>
  <c r="AB12" i="7"/>
  <c r="E13" i="7"/>
  <c r="K13" i="7"/>
  <c r="P13" i="7"/>
  <c r="D13" i="7"/>
  <c r="O13" i="7"/>
  <c r="AB13" i="7"/>
  <c r="E14" i="7"/>
  <c r="K14" i="7"/>
  <c r="P14" i="7"/>
  <c r="D14" i="7"/>
  <c r="O14" i="7"/>
  <c r="AB14" i="7"/>
  <c r="E15" i="7"/>
  <c r="K15" i="7"/>
  <c r="P15" i="7"/>
  <c r="D15" i="7"/>
  <c r="O15" i="7"/>
  <c r="AB15" i="7"/>
  <c r="E16" i="7"/>
  <c r="K16" i="7"/>
  <c r="P16" i="7"/>
  <c r="D16" i="7"/>
  <c r="O16" i="7"/>
  <c r="AB16" i="7"/>
  <c r="E17" i="7"/>
  <c r="K17" i="7"/>
  <c r="P17" i="7"/>
  <c r="D17" i="7"/>
  <c r="O17" i="7"/>
  <c r="AB17" i="7"/>
  <c r="E18" i="7"/>
  <c r="K18" i="7"/>
  <c r="P18" i="7"/>
  <c r="D18" i="7"/>
  <c r="O18" i="7"/>
  <c r="AB18" i="7"/>
  <c r="E19" i="7"/>
  <c r="K19" i="7"/>
  <c r="P19" i="7"/>
  <c r="D19" i="7"/>
  <c r="O19" i="7"/>
  <c r="AB19" i="7"/>
  <c r="E20" i="7"/>
  <c r="K20" i="7"/>
  <c r="P20" i="7"/>
  <c r="D20" i="7"/>
  <c r="O20" i="7"/>
  <c r="AB20" i="7"/>
  <c r="E21" i="7"/>
  <c r="K21" i="7"/>
  <c r="P21" i="7"/>
  <c r="D21" i="7"/>
  <c r="O21" i="7"/>
  <c r="AB21" i="7"/>
  <c r="E22" i="7"/>
  <c r="K22" i="7"/>
  <c r="P22" i="7"/>
  <c r="D22" i="7"/>
  <c r="O22" i="7"/>
  <c r="AB22" i="7"/>
  <c r="E23" i="7"/>
  <c r="K23" i="7"/>
  <c r="P23" i="7"/>
  <c r="D23" i="7"/>
  <c r="O23" i="7"/>
  <c r="AB23" i="7"/>
  <c r="E24" i="7"/>
  <c r="K24" i="7"/>
  <c r="P24" i="7"/>
  <c r="D24" i="7"/>
  <c r="O24" i="7"/>
  <c r="AB24" i="7"/>
  <c r="E25" i="7"/>
  <c r="K25" i="7"/>
  <c r="P25" i="7"/>
  <c r="D25" i="7"/>
  <c r="O25" i="7"/>
  <c r="AB25" i="7"/>
  <c r="E26" i="7"/>
  <c r="K26" i="7"/>
  <c r="P26" i="7"/>
  <c r="D26" i="7"/>
  <c r="O26" i="7"/>
  <c r="AB26" i="7"/>
  <c r="E27" i="7"/>
  <c r="K27" i="7"/>
  <c r="P27" i="7"/>
  <c r="D27" i="7"/>
  <c r="O27" i="7"/>
  <c r="AB27" i="7"/>
  <c r="E28" i="7"/>
  <c r="K28" i="7"/>
  <c r="P28" i="7"/>
  <c r="D28" i="7"/>
  <c r="O28" i="7"/>
  <c r="AB28" i="7"/>
  <c r="E29" i="7"/>
  <c r="K29" i="7"/>
  <c r="P29" i="7"/>
  <c r="D29" i="7"/>
  <c r="O29" i="7"/>
  <c r="AB29" i="7"/>
  <c r="E30" i="7"/>
  <c r="K30" i="7"/>
  <c r="P30" i="7"/>
  <c r="D30" i="7"/>
  <c r="O30" i="7"/>
  <c r="AB30" i="7"/>
  <c r="E31" i="7"/>
  <c r="K31" i="7"/>
  <c r="P31" i="7"/>
  <c r="D31" i="7"/>
  <c r="O31" i="7"/>
  <c r="AB31" i="7"/>
  <c r="E32" i="7"/>
  <c r="K32" i="7"/>
  <c r="P32" i="7"/>
  <c r="D32" i="7"/>
  <c r="O32" i="7"/>
  <c r="AB32" i="7"/>
  <c r="E33" i="7"/>
  <c r="K33" i="7"/>
  <c r="P33" i="7"/>
  <c r="D33" i="7"/>
  <c r="O33" i="7"/>
  <c r="AB33" i="7"/>
  <c r="E34" i="7"/>
  <c r="K34" i="7"/>
  <c r="P34" i="7"/>
  <c r="D34" i="7"/>
  <c r="O34" i="7"/>
  <c r="AB34" i="7"/>
  <c r="E35" i="7"/>
  <c r="K35" i="7"/>
  <c r="P35" i="7"/>
  <c r="D35" i="7"/>
  <c r="O35" i="7"/>
  <c r="AB35" i="7"/>
  <c r="E36" i="7"/>
  <c r="K36" i="7"/>
  <c r="P36" i="7"/>
  <c r="D36" i="7"/>
  <c r="O36" i="7"/>
  <c r="AB36" i="7"/>
  <c r="E37" i="7"/>
  <c r="K37" i="7"/>
  <c r="P37" i="7"/>
  <c r="D37" i="7"/>
  <c r="O37" i="7"/>
  <c r="AB37" i="7"/>
  <c r="E38" i="7"/>
  <c r="K38" i="7"/>
  <c r="P38" i="7"/>
  <c r="D38" i="7"/>
  <c r="O38" i="7"/>
  <c r="AB38" i="7"/>
  <c r="E39" i="7"/>
  <c r="K39" i="7"/>
  <c r="P39" i="7"/>
  <c r="D39" i="7"/>
  <c r="O39" i="7"/>
  <c r="AB39" i="7"/>
  <c r="E40" i="7"/>
  <c r="K40" i="7"/>
  <c r="P40" i="7"/>
  <c r="D40" i="7"/>
  <c r="O40" i="7"/>
  <c r="AB40" i="7"/>
  <c r="E41" i="7"/>
  <c r="K41" i="7"/>
  <c r="P41" i="7"/>
  <c r="D41" i="7"/>
  <c r="O41" i="7"/>
  <c r="AB41" i="7"/>
  <c r="E42" i="7"/>
  <c r="K42" i="7"/>
  <c r="P42" i="7"/>
  <c r="D42" i="7"/>
  <c r="O42" i="7"/>
  <c r="AB42" i="7"/>
  <c r="E43" i="7"/>
  <c r="K43" i="7"/>
  <c r="P43" i="7"/>
  <c r="D43" i="7"/>
  <c r="O43" i="7"/>
  <c r="AB43" i="7"/>
  <c r="E44" i="7"/>
  <c r="K44" i="7"/>
  <c r="P44" i="7"/>
  <c r="D44" i="7"/>
  <c r="O44" i="7"/>
  <c r="AB44" i="7"/>
  <c r="E45" i="7"/>
  <c r="K45" i="7"/>
  <c r="P45" i="7"/>
  <c r="D45" i="7"/>
  <c r="O45" i="7"/>
  <c r="AB45" i="7"/>
  <c r="E46" i="7"/>
  <c r="K46" i="7"/>
  <c r="P46" i="7"/>
  <c r="D46" i="7"/>
  <c r="O46" i="7"/>
  <c r="AB46" i="7"/>
  <c r="E47" i="7"/>
  <c r="K47" i="7"/>
  <c r="P47" i="7"/>
  <c r="D47" i="7"/>
  <c r="O47" i="7"/>
  <c r="AB47" i="7"/>
  <c r="E48" i="7"/>
  <c r="K48" i="7"/>
  <c r="P48" i="7"/>
  <c r="D48" i="7"/>
  <c r="O48" i="7"/>
  <c r="AB48" i="7"/>
  <c r="E49" i="7"/>
  <c r="K49" i="7"/>
  <c r="P49" i="7"/>
  <c r="D49" i="7"/>
  <c r="O49" i="7"/>
  <c r="AB49" i="7"/>
  <c r="E50" i="7"/>
  <c r="K50" i="7"/>
  <c r="P50" i="7"/>
  <c r="D50" i="7"/>
  <c r="O50" i="7"/>
  <c r="AB50" i="7"/>
  <c r="E51" i="7"/>
  <c r="K51" i="7"/>
  <c r="P51" i="7"/>
  <c r="D51" i="7"/>
  <c r="O51" i="7"/>
  <c r="AB51" i="7"/>
  <c r="E52" i="7"/>
  <c r="K52" i="7"/>
  <c r="P52" i="7"/>
  <c r="D52" i="7"/>
  <c r="O52" i="7"/>
  <c r="AB52" i="7"/>
  <c r="E53" i="7"/>
  <c r="K53" i="7"/>
  <c r="P53" i="7"/>
  <c r="D53" i="7"/>
  <c r="O53" i="7"/>
  <c r="AB53" i="7"/>
  <c r="E54" i="7"/>
  <c r="K54" i="7"/>
  <c r="P54" i="7"/>
  <c r="D54" i="7"/>
  <c r="O54" i="7"/>
  <c r="AB54" i="7"/>
  <c r="E9" i="7"/>
  <c r="K9" i="7"/>
  <c r="P9" i="7"/>
  <c r="D9" i="7"/>
  <c r="O9" i="7"/>
  <c r="AB9" i="7"/>
  <c r="E10" i="6"/>
  <c r="J10" i="6"/>
  <c r="P10" i="6"/>
  <c r="AG54" i="6"/>
  <c r="AG50" i="6"/>
  <c r="AG46" i="6"/>
  <c r="D10" i="6"/>
  <c r="O10" i="6"/>
  <c r="AG55" i="6"/>
  <c r="AG51" i="6"/>
  <c r="AG47" i="6"/>
  <c r="AB10" i="6"/>
  <c r="E11" i="6"/>
  <c r="J11" i="6"/>
  <c r="P11" i="6"/>
  <c r="D11" i="6"/>
  <c r="O11" i="6"/>
  <c r="AB11" i="6"/>
  <c r="E12" i="6"/>
  <c r="J12" i="6"/>
  <c r="P12" i="6"/>
  <c r="D12" i="6"/>
  <c r="O12" i="6"/>
  <c r="AB12" i="6"/>
  <c r="E13" i="6"/>
  <c r="J13" i="6"/>
  <c r="P13" i="6"/>
  <c r="D13" i="6"/>
  <c r="O13" i="6"/>
  <c r="AB13" i="6"/>
  <c r="E14" i="6"/>
  <c r="J14" i="6"/>
  <c r="P14" i="6"/>
  <c r="D14" i="6"/>
  <c r="O14" i="6"/>
  <c r="AB14" i="6"/>
  <c r="E15" i="6"/>
  <c r="J15" i="6"/>
  <c r="P15" i="6"/>
  <c r="D15" i="6"/>
  <c r="O15" i="6"/>
  <c r="AB15" i="6"/>
  <c r="E16" i="6"/>
  <c r="J16" i="6"/>
  <c r="P16" i="6"/>
  <c r="D16" i="6"/>
  <c r="O16" i="6"/>
  <c r="AB16" i="6"/>
  <c r="E17" i="6"/>
  <c r="J17" i="6"/>
  <c r="P17" i="6"/>
  <c r="D17" i="6"/>
  <c r="O17" i="6"/>
  <c r="AB17" i="6"/>
  <c r="E18" i="6"/>
  <c r="J18" i="6"/>
  <c r="P18" i="6"/>
  <c r="D18" i="6"/>
  <c r="O18" i="6"/>
  <c r="AB18" i="6"/>
  <c r="E19" i="6"/>
  <c r="J19" i="6"/>
  <c r="P19" i="6"/>
  <c r="D19" i="6"/>
  <c r="O19" i="6"/>
  <c r="AB19" i="6"/>
  <c r="E20" i="6"/>
  <c r="J20" i="6"/>
  <c r="P20" i="6"/>
  <c r="D20" i="6"/>
  <c r="O20" i="6"/>
  <c r="AB20" i="6"/>
  <c r="E21" i="6"/>
  <c r="J21" i="6"/>
  <c r="P21" i="6"/>
  <c r="D21" i="6"/>
  <c r="O21" i="6"/>
  <c r="AB21" i="6"/>
  <c r="E22" i="6"/>
  <c r="J22" i="6"/>
  <c r="P22" i="6"/>
  <c r="D22" i="6"/>
  <c r="O22" i="6"/>
  <c r="AB22" i="6"/>
  <c r="E23" i="6"/>
  <c r="J23" i="6"/>
  <c r="P23" i="6"/>
  <c r="D23" i="6"/>
  <c r="O23" i="6"/>
  <c r="AB23" i="6"/>
  <c r="E24" i="6"/>
  <c r="J24" i="6"/>
  <c r="P24" i="6"/>
  <c r="D24" i="6"/>
  <c r="O24" i="6"/>
  <c r="AB24" i="6"/>
  <c r="E25" i="6"/>
  <c r="J25" i="6"/>
  <c r="P25" i="6"/>
  <c r="D25" i="6"/>
  <c r="O25" i="6"/>
  <c r="AB25" i="6"/>
  <c r="E26" i="6"/>
  <c r="J26" i="6"/>
  <c r="P26" i="6"/>
  <c r="D26" i="6"/>
  <c r="O26" i="6"/>
  <c r="AB26" i="6"/>
  <c r="E27" i="6"/>
  <c r="J27" i="6"/>
  <c r="P27" i="6"/>
  <c r="D27" i="6"/>
  <c r="O27" i="6"/>
  <c r="AB27" i="6"/>
  <c r="E28" i="6"/>
  <c r="J28" i="6"/>
  <c r="P28" i="6"/>
  <c r="D28" i="6"/>
  <c r="O28" i="6"/>
  <c r="AB28" i="6"/>
  <c r="E29" i="6"/>
  <c r="J29" i="6"/>
  <c r="P29" i="6"/>
  <c r="D29" i="6"/>
  <c r="O29" i="6"/>
  <c r="AB29" i="6"/>
  <c r="E30" i="6"/>
  <c r="J30" i="6"/>
  <c r="P30" i="6"/>
  <c r="D30" i="6"/>
  <c r="O30" i="6"/>
  <c r="AB30" i="6"/>
  <c r="E31" i="6"/>
  <c r="J31" i="6"/>
  <c r="P31" i="6"/>
  <c r="D31" i="6"/>
  <c r="O31" i="6"/>
  <c r="AB31" i="6"/>
  <c r="E32" i="6"/>
  <c r="J32" i="6"/>
  <c r="P32" i="6"/>
  <c r="D32" i="6"/>
  <c r="O32" i="6"/>
  <c r="AB32" i="6"/>
  <c r="E33" i="6"/>
  <c r="J33" i="6"/>
  <c r="P33" i="6"/>
  <c r="D33" i="6"/>
  <c r="O33" i="6"/>
  <c r="AB33" i="6"/>
  <c r="E34" i="6"/>
  <c r="J34" i="6"/>
  <c r="P34" i="6"/>
  <c r="D34" i="6"/>
  <c r="O34" i="6"/>
  <c r="AB34" i="6"/>
  <c r="E35" i="6"/>
  <c r="J35" i="6"/>
  <c r="P35" i="6"/>
  <c r="D35" i="6"/>
  <c r="O35" i="6"/>
  <c r="AB35" i="6"/>
  <c r="E36" i="6"/>
  <c r="J36" i="6"/>
  <c r="P36" i="6"/>
  <c r="D36" i="6"/>
  <c r="O36" i="6"/>
  <c r="AB36" i="6"/>
  <c r="E37" i="6"/>
  <c r="J37" i="6"/>
  <c r="P37" i="6"/>
  <c r="D37" i="6"/>
  <c r="O37" i="6"/>
  <c r="AB37" i="6"/>
  <c r="E38" i="6"/>
  <c r="J38" i="6"/>
  <c r="P38" i="6"/>
  <c r="D38" i="6"/>
  <c r="O38" i="6"/>
  <c r="AB38" i="6"/>
  <c r="E39" i="6"/>
  <c r="J39" i="6"/>
  <c r="P39" i="6"/>
  <c r="D39" i="6"/>
  <c r="O39" i="6"/>
  <c r="AB39" i="6"/>
  <c r="E40" i="6"/>
  <c r="J40" i="6"/>
  <c r="P40" i="6"/>
  <c r="D40" i="6"/>
  <c r="O40" i="6"/>
  <c r="AB40" i="6"/>
  <c r="E41" i="6"/>
  <c r="J41" i="6"/>
  <c r="P41" i="6"/>
  <c r="D41" i="6"/>
  <c r="O41" i="6"/>
  <c r="AB41" i="6"/>
  <c r="E42" i="6"/>
  <c r="J42" i="6"/>
  <c r="P42" i="6"/>
  <c r="D42" i="6"/>
  <c r="O42" i="6"/>
  <c r="AB42" i="6"/>
  <c r="E43" i="6"/>
  <c r="J43" i="6"/>
  <c r="P43" i="6"/>
  <c r="D43" i="6"/>
  <c r="O43" i="6"/>
  <c r="AB43" i="6"/>
  <c r="E44" i="6"/>
  <c r="J44" i="6"/>
  <c r="P44" i="6"/>
  <c r="D44" i="6"/>
  <c r="O44" i="6"/>
  <c r="AB44" i="6"/>
  <c r="E45" i="6"/>
  <c r="J45" i="6"/>
  <c r="P45" i="6"/>
  <c r="D45" i="6"/>
  <c r="O45" i="6"/>
  <c r="AB45" i="6"/>
  <c r="E46" i="6"/>
  <c r="J46" i="6"/>
  <c r="P46" i="6"/>
  <c r="D46" i="6"/>
  <c r="O46" i="6"/>
  <c r="AB46" i="6"/>
  <c r="E47" i="6"/>
  <c r="J47" i="6"/>
  <c r="P47" i="6"/>
  <c r="D47" i="6"/>
  <c r="O47" i="6"/>
  <c r="AB47" i="6"/>
  <c r="E48" i="6"/>
  <c r="J48" i="6"/>
  <c r="P48" i="6"/>
  <c r="D48" i="6"/>
  <c r="O48" i="6"/>
  <c r="AB48" i="6"/>
  <c r="E49" i="6"/>
  <c r="J49" i="6"/>
  <c r="P49" i="6"/>
  <c r="D49" i="6"/>
  <c r="O49" i="6"/>
  <c r="AB49" i="6"/>
  <c r="E50" i="6"/>
  <c r="J50" i="6"/>
  <c r="P50" i="6"/>
  <c r="D50" i="6"/>
  <c r="O50" i="6"/>
  <c r="AB50" i="6"/>
  <c r="E51" i="6"/>
  <c r="J51" i="6"/>
  <c r="P51" i="6"/>
  <c r="D51" i="6"/>
  <c r="O51" i="6"/>
  <c r="AB51" i="6"/>
  <c r="E52" i="6"/>
  <c r="J52" i="6"/>
  <c r="P52" i="6"/>
  <c r="D52" i="6"/>
  <c r="O52" i="6"/>
  <c r="AB52" i="6"/>
  <c r="E53" i="6"/>
  <c r="J53" i="6"/>
  <c r="P53" i="6"/>
  <c r="D53" i="6"/>
  <c r="O53" i="6"/>
  <c r="AB53" i="6"/>
  <c r="E54" i="6"/>
  <c r="J54" i="6"/>
  <c r="P54" i="6"/>
  <c r="D54" i="6"/>
  <c r="O54" i="6"/>
  <c r="AB54" i="6"/>
  <c r="E9" i="6"/>
  <c r="J9" i="6"/>
  <c r="P9" i="6"/>
  <c r="D9" i="6"/>
  <c r="O9" i="6"/>
  <c r="AB9" i="6"/>
  <c r="E10" i="5"/>
  <c r="I10" i="5"/>
  <c r="P10" i="5"/>
  <c r="AG54" i="5"/>
  <c r="AG50" i="5"/>
  <c r="AG46" i="5"/>
  <c r="D10" i="5"/>
  <c r="O10" i="5"/>
  <c r="AG55" i="5"/>
  <c r="AG51" i="5"/>
  <c r="AG47" i="5"/>
  <c r="AB10" i="5"/>
  <c r="E11" i="5"/>
  <c r="I11" i="5"/>
  <c r="P11" i="5"/>
  <c r="D11" i="5"/>
  <c r="O11" i="5"/>
  <c r="AB11" i="5"/>
  <c r="E12" i="5"/>
  <c r="I12" i="5"/>
  <c r="P12" i="5"/>
  <c r="D12" i="5"/>
  <c r="O12" i="5"/>
  <c r="AB12" i="5"/>
  <c r="E13" i="5"/>
  <c r="I13" i="5"/>
  <c r="P13" i="5"/>
  <c r="D13" i="5"/>
  <c r="O13" i="5"/>
  <c r="AB13" i="5"/>
  <c r="E14" i="5"/>
  <c r="I14" i="5"/>
  <c r="P14" i="5"/>
  <c r="D14" i="5"/>
  <c r="O14" i="5"/>
  <c r="AB14" i="5"/>
  <c r="E15" i="5"/>
  <c r="I15" i="5"/>
  <c r="P15" i="5"/>
  <c r="D15" i="5"/>
  <c r="O15" i="5"/>
  <c r="AB15" i="5"/>
  <c r="E16" i="5"/>
  <c r="I16" i="5"/>
  <c r="P16" i="5"/>
  <c r="D16" i="5"/>
  <c r="O16" i="5"/>
  <c r="AB16" i="5"/>
  <c r="E17" i="5"/>
  <c r="I17" i="5"/>
  <c r="P17" i="5"/>
  <c r="D17" i="5"/>
  <c r="O17" i="5"/>
  <c r="AB17" i="5"/>
  <c r="E18" i="5"/>
  <c r="I18" i="5"/>
  <c r="P18" i="5"/>
  <c r="D18" i="5"/>
  <c r="O18" i="5"/>
  <c r="AB18" i="5"/>
  <c r="E19" i="5"/>
  <c r="I19" i="5"/>
  <c r="P19" i="5"/>
  <c r="D19" i="5"/>
  <c r="O19" i="5"/>
  <c r="AB19" i="5"/>
  <c r="E20" i="5"/>
  <c r="I20" i="5"/>
  <c r="P20" i="5"/>
  <c r="D20" i="5"/>
  <c r="O20" i="5"/>
  <c r="AB20" i="5"/>
  <c r="E21" i="5"/>
  <c r="I21" i="5"/>
  <c r="P21" i="5"/>
  <c r="D21" i="5"/>
  <c r="O21" i="5"/>
  <c r="AB21" i="5"/>
  <c r="E22" i="5"/>
  <c r="I22" i="5"/>
  <c r="P22" i="5"/>
  <c r="D22" i="5"/>
  <c r="O22" i="5"/>
  <c r="AB22" i="5"/>
  <c r="E23" i="5"/>
  <c r="I23" i="5"/>
  <c r="P23" i="5"/>
  <c r="D23" i="5"/>
  <c r="O23" i="5"/>
  <c r="AB23" i="5"/>
  <c r="E24" i="5"/>
  <c r="I24" i="5"/>
  <c r="P24" i="5"/>
  <c r="D24" i="5"/>
  <c r="O24" i="5"/>
  <c r="AB24" i="5"/>
  <c r="E25" i="5"/>
  <c r="I25" i="5"/>
  <c r="P25" i="5"/>
  <c r="D25" i="5"/>
  <c r="O25" i="5"/>
  <c r="AB25" i="5"/>
  <c r="E26" i="5"/>
  <c r="I26" i="5"/>
  <c r="P26" i="5"/>
  <c r="D26" i="5"/>
  <c r="O26" i="5"/>
  <c r="AB26" i="5"/>
  <c r="E27" i="5"/>
  <c r="I27" i="5"/>
  <c r="P27" i="5"/>
  <c r="D27" i="5"/>
  <c r="O27" i="5"/>
  <c r="AB27" i="5"/>
  <c r="E28" i="5"/>
  <c r="I28" i="5"/>
  <c r="P28" i="5"/>
  <c r="D28" i="5"/>
  <c r="O28" i="5"/>
  <c r="AB28" i="5"/>
  <c r="E29" i="5"/>
  <c r="I29" i="5"/>
  <c r="P29" i="5"/>
  <c r="D29" i="5"/>
  <c r="O29" i="5"/>
  <c r="AB29" i="5"/>
  <c r="E30" i="5"/>
  <c r="I30" i="5"/>
  <c r="P30" i="5"/>
  <c r="D30" i="5"/>
  <c r="O30" i="5"/>
  <c r="AB30" i="5"/>
  <c r="E31" i="5"/>
  <c r="I31" i="5"/>
  <c r="P31" i="5"/>
  <c r="D31" i="5"/>
  <c r="O31" i="5"/>
  <c r="AB31" i="5"/>
  <c r="E32" i="5"/>
  <c r="I32" i="5"/>
  <c r="P32" i="5"/>
  <c r="D32" i="5"/>
  <c r="O32" i="5"/>
  <c r="AB32" i="5"/>
  <c r="E33" i="5"/>
  <c r="I33" i="5"/>
  <c r="P33" i="5"/>
  <c r="D33" i="5"/>
  <c r="O33" i="5"/>
  <c r="AB33" i="5"/>
  <c r="E34" i="5"/>
  <c r="I34" i="5"/>
  <c r="P34" i="5"/>
  <c r="D34" i="5"/>
  <c r="O34" i="5"/>
  <c r="AB34" i="5"/>
  <c r="E35" i="5"/>
  <c r="I35" i="5"/>
  <c r="P35" i="5"/>
  <c r="D35" i="5"/>
  <c r="O35" i="5"/>
  <c r="AB35" i="5"/>
  <c r="E36" i="5"/>
  <c r="I36" i="5"/>
  <c r="P36" i="5"/>
  <c r="D36" i="5"/>
  <c r="O36" i="5"/>
  <c r="AB36" i="5"/>
  <c r="E37" i="5"/>
  <c r="I37" i="5"/>
  <c r="P37" i="5"/>
  <c r="D37" i="5"/>
  <c r="O37" i="5"/>
  <c r="AB37" i="5"/>
  <c r="E38" i="5"/>
  <c r="I38" i="5"/>
  <c r="P38" i="5"/>
  <c r="D38" i="5"/>
  <c r="O38" i="5"/>
  <c r="AB38" i="5"/>
  <c r="E39" i="5"/>
  <c r="I39" i="5"/>
  <c r="P39" i="5"/>
  <c r="D39" i="5"/>
  <c r="O39" i="5"/>
  <c r="AB39" i="5"/>
  <c r="E40" i="5"/>
  <c r="I40" i="5"/>
  <c r="P40" i="5"/>
  <c r="D40" i="5"/>
  <c r="O40" i="5"/>
  <c r="AB40" i="5"/>
  <c r="E41" i="5"/>
  <c r="I41" i="5"/>
  <c r="P41" i="5"/>
  <c r="D41" i="5"/>
  <c r="O41" i="5"/>
  <c r="AB41" i="5"/>
  <c r="E42" i="5"/>
  <c r="I42" i="5"/>
  <c r="P42" i="5"/>
  <c r="D42" i="5"/>
  <c r="O42" i="5"/>
  <c r="AB42" i="5"/>
  <c r="E43" i="5"/>
  <c r="I43" i="5"/>
  <c r="P43" i="5"/>
  <c r="D43" i="5"/>
  <c r="O43" i="5"/>
  <c r="AB43" i="5"/>
  <c r="E44" i="5"/>
  <c r="I44" i="5"/>
  <c r="P44" i="5"/>
  <c r="D44" i="5"/>
  <c r="O44" i="5"/>
  <c r="AB44" i="5"/>
  <c r="E45" i="5"/>
  <c r="I45" i="5"/>
  <c r="P45" i="5"/>
  <c r="D45" i="5"/>
  <c r="O45" i="5"/>
  <c r="AB45" i="5"/>
  <c r="E46" i="5"/>
  <c r="I46" i="5"/>
  <c r="P46" i="5"/>
  <c r="D46" i="5"/>
  <c r="O46" i="5"/>
  <c r="AB46" i="5"/>
  <c r="E47" i="5"/>
  <c r="I47" i="5"/>
  <c r="P47" i="5"/>
  <c r="D47" i="5"/>
  <c r="O47" i="5"/>
  <c r="AB47" i="5"/>
  <c r="E48" i="5"/>
  <c r="I48" i="5"/>
  <c r="P48" i="5"/>
  <c r="D48" i="5"/>
  <c r="O48" i="5"/>
  <c r="AB48" i="5"/>
  <c r="E49" i="5"/>
  <c r="I49" i="5"/>
  <c r="P49" i="5"/>
  <c r="D49" i="5"/>
  <c r="O49" i="5"/>
  <c r="AB49" i="5"/>
  <c r="E50" i="5"/>
  <c r="I50" i="5"/>
  <c r="P50" i="5"/>
  <c r="D50" i="5"/>
  <c r="O50" i="5"/>
  <c r="AB50" i="5"/>
  <c r="E51" i="5"/>
  <c r="I51" i="5"/>
  <c r="P51" i="5"/>
  <c r="D51" i="5"/>
  <c r="O51" i="5"/>
  <c r="AB51" i="5"/>
  <c r="E52" i="5"/>
  <c r="I52" i="5"/>
  <c r="P52" i="5"/>
  <c r="D52" i="5"/>
  <c r="O52" i="5"/>
  <c r="AB52" i="5"/>
  <c r="E53" i="5"/>
  <c r="I53" i="5"/>
  <c r="P53" i="5"/>
  <c r="D53" i="5"/>
  <c r="O53" i="5"/>
  <c r="AB53" i="5"/>
  <c r="E54" i="5"/>
  <c r="I54" i="5"/>
  <c r="P54" i="5"/>
  <c r="D54" i="5"/>
  <c r="O54" i="5"/>
  <c r="AB54" i="5"/>
  <c r="E9" i="5"/>
  <c r="I9" i="5"/>
  <c r="P9" i="5"/>
  <c r="D9" i="5"/>
  <c r="O9" i="5"/>
  <c r="AB9" i="5"/>
  <c r="C10" i="4"/>
  <c r="K10" i="4"/>
  <c r="P10" i="4"/>
  <c r="AG54" i="4"/>
  <c r="AG50" i="4"/>
  <c r="AG46" i="4"/>
  <c r="B10" i="4"/>
  <c r="O10" i="4"/>
  <c r="AG55" i="4"/>
  <c r="AG51" i="4"/>
  <c r="AG47" i="4"/>
  <c r="AB10" i="4"/>
  <c r="C11" i="4"/>
  <c r="K11" i="4"/>
  <c r="P11" i="4"/>
  <c r="B11" i="4"/>
  <c r="O11" i="4"/>
  <c r="AB11" i="4"/>
  <c r="C12" i="4"/>
  <c r="K12" i="4"/>
  <c r="P12" i="4"/>
  <c r="B12" i="4"/>
  <c r="O12" i="4"/>
  <c r="AB12" i="4"/>
  <c r="C13" i="4"/>
  <c r="K13" i="4"/>
  <c r="P13" i="4"/>
  <c r="B13" i="4"/>
  <c r="O13" i="4"/>
  <c r="AB13" i="4"/>
  <c r="C14" i="4"/>
  <c r="K14" i="4"/>
  <c r="P14" i="4"/>
  <c r="B14" i="4"/>
  <c r="O14" i="4"/>
  <c r="AB14" i="4"/>
  <c r="C15" i="4"/>
  <c r="K15" i="4"/>
  <c r="P15" i="4"/>
  <c r="B15" i="4"/>
  <c r="O15" i="4"/>
  <c r="AB15" i="4"/>
  <c r="C16" i="4"/>
  <c r="K16" i="4"/>
  <c r="P16" i="4"/>
  <c r="B16" i="4"/>
  <c r="O16" i="4"/>
  <c r="AB16" i="4"/>
  <c r="C17" i="4"/>
  <c r="K17" i="4"/>
  <c r="P17" i="4"/>
  <c r="B17" i="4"/>
  <c r="O17" i="4"/>
  <c r="AB17" i="4"/>
  <c r="C18" i="4"/>
  <c r="K18" i="4"/>
  <c r="P18" i="4"/>
  <c r="B18" i="4"/>
  <c r="O18" i="4"/>
  <c r="AB18" i="4"/>
  <c r="C19" i="4"/>
  <c r="K19" i="4"/>
  <c r="P19" i="4"/>
  <c r="B19" i="4"/>
  <c r="O19" i="4"/>
  <c r="AB19" i="4"/>
  <c r="C20" i="4"/>
  <c r="K20" i="4"/>
  <c r="P20" i="4"/>
  <c r="B20" i="4"/>
  <c r="O20" i="4"/>
  <c r="AB20" i="4"/>
  <c r="C21" i="4"/>
  <c r="K21" i="4"/>
  <c r="P21" i="4"/>
  <c r="B21" i="4"/>
  <c r="O21" i="4"/>
  <c r="AB21" i="4"/>
  <c r="C22" i="4"/>
  <c r="K22" i="4"/>
  <c r="P22" i="4"/>
  <c r="B22" i="4"/>
  <c r="O22" i="4"/>
  <c r="AB22" i="4"/>
  <c r="C23" i="4"/>
  <c r="K23" i="4"/>
  <c r="P23" i="4"/>
  <c r="B23" i="4"/>
  <c r="O23" i="4"/>
  <c r="AB23" i="4"/>
  <c r="C24" i="4"/>
  <c r="K24" i="4"/>
  <c r="P24" i="4"/>
  <c r="B24" i="4"/>
  <c r="O24" i="4"/>
  <c r="AB24" i="4"/>
  <c r="C25" i="4"/>
  <c r="K25" i="4"/>
  <c r="P25" i="4"/>
  <c r="B25" i="4"/>
  <c r="O25" i="4"/>
  <c r="AB25" i="4"/>
  <c r="C26" i="4"/>
  <c r="K26" i="4"/>
  <c r="P26" i="4"/>
  <c r="B26" i="4"/>
  <c r="O26" i="4"/>
  <c r="AB26" i="4"/>
  <c r="C27" i="4"/>
  <c r="K27" i="4"/>
  <c r="P27" i="4"/>
  <c r="B27" i="4"/>
  <c r="O27" i="4"/>
  <c r="AB27" i="4"/>
  <c r="C28" i="4"/>
  <c r="K28" i="4"/>
  <c r="P28" i="4"/>
  <c r="B28" i="4"/>
  <c r="O28" i="4"/>
  <c r="AB28" i="4"/>
  <c r="C29" i="4"/>
  <c r="K29" i="4"/>
  <c r="P29" i="4"/>
  <c r="B29" i="4"/>
  <c r="O29" i="4"/>
  <c r="AB29" i="4"/>
  <c r="C30" i="4"/>
  <c r="K30" i="4"/>
  <c r="P30" i="4"/>
  <c r="B30" i="4"/>
  <c r="O30" i="4"/>
  <c r="AB30" i="4"/>
  <c r="C31" i="4"/>
  <c r="K31" i="4"/>
  <c r="P31" i="4"/>
  <c r="B31" i="4"/>
  <c r="O31" i="4"/>
  <c r="AB31" i="4"/>
  <c r="C32" i="4"/>
  <c r="K32" i="4"/>
  <c r="P32" i="4"/>
  <c r="B32" i="4"/>
  <c r="O32" i="4"/>
  <c r="AB32" i="4"/>
  <c r="C33" i="4"/>
  <c r="K33" i="4"/>
  <c r="P33" i="4"/>
  <c r="B33" i="4"/>
  <c r="O33" i="4"/>
  <c r="AB33" i="4"/>
  <c r="C34" i="4"/>
  <c r="K34" i="4"/>
  <c r="P34" i="4"/>
  <c r="B34" i="4"/>
  <c r="O34" i="4"/>
  <c r="AB34" i="4"/>
  <c r="C35" i="4"/>
  <c r="K35" i="4"/>
  <c r="P35" i="4"/>
  <c r="B35" i="4"/>
  <c r="O35" i="4"/>
  <c r="AB35" i="4"/>
  <c r="C36" i="4"/>
  <c r="K36" i="4"/>
  <c r="P36" i="4"/>
  <c r="B36" i="4"/>
  <c r="O36" i="4"/>
  <c r="AB36" i="4"/>
  <c r="C37" i="4"/>
  <c r="K37" i="4"/>
  <c r="P37" i="4"/>
  <c r="B37" i="4"/>
  <c r="O37" i="4"/>
  <c r="AB37" i="4"/>
  <c r="C38" i="4"/>
  <c r="K38" i="4"/>
  <c r="P38" i="4"/>
  <c r="B38" i="4"/>
  <c r="O38" i="4"/>
  <c r="AB38" i="4"/>
  <c r="C39" i="4"/>
  <c r="K39" i="4"/>
  <c r="P39" i="4"/>
  <c r="B39" i="4"/>
  <c r="O39" i="4"/>
  <c r="AB39" i="4"/>
  <c r="C40" i="4"/>
  <c r="K40" i="4"/>
  <c r="P40" i="4"/>
  <c r="B40" i="4"/>
  <c r="O40" i="4"/>
  <c r="AB40" i="4"/>
  <c r="C41" i="4"/>
  <c r="K41" i="4"/>
  <c r="P41" i="4"/>
  <c r="B41" i="4"/>
  <c r="O41" i="4"/>
  <c r="AB41" i="4"/>
  <c r="C42" i="4"/>
  <c r="K42" i="4"/>
  <c r="P42" i="4"/>
  <c r="B42" i="4"/>
  <c r="O42" i="4"/>
  <c r="AB42" i="4"/>
  <c r="C43" i="4"/>
  <c r="K43" i="4"/>
  <c r="P43" i="4"/>
  <c r="B43" i="4"/>
  <c r="O43" i="4"/>
  <c r="AB43" i="4"/>
  <c r="C44" i="4"/>
  <c r="K44" i="4"/>
  <c r="P44" i="4"/>
  <c r="B44" i="4"/>
  <c r="O44" i="4"/>
  <c r="AB44" i="4"/>
  <c r="C45" i="4"/>
  <c r="K45" i="4"/>
  <c r="P45" i="4"/>
  <c r="B45" i="4"/>
  <c r="O45" i="4"/>
  <c r="AB45" i="4"/>
  <c r="C46" i="4"/>
  <c r="K46" i="4"/>
  <c r="P46" i="4"/>
  <c r="B46" i="4"/>
  <c r="O46" i="4"/>
  <c r="AB46" i="4"/>
  <c r="C47" i="4"/>
  <c r="K47" i="4"/>
  <c r="P47" i="4"/>
  <c r="B47" i="4"/>
  <c r="O47" i="4"/>
  <c r="AB47" i="4"/>
  <c r="C48" i="4"/>
  <c r="K48" i="4"/>
  <c r="P48" i="4"/>
  <c r="B48" i="4"/>
  <c r="O48" i="4"/>
  <c r="AB48" i="4"/>
  <c r="C49" i="4"/>
  <c r="K49" i="4"/>
  <c r="P49" i="4"/>
  <c r="B49" i="4"/>
  <c r="O49" i="4"/>
  <c r="AB49" i="4"/>
  <c r="C50" i="4"/>
  <c r="K50" i="4"/>
  <c r="P50" i="4"/>
  <c r="B50" i="4"/>
  <c r="O50" i="4"/>
  <c r="AB50" i="4"/>
  <c r="C51" i="4"/>
  <c r="K51" i="4"/>
  <c r="P51" i="4"/>
  <c r="B51" i="4"/>
  <c r="O51" i="4"/>
  <c r="AB51" i="4"/>
  <c r="C52" i="4"/>
  <c r="K52" i="4"/>
  <c r="P52" i="4"/>
  <c r="B52" i="4"/>
  <c r="O52" i="4"/>
  <c r="AB52" i="4"/>
  <c r="C53" i="4"/>
  <c r="K53" i="4"/>
  <c r="P53" i="4"/>
  <c r="B53" i="4"/>
  <c r="O53" i="4"/>
  <c r="AB53" i="4"/>
  <c r="C54" i="4"/>
  <c r="K54" i="4"/>
  <c r="P54" i="4"/>
  <c r="B54" i="4"/>
  <c r="O54" i="4"/>
  <c r="AB54" i="4"/>
  <c r="C9" i="4"/>
  <c r="K9" i="4"/>
  <c r="P9" i="4"/>
  <c r="B9" i="4"/>
  <c r="O9" i="4"/>
  <c r="AB9" i="4"/>
  <c r="C10" i="3"/>
  <c r="J10" i="3"/>
  <c r="P10" i="3"/>
  <c r="AG54" i="3"/>
  <c r="AG50" i="3"/>
  <c r="AG46" i="3"/>
  <c r="B10" i="3"/>
  <c r="O10" i="3"/>
  <c r="AG55" i="3"/>
  <c r="AG51" i="3"/>
  <c r="AG47" i="3"/>
  <c r="AB10" i="3"/>
  <c r="C11" i="3"/>
  <c r="J11" i="3"/>
  <c r="P11" i="3"/>
  <c r="B11" i="3"/>
  <c r="O11" i="3"/>
  <c r="AB11" i="3"/>
  <c r="C12" i="3"/>
  <c r="J12" i="3"/>
  <c r="P12" i="3"/>
  <c r="B12" i="3"/>
  <c r="O12" i="3"/>
  <c r="AB12" i="3"/>
  <c r="C13" i="3"/>
  <c r="J13" i="3"/>
  <c r="P13" i="3"/>
  <c r="B13" i="3"/>
  <c r="O13" i="3"/>
  <c r="AB13" i="3"/>
  <c r="C14" i="3"/>
  <c r="J14" i="3"/>
  <c r="P14" i="3"/>
  <c r="B14" i="3"/>
  <c r="O14" i="3"/>
  <c r="AB14" i="3"/>
  <c r="C15" i="3"/>
  <c r="J15" i="3"/>
  <c r="P15" i="3"/>
  <c r="B15" i="3"/>
  <c r="O15" i="3"/>
  <c r="AB15" i="3"/>
  <c r="C16" i="3"/>
  <c r="J16" i="3"/>
  <c r="P16" i="3"/>
  <c r="B16" i="3"/>
  <c r="O16" i="3"/>
  <c r="AB16" i="3"/>
  <c r="C17" i="3"/>
  <c r="J17" i="3"/>
  <c r="P17" i="3"/>
  <c r="B17" i="3"/>
  <c r="O17" i="3"/>
  <c r="AB17" i="3"/>
  <c r="C18" i="3"/>
  <c r="J18" i="3"/>
  <c r="P18" i="3"/>
  <c r="B18" i="3"/>
  <c r="O18" i="3"/>
  <c r="AB18" i="3"/>
  <c r="C19" i="3"/>
  <c r="J19" i="3"/>
  <c r="P19" i="3"/>
  <c r="B19" i="3"/>
  <c r="O19" i="3"/>
  <c r="AB19" i="3"/>
  <c r="C20" i="3"/>
  <c r="J20" i="3"/>
  <c r="P20" i="3"/>
  <c r="B20" i="3"/>
  <c r="O20" i="3"/>
  <c r="AB20" i="3"/>
  <c r="C21" i="3"/>
  <c r="J21" i="3"/>
  <c r="P21" i="3"/>
  <c r="B21" i="3"/>
  <c r="O21" i="3"/>
  <c r="AB21" i="3"/>
  <c r="C22" i="3"/>
  <c r="J22" i="3"/>
  <c r="P22" i="3"/>
  <c r="B22" i="3"/>
  <c r="O22" i="3"/>
  <c r="AB22" i="3"/>
  <c r="C23" i="3"/>
  <c r="J23" i="3"/>
  <c r="P23" i="3"/>
  <c r="B23" i="3"/>
  <c r="O23" i="3"/>
  <c r="AB23" i="3"/>
  <c r="C24" i="3"/>
  <c r="J24" i="3"/>
  <c r="P24" i="3"/>
  <c r="B24" i="3"/>
  <c r="O24" i="3"/>
  <c r="AB24" i="3"/>
  <c r="C25" i="3"/>
  <c r="J25" i="3"/>
  <c r="P25" i="3"/>
  <c r="B25" i="3"/>
  <c r="O25" i="3"/>
  <c r="AB25" i="3"/>
  <c r="C26" i="3"/>
  <c r="J26" i="3"/>
  <c r="P26" i="3"/>
  <c r="B26" i="3"/>
  <c r="O26" i="3"/>
  <c r="AB26" i="3"/>
  <c r="C27" i="3"/>
  <c r="J27" i="3"/>
  <c r="P27" i="3"/>
  <c r="B27" i="3"/>
  <c r="O27" i="3"/>
  <c r="AB27" i="3"/>
  <c r="C28" i="3"/>
  <c r="J28" i="3"/>
  <c r="P28" i="3"/>
  <c r="B28" i="3"/>
  <c r="O28" i="3"/>
  <c r="AB28" i="3"/>
  <c r="C29" i="3"/>
  <c r="J29" i="3"/>
  <c r="P29" i="3"/>
  <c r="B29" i="3"/>
  <c r="O29" i="3"/>
  <c r="AB29" i="3"/>
  <c r="C30" i="3"/>
  <c r="J30" i="3"/>
  <c r="P30" i="3"/>
  <c r="B30" i="3"/>
  <c r="O30" i="3"/>
  <c r="AB30" i="3"/>
  <c r="C31" i="3"/>
  <c r="J31" i="3"/>
  <c r="P31" i="3"/>
  <c r="B31" i="3"/>
  <c r="O31" i="3"/>
  <c r="AB31" i="3"/>
  <c r="C32" i="3"/>
  <c r="J32" i="3"/>
  <c r="P32" i="3"/>
  <c r="B32" i="3"/>
  <c r="O32" i="3"/>
  <c r="AB32" i="3"/>
  <c r="C33" i="3"/>
  <c r="J33" i="3"/>
  <c r="P33" i="3"/>
  <c r="B33" i="3"/>
  <c r="O33" i="3"/>
  <c r="AB33" i="3"/>
  <c r="C34" i="3"/>
  <c r="J34" i="3"/>
  <c r="P34" i="3"/>
  <c r="B34" i="3"/>
  <c r="O34" i="3"/>
  <c r="AB34" i="3"/>
  <c r="C35" i="3"/>
  <c r="J35" i="3"/>
  <c r="P35" i="3"/>
  <c r="B35" i="3"/>
  <c r="O35" i="3"/>
  <c r="AB35" i="3"/>
  <c r="C36" i="3"/>
  <c r="J36" i="3"/>
  <c r="P36" i="3"/>
  <c r="B36" i="3"/>
  <c r="O36" i="3"/>
  <c r="AB36" i="3"/>
  <c r="C37" i="3"/>
  <c r="J37" i="3"/>
  <c r="P37" i="3"/>
  <c r="B37" i="3"/>
  <c r="O37" i="3"/>
  <c r="AB37" i="3"/>
  <c r="C38" i="3"/>
  <c r="J38" i="3"/>
  <c r="P38" i="3"/>
  <c r="B38" i="3"/>
  <c r="O38" i="3"/>
  <c r="AB38" i="3"/>
  <c r="C39" i="3"/>
  <c r="J39" i="3"/>
  <c r="P39" i="3"/>
  <c r="B39" i="3"/>
  <c r="O39" i="3"/>
  <c r="AB39" i="3"/>
  <c r="C40" i="3"/>
  <c r="J40" i="3"/>
  <c r="P40" i="3"/>
  <c r="B40" i="3"/>
  <c r="O40" i="3"/>
  <c r="AB40" i="3"/>
  <c r="C41" i="3"/>
  <c r="J41" i="3"/>
  <c r="P41" i="3"/>
  <c r="B41" i="3"/>
  <c r="O41" i="3"/>
  <c r="AB41" i="3"/>
  <c r="C42" i="3"/>
  <c r="J42" i="3"/>
  <c r="P42" i="3"/>
  <c r="B42" i="3"/>
  <c r="O42" i="3"/>
  <c r="AB42" i="3"/>
  <c r="C43" i="3"/>
  <c r="J43" i="3"/>
  <c r="P43" i="3"/>
  <c r="B43" i="3"/>
  <c r="O43" i="3"/>
  <c r="AB43" i="3"/>
  <c r="C44" i="3"/>
  <c r="J44" i="3"/>
  <c r="P44" i="3"/>
  <c r="B44" i="3"/>
  <c r="O44" i="3"/>
  <c r="AB44" i="3"/>
  <c r="C45" i="3"/>
  <c r="J45" i="3"/>
  <c r="P45" i="3"/>
  <c r="B45" i="3"/>
  <c r="O45" i="3"/>
  <c r="AB45" i="3"/>
  <c r="C46" i="3"/>
  <c r="J46" i="3"/>
  <c r="P46" i="3"/>
  <c r="B46" i="3"/>
  <c r="O46" i="3"/>
  <c r="AB46" i="3"/>
  <c r="C47" i="3"/>
  <c r="J47" i="3"/>
  <c r="P47" i="3"/>
  <c r="B47" i="3"/>
  <c r="O47" i="3"/>
  <c r="AB47" i="3"/>
  <c r="C48" i="3"/>
  <c r="J48" i="3"/>
  <c r="P48" i="3"/>
  <c r="B48" i="3"/>
  <c r="O48" i="3"/>
  <c r="AB48" i="3"/>
  <c r="C49" i="3"/>
  <c r="J49" i="3"/>
  <c r="P49" i="3"/>
  <c r="B49" i="3"/>
  <c r="O49" i="3"/>
  <c r="AB49" i="3"/>
  <c r="C50" i="3"/>
  <c r="J50" i="3"/>
  <c r="P50" i="3"/>
  <c r="B50" i="3"/>
  <c r="O50" i="3"/>
  <c r="AB50" i="3"/>
  <c r="C51" i="3"/>
  <c r="J51" i="3"/>
  <c r="P51" i="3"/>
  <c r="B51" i="3"/>
  <c r="O51" i="3"/>
  <c r="AB51" i="3"/>
  <c r="C52" i="3"/>
  <c r="J52" i="3"/>
  <c r="P52" i="3"/>
  <c r="B52" i="3"/>
  <c r="O52" i="3"/>
  <c r="AB52" i="3"/>
  <c r="C53" i="3"/>
  <c r="J53" i="3"/>
  <c r="P53" i="3"/>
  <c r="B53" i="3"/>
  <c r="O53" i="3"/>
  <c r="AB53" i="3"/>
  <c r="C54" i="3"/>
  <c r="J54" i="3"/>
  <c r="P54" i="3"/>
  <c r="B54" i="3"/>
  <c r="O54" i="3"/>
  <c r="AB54" i="3"/>
  <c r="C9" i="3"/>
  <c r="J9" i="3"/>
  <c r="P9" i="3"/>
  <c r="B9" i="3"/>
  <c r="O9" i="3"/>
  <c r="AB9" i="3"/>
  <c r="C10" i="2"/>
  <c r="I10" i="2"/>
  <c r="P10" i="2"/>
  <c r="AG54" i="2"/>
  <c r="AG50" i="2"/>
  <c r="AG46" i="2"/>
  <c r="B10" i="2"/>
  <c r="O10" i="2"/>
  <c r="AG55" i="2"/>
  <c r="AG51" i="2"/>
  <c r="AG47" i="2"/>
  <c r="AB10" i="2"/>
  <c r="C11" i="2"/>
  <c r="I11" i="2"/>
  <c r="P11" i="2"/>
  <c r="B11" i="2"/>
  <c r="O11" i="2"/>
  <c r="AB11" i="2"/>
  <c r="C12" i="2"/>
  <c r="I12" i="2"/>
  <c r="P12" i="2"/>
  <c r="B12" i="2"/>
  <c r="O12" i="2"/>
  <c r="AB12" i="2"/>
  <c r="C13" i="2"/>
  <c r="I13" i="2"/>
  <c r="P13" i="2"/>
  <c r="B13" i="2"/>
  <c r="O13" i="2"/>
  <c r="AB13" i="2"/>
  <c r="C14" i="2"/>
  <c r="I14" i="2"/>
  <c r="P14" i="2"/>
  <c r="B14" i="2"/>
  <c r="O14" i="2"/>
  <c r="AB14" i="2"/>
  <c r="C15" i="2"/>
  <c r="I15" i="2"/>
  <c r="P15" i="2"/>
  <c r="B15" i="2"/>
  <c r="O15" i="2"/>
  <c r="AB15" i="2"/>
  <c r="C16" i="2"/>
  <c r="I16" i="2"/>
  <c r="P16" i="2"/>
  <c r="B16" i="2"/>
  <c r="O16" i="2"/>
  <c r="AB16" i="2"/>
  <c r="C17" i="2"/>
  <c r="I17" i="2"/>
  <c r="P17" i="2"/>
  <c r="B17" i="2"/>
  <c r="O17" i="2"/>
  <c r="AB17" i="2"/>
  <c r="C18" i="2"/>
  <c r="I18" i="2"/>
  <c r="P18" i="2"/>
  <c r="B18" i="2"/>
  <c r="O18" i="2"/>
  <c r="AB18" i="2"/>
  <c r="C19" i="2"/>
  <c r="I19" i="2"/>
  <c r="P19" i="2"/>
  <c r="B19" i="2"/>
  <c r="O19" i="2"/>
  <c r="AB19" i="2"/>
  <c r="C20" i="2"/>
  <c r="I20" i="2"/>
  <c r="P20" i="2"/>
  <c r="B20" i="2"/>
  <c r="O20" i="2"/>
  <c r="AB20" i="2"/>
  <c r="C21" i="2"/>
  <c r="I21" i="2"/>
  <c r="P21" i="2"/>
  <c r="B21" i="2"/>
  <c r="O21" i="2"/>
  <c r="AB21" i="2"/>
  <c r="C22" i="2"/>
  <c r="I22" i="2"/>
  <c r="P22" i="2"/>
  <c r="B22" i="2"/>
  <c r="O22" i="2"/>
  <c r="AB22" i="2"/>
  <c r="C23" i="2"/>
  <c r="I23" i="2"/>
  <c r="P23" i="2"/>
  <c r="B23" i="2"/>
  <c r="O23" i="2"/>
  <c r="AB23" i="2"/>
  <c r="C24" i="2"/>
  <c r="I24" i="2"/>
  <c r="P24" i="2"/>
  <c r="B24" i="2"/>
  <c r="O24" i="2"/>
  <c r="AB24" i="2"/>
  <c r="C25" i="2"/>
  <c r="I25" i="2"/>
  <c r="P25" i="2"/>
  <c r="B25" i="2"/>
  <c r="O25" i="2"/>
  <c r="AB25" i="2"/>
  <c r="C26" i="2"/>
  <c r="I26" i="2"/>
  <c r="P26" i="2"/>
  <c r="B26" i="2"/>
  <c r="O26" i="2"/>
  <c r="AB26" i="2"/>
  <c r="C27" i="2"/>
  <c r="I27" i="2"/>
  <c r="P27" i="2"/>
  <c r="B27" i="2"/>
  <c r="O27" i="2"/>
  <c r="AB27" i="2"/>
  <c r="C28" i="2"/>
  <c r="I28" i="2"/>
  <c r="P28" i="2"/>
  <c r="B28" i="2"/>
  <c r="O28" i="2"/>
  <c r="AB28" i="2"/>
  <c r="C29" i="2"/>
  <c r="I29" i="2"/>
  <c r="P29" i="2"/>
  <c r="B29" i="2"/>
  <c r="O29" i="2"/>
  <c r="AB29" i="2"/>
  <c r="C30" i="2"/>
  <c r="I30" i="2"/>
  <c r="P30" i="2"/>
  <c r="B30" i="2"/>
  <c r="O30" i="2"/>
  <c r="AB30" i="2"/>
  <c r="C31" i="2"/>
  <c r="I31" i="2"/>
  <c r="P31" i="2"/>
  <c r="B31" i="2"/>
  <c r="O31" i="2"/>
  <c r="AB31" i="2"/>
  <c r="C32" i="2"/>
  <c r="I32" i="2"/>
  <c r="P32" i="2"/>
  <c r="B32" i="2"/>
  <c r="O32" i="2"/>
  <c r="AB32" i="2"/>
  <c r="C33" i="2"/>
  <c r="I33" i="2"/>
  <c r="P33" i="2"/>
  <c r="B33" i="2"/>
  <c r="O33" i="2"/>
  <c r="AB33" i="2"/>
  <c r="C34" i="2"/>
  <c r="I34" i="2"/>
  <c r="P34" i="2"/>
  <c r="B34" i="2"/>
  <c r="O34" i="2"/>
  <c r="AB34" i="2"/>
  <c r="C35" i="2"/>
  <c r="I35" i="2"/>
  <c r="P35" i="2"/>
  <c r="B35" i="2"/>
  <c r="O35" i="2"/>
  <c r="AB35" i="2"/>
  <c r="C36" i="2"/>
  <c r="I36" i="2"/>
  <c r="P36" i="2"/>
  <c r="B36" i="2"/>
  <c r="O36" i="2"/>
  <c r="AB36" i="2"/>
  <c r="C37" i="2"/>
  <c r="I37" i="2"/>
  <c r="P37" i="2"/>
  <c r="B37" i="2"/>
  <c r="O37" i="2"/>
  <c r="AB37" i="2"/>
  <c r="C38" i="2"/>
  <c r="I38" i="2"/>
  <c r="P38" i="2"/>
  <c r="B38" i="2"/>
  <c r="O38" i="2"/>
  <c r="AB38" i="2"/>
  <c r="C39" i="2"/>
  <c r="I39" i="2"/>
  <c r="P39" i="2"/>
  <c r="B39" i="2"/>
  <c r="O39" i="2"/>
  <c r="AB39" i="2"/>
  <c r="C40" i="2"/>
  <c r="I40" i="2"/>
  <c r="P40" i="2"/>
  <c r="B40" i="2"/>
  <c r="O40" i="2"/>
  <c r="AB40" i="2"/>
  <c r="C41" i="2"/>
  <c r="I41" i="2"/>
  <c r="P41" i="2"/>
  <c r="B41" i="2"/>
  <c r="O41" i="2"/>
  <c r="AB41" i="2"/>
  <c r="C42" i="2"/>
  <c r="I42" i="2"/>
  <c r="P42" i="2"/>
  <c r="B42" i="2"/>
  <c r="O42" i="2"/>
  <c r="AB42" i="2"/>
  <c r="C43" i="2"/>
  <c r="I43" i="2"/>
  <c r="P43" i="2"/>
  <c r="B43" i="2"/>
  <c r="O43" i="2"/>
  <c r="AB43" i="2"/>
  <c r="C44" i="2"/>
  <c r="I44" i="2"/>
  <c r="P44" i="2"/>
  <c r="B44" i="2"/>
  <c r="O44" i="2"/>
  <c r="AB44" i="2"/>
  <c r="C45" i="2"/>
  <c r="I45" i="2"/>
  <c r="P45" i="2"/>
  <c r="B45" i="2"/>
  <c r="O45" i="2"/>
  <c r="AB45" i="2"/>
  <c r="C46" i="2"/>
  <c r="I46" i="2"/>
  <c r="P46" i="2"/>
  <c r="B46" i="2"/>
  <c r="O46" i="2"/>
  <c r="AB46" i="2"/>
  <c r="C47" i="2"/>
  <c r="I47" i="2"/>
  <c r="P47" i="2"/>
  <c r="B47" i="2"/>
  <c r="O47" i="2"/>
  <c r="AB47" i="2"/>
  <c r="C48" i="2"/>
  <c r="I48" i="2"/>
  <c r="P48" i="2"/>
  <c r="B48" i="2"/>
  <c r="O48" i="2"/>
  <c r="AB48" i="2"/>
  <c r="C49" i="2"/>
  <c r="I49" i="2"/>
  <c r="P49" i="2"/>
  <c r="B49" i="2"/>
  <c r="O49" i="2"/>
  <c r="AB49" i="2"/>
  <c r="C50" i="2"/>
  <c r="I50" i="2"/>
  <c r="P50" i="2"/>
  <c r="B50" i="2"/>
  <c r="O50" i="2"/>
  <c r="AB50" i="2"/>
  <c r="C51" i="2"/>
  <c r="I51" i="2"/>
  <c r="P51" i="2"/>
  <c r="B51" i="2"/>
  <c r="O51" i="2"/>
  <c r="AB51" i="2"/>
  <c r="C52" i="2"/>
  <c r="I52" i="2"/>
  <c r="P52" i="2"/>
  <c r="B52" i="2"/>
  <c r="O52" i="2"/>
  <c r="AB52" i="2"/>
  <c r="C53" i="2"/>
  <c r="I53" i="2"/>
  <c r="P53" i="2"/>
  <c r="B53" i="2"/>
  <c r="O53" i="2"/>
  <c r="AB53" i="2"/>
  <c r="C54" i="2"/>
  <c r="I54" i="2"/>
  <c r="P54" i="2"/>
  <c r="B54" i="2"/>
  <c r="O54" i="2"/>
  <c r="AB54" i="2"/>
  <c r="C9" i="2"/>
  <c r="I9" i="2"/>
  <c r="P9" i="2"/>
  <c r="B9" i="2"/>
  <c r="O9" i="2"/>
  <c r="AB9" i="2"/>
  <c r="S10" i="10"/>
  <c r="S19" i="10"/>
  <c r="S46" i="10"/>
  <c r="V9" i="10"/>
  <c r="J9" i="10"/>
  <c r="R9" i="10"/>
  <c r="J10" i="10"/>
  <c r="J11" i="10"/>
  <c r="J12" i="10"/>
  <c r="J13" i="10"/>
  <c r="U13" i="10"/>
  <c r="J14" i="10"/>
  <c r="AG26" i="10"/>
  <c r="J15" i="10"/>
  <c r="R15" i="10"/>
  <c r="J16" i="10"/>
  <c r="J17" i="10"/>
  <c r="R17" i="10"/>
  <c r="J18" i="10"/>
  <c r="U18" i="10"/>
  <c r="J19" i="10"/>
  <c r="R19" i="10"/>
  <c r="J20" i="10"/>
  <c r="J21" i="10"/>
  <c r="J22" i="10"/>
  <c r="R22" i="10"/>
  <c r="J23" i="10"/>
  <c r="J24" i="10"/>
  <c r="J25" i="10"/>
  <c r="J26" i="10"/>
  <c r="R26" i="10"/>
  <c r="J27" i="10"/>
  <c r="J28" i="10"/>
  <c r="R28" i="10"/>
  <c r="J29" i="10"/>
  <c r="J30" i="10"/>
  <c r="R30" i="10"/>
  <c r="J31" i="10"/>
  <c r="R31" i="10"/>
  <c r="J32" i="10"/>
  <c r="J33" i="10"/>
  <c r="R33" i="10"/>
  <c r="J34" i="10"/>
  <c r="R34" i="10"/>
  <c r="J35" i="10"/>
  <c r="R35" i="10"/>
  <c r="J36" i="10"/>
  <c r="J37" i="10"/>
  <c r="R37" i="10"/>
  <c r="J38" i="10"/>
  <c r="J39" i="10"/>
  <c r="R39" i="10"/>
  <c r="J40" i="10"/>
  <c r="R40" i="10"/>
  <c r="J41" i="10"/>
  <c r="R41" i="10"/>
  <c r="J42" i="10"/>
  <c r="J43" i="10"/>
  <c r="R43" i="10"/>
  <c r="J44" i="10"/>
  <c r="R44" i="10"/>
  <c r="J45" i="10"/>
  <c r="U45" i="10"/>
  <c r="J46" i="10"/>
  <c r="J47" i="10"/>
  <c r="R47" i="10"/>
  <c r="J48" i="10"/>
  <c r="J49" i="10"/>
  <c r="J50" i="10"/>
  <c r="J51" i="10"/>
  <c r="J52" i="10"/>
  <c r="J53" i="10"/>
  <c r="R53" i="10"/>
  <c r="J54" i="10"/>
  <c r="U9" i="10"/>
  <c r="Y9" i="10"/>
  <c r="V10" i="10"/>
  <c r="U15" i="10"/>
  <c r="U17" i="10"/>
  <c r="U19" i="10"/>
  <c r="V19" i="10"/>
  <c r="Y19" i="10"/>
  <c r="U22" i="10"/>
  <c r="U26" i="10"/>
  <c r="U28" i="10"/>
  <c r="U30" i="10"/>
  <c r="U31" i="10"/>
  <c r="U33" i="10"/>
  <c r="U34" i="10"/>
  <c r="U35" i="10"/>
  <c r="U37" i="10"/>
  <c r="V37" i="10"/>
  <c r="Y37" i="10"/>
  <c r="U40" i="10"/>
  <c r="U44" i="10"/>
  <c r="V46" i="10"/>
  <c r="U51" i="10"/>
  <c r="U53" i="10"/>
  <c r="Z9" i="10"/>
  <c r="Z17" i="10"/>
  <c r="Z19" i="10"/>
  <c r="M9" i="10"/>
  <c r="AA9" i="10"/>
  <c r="M10" i="10"/>
  <c r="M11" i="10"/>
  <c r="M12" i="10"/>
  <c r="M13" i="10"/>
  <c r="M14" i="10"/>
  <c r="M15" i="10"/>
  <c r="AA15" i="10"/>
  <c r="M16" i="10"/>
  <c r="M17" i="10"/>
  <c r="AA17" i="10"/>
  <c r="M18" i="10"/>
  <c r="AA18" i="10"/>
  <c r="M19" i="10"/>
  <c r="AA19" i="10"/>
  <c r="M20" i="10"/>
  <c r="AA20" i="10"/>
  <c r="M21" i="10"/>
  <c r="M22" i="10"/>
  <c r="AA22" i="10"/>
  <c r="M23" i="10"/>
  <c r="M24" i="10"/>
  <c r="M25" i="10"/>
  <c r="M26" i="10"/>
  <c r="AA26" i="10"/>
  <c r="M27" i="10"/>
  <c r="M28" i="10"/>
  <c r="AA28" i="10"/>
  <c r="M29" i="10"/>
  <c r="M30" i="10"/>
  <c r="AA30" i="10"/>
  <c r="M31" i="10"/>
  <c r="AA31" i="10"/>
  <c r="M32" i="10"/>
  <c r="M33" i="10"/>
  <c r="AA33" i="10"/>
  <c r="M34" i="10"/>
  <c r="AA34" i="10"/>
  <c r="M35" i="10"/>
  <c r="AA35" i="10"/>
  <c r="M36" i="10"/>
  <c r="M37" i="10"/>
  <c r="AA37" i="10"/>
  <c r="M38" i="10"/>
  <c r="M39" i="10"/>
  <c r="AA39" i="10"/>
  <c r="M40" i="10"/>
  <c r="AA40" i="10"/>
  <c r="M41" i="10"/>
  <c r="AA41" i="10"/>
  <c r="M42" i="10"/>
  <c r="M43" i="10"/>
  <c r="AA43" i="10"/>
  <c r="M44" i="10"/>
  <c r="AA44" i="10"/>
  <c r="M45" i="10"/>
  <c r="M46" i="10"/>
  <c r="M47" i="10"/>
  <c r="AA47" i="10"/>
  <c r="M48" i="10"/>
  <c r="M49" i="10"/>
  <c r="M50" i="10"/>
  <c r="M51" i="10"/>
  <c r="AA51" i="10"/>
  <c r="M52" i="10"/>
  <c r="M53" i="10"/>
  <c r="AA53" i="10"/>
  <c r="M54" i="10"/>
  <c r="I54" i="10"/>
  <c r="E54" i="10"/>
  <c r="D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I53" i="10"/>
  <c r="E53" i="10"/>
  <c r="D53" i="10"/>
  <c r="C53" i="10"/>
  <c r="B53" i="10"/>
  <c r="I52" i="10"/>
  <c r="E52" i="10"/>
  <c r="D52" i="10"/>
  <c r="C52" i="10"/>
  <c r="B52" i="10"/>
  <c r="I51" i="10"/>
  <c r="E51" i="10"/>
  <c r="D51" i="10"/>
  <c r="C51" i="10"/>
  <c r="B51" i="10"/>
  <c r="I50" i="10"/>
  <c r="E50" i="10"/>
  <c r="D50" i="10"/>
  <c r="C50" i="10"/>
  <c r="B50" i="10"/>
  <c r="I49" i="10"/>
  <c r="E49" i="10"/>
  <c r="D49" i="10"/>
  <c r="C49" i="10"/>
  <c r="B49" i="10"/>
  <c r="I48" i="10"/>
  <c r="E48" i="10"/>
  <c r="D48" i="10"/>
  <c r="C48" i="10"/>
  <c r="B48" i="10"/>
  <c r="I47" i="10"/>
  <c r="E47" i="10"/>
  <c r="D47" i="10"/>
  <c r="C47" i="10"/>
  <c r="B47" i="10"/>
  <c r="I46" i="10"/>
  <c r="E46" i="10"/>
  <c r="D46" i="10"/>
  <c r="C46" i="10"/>
  <c r="B46" i="10"/>
  <c r="I45" i="10"/>
  <c r="E45" i="10"/>
  <c r="D45" i="10"/>
  <c r="C45" i="10"/>
  <c r="B45" i="10"/>
  <c r="I44" i="10"/>
  <c r="E44" i="10"/>
  <c r="D44" i="10"/>
  <c r="C44" i="10"/>
  <c r="B44" i="10"/>
  <c r="I43" i="10"/>
  <c r="E43" i="10"/>
  <c r="D43" i="10"/>
  <c r="C43" i="10"/>
  <c r="B43" i="10"/>
  <c r="I42" i="10"/>
  <c r="E42" i="10"/>
  <c r="D42" i="10"/>
  <c r="C42" i="10"/>
  <c r="B42" i="10"/>
  <c r="I41" i="10"/>
  <c r="E41" i="10"/>
  <c r="D41" i="10"/>
  <c r="C41" i="10"/>
  <c r="B41" i="10"/>
  <c r="I40" i="10"/>
  <c r="E40" i="10"/>
  <c r="D40" i="10"/>
  <c r="C40" i="10"/>
  <c r="B40" i="10"/>
  <c r="I39" i="10"/>
  <c r="E39" i="10"/>
  <c r="D39" i="10"/>
  <c r="C39" i="10"/>
  <c r="B39" i="10"/>
  <c r="I38" i="10"/>
  <c r="E38" i="10"/>
  <c r="D38" i="10"/>
  <c r="C38" i="10"/>
  <c r="B38" i="10"/>
  <c r="I37" i="10"/>
  <c r="E37" i="10"/>
  <c r="D37" i="10"/>
  <c r="C37" i="10"/>
  <c r="B37" i="10"/>
  <c r="I36" i="10"/>
  <c r="E36" i="10"/>
  <c r="D36" i="10"/>
  <c r="C36" i="10"/>
  <c r="B36" i="10"/>
  <c r="I35" i="10"/>
  <c r="E35" i="10"/>
  <c r="D35" i="10"/>
  <c r="C35" i="10"/>
  <c r="B35" i="10"/>
  <c r="I34" i="10"/>
  <c r="E34" i="10"/>
  <c r="D34" i="10"/>
  <c r="C34" i="10"/>
  <c r="B34" i="10"/>
  <c r="I33" i="10"/>
  <c r="E33" i="10"/>
  <c r="D33" i="10"/>
  <c r="C33" i="10"/>
  <c r="B33" i="10"/>
  <c r="I32" i="10"/>
  <c r="E32" i="10"/>
  <c r="D32" i="10"/>
  <c r="C32" i="10"/>
  <c r="B32" i="10"/>
  <c r="I31" i="10"/>
  <c r="E31" i="10"/>
  <c r="D31" i="10"/>
  <c r="C31" i="10"/>
  <c r="B31" i="10"/>
  <c r="I30" i="10"/>
  <c r="E30" i="10"/>
  <c r="D30" i="10"/>
  <c r="C30" i="10"/>
  <c r="B30" i="10"/>
  <c r="I29" i="10"/>
  <c r="E29" i="10"/>
  <c r="D29" i="10"/>
  <c r="C29" i="10"/>
  <c r="B29" i="10"/>
  <c r="I28" i="10"/>
  <c r="E28" i="10"/>
  <c r="D28" i="10"/>
  <c r="C28" i="10"/>
  <c r="B28" i="10"/>
  <c r="I27" i="10"/>
  <c r="E27" i="10"/>
  <c r="D27" i="10"/>
  <c r="C27" i="10"/>
  <c r="B27" i="10"/>
  <c r="I26" i="10"/>
  <c r="E26" i="10"/>
  <c r="D26" i="10"/>
  <c r="C26" i="10"/>
  <c r="B26" i="10"/>
  <c r="I25" i="10"/>
  <c r="E25" i="10"/>
  <c r="D25" i="10"/>
  <c r="C25" i="10"/>
  <c r="B25" i="10"/>
  <c r="I24" i="10"/>
  <c r="E24" i="10"/>
  <c r="D24" i="10"/>
  <c r="C24" i="10"/>
  <c r="B24" i="10"/>
  <c r="I23" i="10"/>
  <c r="E23" i="10"/>
  <c r="D23" i="10"/>
  <c r="C23" i="10"/>
  <c r="B23" i="10"/>
  <c r="I22" i="10"/>
  <c r="E22" i="10"/>
  <c r="D22" i="10"/>
  <c r="C22" i="10"/>
  <c r="B22" i="10"/>
  <c r="I21" i="10"/>
  <c r="E21" i="10"/>
  <c r="D21" i="10"/>
  <c r="C21" i="10"/>
  <c r="B21" i="10"/>
  <c r="I20" i="10"/>
  <c r="E20" i="10"/>
  <c r="D20" i="10"/>
  <c r="C20" i="10"/>
  <c r="B20" i="10"/>
  <c r="I19" i="10"/>
  <c r="E19" i="10"/>
  <c r="D19" i="10"/>
  <c r="C19" i="10"/>
  <c r="B19" i="10"/>
  <c r="I18" i="10"/>
  <c r="E18" i="10"/>
  <c r="D18" i="10"/>
  <c r="C18" i="10"/>
  <c r="B18" i="10"/>
  <c r="I17" i="10"/>
  <c r="E17" i="10"/>
  <c r="D17" i="10"/>
  <c r="C17" i="10"/>
  <c r="B17" i="10"/>
  <c r="I16" i="10"/>
  <c r="E16" i="10"/>
  <c r="D16" i="10"/>
  <c r="C16" i="10"/>
  <c r="B16" i="10"/>
  <c r="I15" i="10"/>
  <c r="E15" i="10"/>
  <c r="D15" i="10"/>
  <c r="C15" i="10"/>
  <c r="B15" i="10"/>
  <c r="I14" i="10"/>
  <c r="E14" i="10"/>
  <c r="D14" i="10"/>
  <c r="C14" i="10"/>
  <c r="B14" i="10"/>
  <c r="I13" i="10"/>
  <c r="E13" i="10"/>
  <c r="D13" i="10"/>
  <c r="C13" i="10"/>
  <c r="B13" i="10"/>
  <c r="I12" i="10"/>
  <c r="E12" i="10"/>
  <c r="D12" i="10"/>
  <c r="C12" i="10"/>
  <c r="B12" i="10"/>
  <c r="I11" i="10"/>
  <c r="E11" i="10"/>
  <c r="D11" i="10"/>
  <c r="C11" i="10"/>
  <c r="B11" i="10"/>
  <c r="I10" i="10"/>
  <c r="E10" i="10"/>
  <c r="D10" i="10"/>
  <c r="C10" i="10"/>
  <c r="B10" i="10"/>
  <c r="I9" i="10"/>
  <c r="E9" i="10"/>
  <c r="D9" i="10"/>
  <c r="C9" i="10"/>
  <c r="B9" i="10"/>
  <c r="V15" i="9"/>
  <c r="S30" i="9"/>
  <c r="S33" i="9"/>
  <c r="S51" i="9"/>
  <c r="S9" i="9"/>
  <c r="I9" i="9"/>
  <c r="I10" i="9"/>
  <c r="I11" i="9"/>
  <c r="I12" i="9"/>
  <c r="R12" i="9"/>
  <c r="I13" i="9"/>
  <c r="R13" i="9"/>
  <c r="I14" i="9"/>
  <c r="R14" i="9"/>
  <c r="AG26" i="9"/>
  <c r="I15" i="9"/>
  <c r="R15" i="9"/>
  <c r="I16" i="9"/>
  <c r="R16" i="9"/>
  <c r="I17" i="9"/>
  <c r="I18" i="9"/>
  <c r="R18" i="9"/>
  <c r="I19" i="9"/>
  <c r="I20" i="9"/>
  <c r="R20" i="9"/>
  <c r="I21" i="9"/>
  <c r="I22" i="9"/>
  <c r="S22" i="9"/>
  <c r="R22" i="9"/>
  <c r="X22" i="9"/>
  <c r="I23" i="9"/>
  <c r="I24" i="9"/>
  <c r="R24" i="9"/>
  <c r="I25" i="9"/>
  <c r="I26" i="9"/>
  <c r="R26" i="9"/>
  <c r="I27" i="9"/>
  <c r="I28" i="9"/>
  <c r="R28" i="9"/>
  <c r="I29" i="9"/>
  <c r="I30" i="9"/>
  <c r="I31" i="9"/>
  <c r="I32" i="9"/>
  <c r="R32" i="9"/>
  <c r="I33" i="9"/>
  <c r="I34" i="9"/>
  <c r="I35" i="9"/>
  <c r="I36" i="9"/>
  <c r="R36" i="9"/>
  <c r="I37" i="9"/>
  <c r="I38" i="9"/>
  <c r="S38" i="9"/>
  <c r="I39" i="9"/>
  <c r="I40" i="9"/>
  <c r="I41" i="9"/>
  <c r="I42" i="9"/>
  <c r="I43" i="9"/>
  <c r="S43" i="9"/>
  <c r="I44" i="9"/>
  <c r="I45" i="9"/>
  <c r="I46" i="9"/>
  <c r="I47" i="9"/>
  <c r="I48" i="9"/>
  <c r="I49" i="9"/>
  <c r="S49" i="9"/>
  <c r="I50" i="9"/>
  <c r="U50" i="9"/>
  <c r="I51" i="9"/>
  <c r="I52" i="9"/>
  <c r="I53" i="9"/>
  <c r="I54" i="9"/>
  <c r="V9" i="9"/>
  <c r="U10" i="9"/>
  <c r="U13" i="9"/>
  <c r="U14" i="9"/>
  <c r="U15" i="9"/>
  <c r="U16" i="9"/>
  <c r="U22" i="9"/>
  <c r="V22" i="9"/>
  <c r="U28" i="9"/>
  <c r="V33" i="9"/>
  <c r="V38" i="9"/>
  <c r="V43" i="9"/>
  <c r="V49" i="9"/>
  <c r="V51" i="9"/>
  <c r="Z22" i="9"/>
  <c r="Z49" i="9"/>
  <c r="M9" i="9"/>
  <c r="M10" i="9"/>
  <c r="M11" i="9"/>
  <c r="AA11" i="9"/>
  <c r="M12" i="9"/>
  <c r="AA12" i="9"/>
  <c r="M13" i="9"/>
  <c r="AA13" i="9"/>
  <c r="M14" i="9"/>
  <c r="AA14" i="9"/>
  <c r="M15" i="9"/>
  <c r="AA15" i="9"/>
  <c r="M16" i="9"/>
  <c r="AA16" i="9"/>
  <c r="M17" i="9"/>
  <c r="AA17" i="9"/>
  <c r="M18" i="9"/>
  <c r="AA18" i="9"/>
  <c r="M19" i="9"/>
  <c r="M20" i="9"/>
  <c r="AA20" i="9"/>
  <c r="M21" i="9"/>
  <c r="AA21" i="9"/>
  <c r="M22" i="9"/>
  <c r="M23" i="9"/>
  <c r="M24" i="9"/>
  <c r="AA24" i="9"/>
  <c r="M25" i="9"/>
  <c r="AA25" i="9"/>
  <c r="M26" i="9"/>
  <c r="AA26" i="9"/>
  <c r="M27" i="9"/>
  <c r="AA27" i="9"/>
  <c r="M28" i="9"/>
  <c r="AA28" i="9"/>
  <c r="M29" i="9"/>
  <c r="M30" i="9"/>
  <c r="M31" i="9"/>
  <c r="AA31" i="9"/>
  <c r="M32" i="9"/>
  <c r="AA32" i="9"/>
  <c r="M33" i="9"/>
  <c r="AA33" i="9"/>
  <c r="M34" i="9"/>
  <c r="M35" i="9"/>
  <c r="AA35" i="9"/>
  <c r="M36" i="9"/>
  <c r="M37" i="9"/>
  <c r="M38" i="9"/>
  <c r="M39" i="9"/>
  <c r="M40" i="9"/>
  <c r="M41" i="9"/>
  <c r="M42" i="9"/>
  <c r="M43" i="9"/>
  <c r="AA43" i="9"/>
  <c r="M44" i="9"/>
  <c r="M45" i="9"/>
  <c r="AA45" i="9"/>
  <c r="M46" i="9"/>
  <c r="M47" i="9"/>
  <c r="M48" i="9"/>
  <c r="M49" i="9"/>
  <c r="AA49" i="9"/>
  <c r="M50" i="9"/>
  <c r="M51" i="9"/>
  <c r="AA51" i="9"/>
  <c r="M52" i="9"/>
  <c r="M53" i="9"/>
  <c r="AA53" i="9"/>
  <c r="M54" i="9"/>
  <c r="K54" i="9"/>
  <c r="E54" i="9"/>
  <c r="D54" i="9"/>
  <c r="C54" i="9"/>
  <c r="B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E53" i="9"/>
  <c r="D53" i="9"/>
  <c r="C53" i="9"/>
  <c r="B53" i="9"/>
  <c r="K52" i="9"/>
  <c r="E52" i="9"/>
  <c r="D52" i="9"/>
  <c r="C52" i="9"/>
  <c r="B52" i="9"/>
  <c r="K51" i="9"/>
  <c r="E51" i="9"/>
  <c r="D51" i="9"/>
  <c r="C51" i="9"/>
  <c r="B51" i="9"/>
  <c r="K50" i="9"/>
  <c r="E50" i="9"/>
  <c r="D50" i="9"/>
  <c r="C50" i="9"/>
  <c r="B50" i="9"/>
  <c r="K49" i="9"/>
  <c r="E49" i="9"/>
  <c r="D49" i="9"/>
  <c r="C49" i="9"/>
  <c r="B49" i="9"/>
  <c r="K48" i="9"/>
  <c r="E48" i="9"/>
  <c r="D48" i="9"/>
  <c r="C48" i="9"/>
  <c r="B48" i="9"/>
  <c r="K47" i="9"/>
  <c r="E47" i="9"/>
  <c r="D47" i="9"/>
  <c r="C47" i="9"/>
  <c r="B47" i="9"/>
  <c r="K46" i="9"/>
  <c r="E46" i="9"/>
  <c r="D46" i="9"/>
  <c r="C46" i="9"/>
  <c r="B46" i="9"/>
  <c r="K45" i="9"/>
  <c r="E45" i="9"/>
  <c r="D45" i="9"/>
  <c r="C45" i="9"/>
  <c r="B45" i="9"/>
  <c r="K44" i="9"/>
  <c r="E44" i="9"/>
  <c r="D44" i="9"/>
  <c r="C44" i="9"/>
  <c r="B44" i="9"/>
  <c r="K43" i="9"/>
  <c r="E43" i="9"/>
  <c r="D43" i="9"/>
  <c r="C43" i="9"/>
  <c r="B43" i="9"/>
  <c r="K42" i="9"/>
  <c r="E42" i="9"/>
  <c r="D42" i="9"/>
  <c r="C42" i="9"/>
  <c r="B42" i="9"/>
  <c r="K41" i="9"/>
  <c r="E41" i="9"/>
  <c r="D41" i="9"/>
  <c r="C41" i="9"/>
  <c r="B41" i="9"/>
  <c r="K40" i="9"/>
  <c r="E40" i="9"/>
  <c r="D40" i="9"/>
  <c r="C40" i="9"/>
  <c r="B40" i="9"/>
  <c r="K39" i="9"/>
  <c r="E39" i="9"/>
  <c r="D39" i="9"/>
  <c r="C39" i="9"/>
  <c r="B39" i="9"/>
  <c r="K38" i="9"/>
  <c r="E38" i="9"/>
  <c r="D38" i="9"/>
  <c r="C38" i="9"/>
  <c r="B38" i="9"/>
  <c r="K37" i="9"/>
  <c r="E37" i="9"/>
  <c r="D37" i="9"/>
  <c r="C37" i="9"/>
  <c r="B37" i="9"/>
  <c r="K36" i="9"/>
  <c r="E36" i="9"/>
  <c r="D36" i="9"/>
  <c r="C36" i="9"/>
  <c r="B36" i="9"/>
  <c r="K35" i="9"/>
  <c r="E35" i="9"/>
  <c r="D35" i="9"/>
  <c r="C35" i="9"/>
  <c r="B35" i="9"/>
  <c r="K34" i="9"/>
  <c r="E34" i="9"/>
  <c r="D34" i="9"/>
  <c r="C34" i="9"/>
  <c r="B34" i="9"/>
  <c r="K33" i="9"/>
  <c r="E33" i="9"/>
  <c r="D33" i="9"/>
  <c r="C33" i="9"/>
  <c r="B33" i="9"/>
  <c r="K32" i="9"/>
  <c r="E32" i="9"/>
  <c r="D32" i="9"/>
  <c r="C32" i="9"/>
  <c r="B32" i="9"/>
  <c r="K31" i="9"/>
  <c r="E31" i="9"/>
  <c r="D31" i="9"/>
  <c r="C31" i="9"/>
  <c r="B31" i="9"/>
  <c r="K30" i="9"/>
  <c r="E30" i="9"/>
  <c r="D30" i="9"/>
  <c r="C30" i="9"/>
  <c r="B30" i="9"/>
  <c r="K29" i="9"/>
  <c r="E29" i="9"/>
  <c r="D29" i="9"/>
  <c r="C29" i="9"/>
  <c r="B29" i="9"/>
  <c r="K28" i="9"/>
  <c r="E28" i="9"/>
  <c r="D28" i="9"/>
  <c r="C28" i="9"/>
  <c r="B28" i="9"/>
  <c r="K27" i="9"/>
  <c r="E27" i="9"/>
  <c r="D27" i="9"/>
  <c r="C27" i="9"/>
  <c r="B27" i="9"/>
  <c r="K26" i="9"/>
  <c r="E26" i="9"/>
  <c r="D26" i="9"/>
  <c r="C26" i="9"/>
  <c r="B26" i="9"/>
  <c r="K25" i="9"/>
  <c r="E25" i="9"/>
  <c r="D25" i="9"/>
  <c r="C25" i="9"/>
  <c r="B25" i="9"/>
  <c r="K24" i="9"/>
  <c r="E24" i="9"/>
  <c r="D24" i="9"/>
  <c r="C24" i="9"/>
  <c r="B24" i="9"/>
  <c r="K23" i="9"/>
  <c r="E23" i="9"/>
  <c r="D23" i="9"/>
  <c r="C23" i="9"/>
  <c r="B23" i="9"/>
  <c r="K22" i="9"/>
  <c r="E22" i="9"/>
  <c r="D22" i="9"/>
  <c r="C22" i="9"/>
  <c r="B22" i="9"/>
  <c r="K21" i="9"/>
  <c r="E21" i="9"/>
  <c r="D21" i="9"/>
  <c r="C21" i="9"/>
  <c r="B21" i="9"/>
  <c r="K20" i="9"/>
  <c r="E20" i="9"/>
  <c r="D20" i="9"/>
  <c r="C20" i="9"/>
  <c r="B20" i="9"/>
  <c r="K19" i="9"/>
  <c r="E19" i="9"/>
  <c r="D19" i="9"/>
  <c r="C19" i="9"/>
  <c r="B19" i="9"/>
  <c r="K18" i="9"/>
  <c r="E18" i="9"/>
  <c r="D18" i="9"/>
  <c r="C18" i="9"/>
  <c r="B18" i="9"/>
  <c r="K17" i="9"/>
  <c r="E17" i="9"/>
  <c r="D17" i="9"/>
  <c r="C17" i="9"/>
  <c r="B17" i="9"/>
  <c r="K16" i="9"/>
  <c r="E16" i="9"/>
  <c r="D16" i="9"/>
  <c r="C16" i="9"/>
  <c r="B16" i="9"/>
  <c r="K15" i="9"/>
  <c r="E15" i="9"/>
  <c r="D15" i="9"/>
  <c r="C15" i="9"/>
  <c r="B15" i="9"/>
  <c r="K14" i="9"/>
  <c r="E14" i="9"/>
  <c r="D14" i="9"/>
  <c r="C14" i="9"/>
  <c r="B14" i="9"/>
  <c r="K13" i="9"/>
  <c r="E13" i="9"/>
  <c r="D13" i="9"/>
  <c r="C13" i="9"/>
  <c r="B13" i="9"/>
  <c r="K12" i="9"/>
  <c r="E12" i="9"/>
  <c r="D12" i="9"/>
  <c r="C12" i="9"/>
  <c r="B12" i="9"/>
  <c r="K11" i="9"/>
  <c r="E11" i="9"/>
  <c r="D11" i="9"/>
  <c r="C11" i="9"/>
  <c r="B11" i="9"/>
  <c r="K10" i="9"/>
  <c r="E10" i="9"/>
  <c r="D10" i="9"/>
  <c r="C10" i="9"/>
  <c r="B10" i="9"/>
  <c r="K9" i="9"/>
  <c r="E9" i="9"/>
  <c r="D9" i="9"/>
  <c r="C9" i="9"/>
  <c r="B9" i="9"/>
  <c r="V14" i="8"/>
  <c r="U17" i="8"/>
  <c r="S10" i="8"/>
  <c r="V21" i="8"/>
  <c r="V53" i="8"/>
  <c r="U13" i="8"/>
  <c r="R16" i="8"/>
  <c r="R18" i="8"/>
  <c r="R20" i="8"/>
  <c r="R24" i="8"/>
  <c r="R28" i="8"/>
  <c r="R30" i="8"/>
  <c r="U37" i="8"/>
  <c r="R38" i="8"/>
  <c r="R44" i="8"/>
  <c r="R46" i="8"/>
  <c r="R52" i="8"/>
  <c r="U53" i="8"/>
  <c r="R54" i="8"/>
  <c r="E9" i="8"/>
  <c r="K9" i="8"/>
  <c r="D9" i="8"/>
  <c r="E10" i="8"/>
  <c r="K10" i="8"/>
  <c r="D10" i="8"/>
  <c r="E11" i="8"/>
  <c r="K11" i="8"/>
  <c r="D11" i="8"/>
  <c r="E12" i="8"/>
  <c r="K12" i="8"/>
  <c r="D12" i="8"/>
  <c r="E13" i="8"/>
  <c r="K13" i="8"/>
  <c r="D13" i="8"/>
  <c r="E14" i="8"/>
  <c r="K14" i="8"/>
  <c r="D14" i="8"/>
  <c r="AG26" i="8"/>
  <c r="E15" i="8"/>
  <c r="K15" i="8"/>
  <c r="D15" i="8"/>
  <c r="E16" i="8"/>
  <c r="K16" i="8"/>
  <c r="D16" i="8"/>
  <c r="E17" i="8"/>
  <c r="K17" i="8"/>
  <c r="S17" i="8"/>
  <c r="D17" i="8"/>
  <c r="E18" i="8"/>
  <c r="K18" i="8"/>
  <c r="D18" i="8"/>
  <c r="E19" i="8"/>
  <c r="K19" i="8"/>
  <c r="D19" i="8"/>
  <c r="E20" i="8"/>
  <c r="K20" i="8"/>
  <c r="D20" i="8"/>
  <c r="E21" i="8"/>
  <c r="K21" i="8"/>
  <c r="D21" i="8"/>
  <c r="E22" i="8"/>
  <c r="K22" i="8"/>
  <c r="D22" i="8"/>
  <c r="E23" i="8"/>
  <c r="K23" i="8"/>
  <c r="D23" i="8"/>
  <c r="E24" i="8"/>
  <c r="K24" i="8"/>
  <c r="D24" i="8"/>
  <c r="E25" i="8"/>
  <c r="K25" i="8"/>
  <c r="S25" i="8"/>
  <c r="D25" i="8"/>
  <c r="E26" i="8"/>
  <c r="K26" i="8"/>
  <c r="D26" i="8"/>
  <c r="E27" i="8"/>
  <c r="K27" i="8"/>
  <c r="D27" i="8"/>
  <c r="E28" i="8"/>
  <c r="K28" i="8"/>
  <c r="D28" i="8"/>
  <c r="E29" i="8"/>
  <c r="K29" i="8"/>
  <c r="D29" i="8"/>
  <c r="E30" i="8"/>
  <c r="K30" i="8"/>
  <c r="D30" i="8"/>
  <c r="E31" i="8"/>
  <c r="K31" i="8"/>
  <c r="D31" i="8"/>
  <c r="E32" i="8"/>
  <c r="K32" i="8"/>
  <c r="D32" i="8"/>
  <c r="E33" i="8"/>
  <c r="K33" i="8"/>
  <c r="D33" i="8"/>
  <c r="E34" i="8"/>
  <c r="K34" i="8"/>
  <c r="D34" i="8"/>
  <c r="E35" i="8"/>
  <c r="K35" i="8"/>
  <c r="D35" i="8"/>
  <c r="E36" i="8"/>
  <c r="K36" i="8"/>
  <c r="D36" i="8"/>
  <c r="R36" i="8"/>
  <c r="E37" i="8"/>
  <c r="K37" i="8"/>
  <c r="D37" i="8"/>
  <c r="E38" i="8"/>
  <c r="K38" i="8"/>
  <c r="D38" i="8"/>
  <c r="E39" i="8"/>
  <c r="K39" i="8"/>
  <c r="D39" i="8"/>
  <c r="E40" i="8"/>
  <c r="K40" i="8"/>
  <c r="D40" i="8"/>
  <c r="E41" i="8"/>
  <c r="K41" i="8"/>
  <c r="S41" i="8"/>
  <c r="D41" i="8"/>
  <c r="E42" i="8"/>
  <c r="K42" i="8"/>
  <c r="D42" i="8"/>
  <c r="E43" i="8"/>
  <c r="K43" i="8"/>
  <c r="D43" i="8"/>
  <c r="E44" i="8"/>
  <c r="K44" i="8"/>
  <c r="D44" i="8"/>
  <c r="E45" i="8"/>
  <c r="K45" i="8"/>
  <c r="D45" i="8"/>
  <c r="E46" i="8"/>
  <c r="K46" i="8"/>
  <c r="D46" i="8"/>
  <c r="E47" i="8"/>
  <c r="K47" i="8"/>
  <c r="D47" i="8"/>
  <c r="E48" i="8"/>
  <c r="K48" i="8"/>
  <c r="D48" i="8"/>
  <c r="E49" i="8"/>
  <c r="K49" i="8"/>
  <c r="D49" i="8"/>
  <c r="E50" i="8"/>
  <c r="K50" i="8"/>
  <c r="D50" i="8"/>
  <c r="E51" i="8"/>
  <c r="K51" i="8"/>
  <c r="D51" i="8"/>
  <c r="E52" i="8"/>
  <c r="K52" i="8"/>
  <c r="D52" i="8"/>
  <c r="E53" i="8"/>
  <c r="K53" i="8"/>
  <c r="S53" i="8"/>
  <c r="D53" i="8"/>
  <c r="E54" i="8"/>
  <c r="K54" i="8"/>
  <c r="D54" i="8"/>
  <c r="U9" i="8"/>
  <c r="V17" i="8"/>
  <c r="U21" i="8"/>
  <c r="U25" i="8"/>
  <c r="V25" i="8"/>
  <c r="U29" i="8"/>
  <c r="U33" i="8"/>
  <c r="U41" i="8"/>
  <c r="V41" i="8"/>
  <c r="U45" i="8"/>
  <c r="U49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J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J53" i="8"/>
  <c r="C53" i="8"/>
  <c r="B53" i="8"/>
  <c r="J52" i="8"/>
  <c r="C52" i="8"/>
  <c r="B52" i="8"/>
  <c r="J51" i="8"/>
  <c r="C51" i="8"/>
  <c r="B51" i="8"/>
  <c r="J50" i="8"/>
  <c r="C50" i="8"/>
  <c r="B50" i="8"/>
  <c r="J49" i="8"/>
  <c r="C49" i="8"/>
  <c r="B49" i="8"/>
  <c r="J48" i="8"/>
  <c r="C48" i="8"/>
  <c r="B48" i="8"/>
  <c r="J47" i="8"/>
  <c r="C47" i="8"/>
  <c r="B47" i="8"/>
  <c r="J46" i="8"/>
  <c r="C46" i="8"/>
  <c r="B46" i="8"/>
  <c r="J45" i="8"/>
  <c r="C45" i="8"/>
  <c r="B45" i="8"/>
  <c r="J44" i="8"/>
  <c r="C44" i="8"/>
  <c r="B44" i="8"/>
  <c r="J43" i="8"/>
  <c r="C43" i="8"/>
  <c r="B43" i="8"/>
  <c r="J42" i="8"/>
  <c r="C42" i="8"/>
  <c r="B42" i="8"/>
  <c r="J41" i="8"/>
  <c r="C41" i="8"/>
  <c r="B41" i="8"/>
  <c r="J40" i="8"/>
  <c r="C40" i="8"/>
  <c r="B40" i="8"/>
  <c r="J39" i="8"/>
  <c r="C39" i="8"/>
  <c r="B39" i="8"/>
  <c r="J38" i="8"/>
  <c r="C38" i="8"/>
  <c r="B38" i="8"/>
  <c r="J37" i="8"/>
  <c r="C37" i="8"/>
  <c r="B37" i="8"/>
  <c r="J36" i="8"/>
  <c r="C36" i="8"/>
  <c r="B36" i="8"/>
  <c r="J35" i="8"/>
  <c r="C35" i="8"/>
  <c r="B35" i="8"/>
  <c r="J34" i="8"/>
  <c r="C34" i="8"/>
  <c r="B34" i="8"/>
  <c r="J33" i="8"/>
  <c r="C33" i="8"/>
  <c r="B33" i="8"/>
  <c r="J32" i="8"/>
  <c r="C32" i="8"/>
  <c r="B32" i="8"/>
  <c r="J31" i="8"/>
  <c r="C31" i="8"/>
  <c r="B31" i="8"/>
  <c r="J30" i="8"/>
  <c r="C30" i="8"/>
  <c r="B30" i="8"/>
  <c r="J29" i="8"/>
  <c r="C29" i="8"/>
  <c r="B29" i="8"/>
  <c r="J28" i="8"/>
  <c r="C28" i="8"/>
  <c r="B28" i="8"/>
  <c r="J27" i="8"/>
  <c r="C27" i="8"/>
  <c r="B27" i="8"/>
  <c r="J26" i="8"/>
  <c r="C26" i="8"/>
  <c r="B26" i="8"/>
  <c r="J25" i="8"/>
  <c r="C25" i="8"/>
  <c r="B25" i="8"/>
  <c r="J24" i="8"/>
  <c r="C24" i="8"/>
  <c r="B24" i="8"/>
  <c r="J23" i="8"/>
  <c r="C23" i="8"/>
  <c r="B23" i="8"/>
  <c r="J22" i="8"/>
  <c r="C22" i="8"/>
  <c r="B22" i="8"/>
  <c r="J21" i="8"/>
  <c r="C21" i="8"/>
  <c r="B21" i="8"/>
  <c r="J20" i="8"/>
  <c r="C20" i="8"/>
  <c r="B20" i="8"/>
  <c r="J19" i="8"/>
  <c r="C19" i="8"/>
  <c r="B19" i="8"/>
  <c r="J18" i="8"/>
  <c r="C18" i="8"/>
  <c r="B18" i="8"/>
  <c r="J17" i="8"/>
  <c r="C17" i="8"/>
  <c r="B17" i="8"/>
  <c r="J16" i="8"/>
  <c r="C16" i="8"/>
  <c r="B16" i="8"/>
  <c r="J15" i="8"/>
  <c r="C15" i="8"/>
  <c r="B15" i="8"/>
  <c r="J14" i="8"/>
  <c r="C14" i="8"/>
  <c r="B14" i="8"/>
  <c r="J13" i="8"/>
  <c r="C13" i="8"/>
  <c r="B13" i="8"/>
  <c r="J12" i="8"/>
  <c r="C12" i="8"/>
  <c r="B12" i="8"/>
  <c r="J11" i="8"/>
  <c r="C11" i="8"/>
  <c r="B11" i="8"/>
  <c r="J10" i="8"/>
  <c r="C10" i="8"/>
  <c r="B10" i="8"/>
  <c r="J9" i="8"/>
  <c r="C9" i="8"/>
  <c r="B9" i="8"/>
  <c r="Z10" i="7"/>
  <c r="S15" i="7"/>
  <c r="V28" i="7"/>
  <c r="S30" i="7"/>
  <c r="V39" i="7"/>
  <c r="S42" i="7"/>
  <c r="V44" i="7"/>
  <c r="J9" i="7"/>
  <c r="J10" i="7"/>
  <c r="R10" i="7"/>
  <c r="J11" i="7"/>
  <c r="J12" i="7"/>
  <c r="J13" i="7"/>
  <c r="U13" i="7"/>
  <c r="J14" i="7"/>
  <c r="AG26" i="7"/>
  <c r="J15" i="7"/>
  <c r="J16" i="7"/>
  <c r="R16" i="7"/>
  <c r="J17" i="7"/>
  <c r="U17" i="7"/>
  <c r="J18" i="7"/>
  <c r="R18" i="7"/>
  <c r="J19" i="7"/>
  <c r="J20" i="7"/>
  <c r="R20" i="7"/>
  <c r="J21" i="7"/>
  <c r="U21" i="7"/>
  <c r="J22" i="7"/>
  <c r="J23" i="7"/>
  <c r="J24" i="7"/>
  <c r="R24" i="7"/>
  <c r="J25" i="7"/>
  <c r="J26" i="7"/>
  <c r="R26" i="7"/>
  <c r="J27" i="7"/>
  <c r="J28" i="7"/>
  <c r="S28" i="7"/>
  <c r="R28" i="7"/>
  <c r="J29" i="7"/>
  <c r="J30" i="7"/>
  <c r="R30" i="7"/>
  <c r="J31" i="7"/>
  <c r="J32" i="7"/>
  <c r="R32" i="7"/>
  <c r="J33" i="7"/>
  <c r="J34" i="7"/>
  <c r="J35" i="7"/>
  <c r="J36" i="7"/>
  <c r="J37" i="7"/>
  <c r="J38" i="7"/>
  <c r="R38" i="7"/>
  <c r="J39" i="7"/>
  <c r="S39" i="7"/>
  <c r="J40" i="7"/>
  <c r="J41" i="7"/>
  <c r="U41" i="7"/>
  <c r="J42" i="7"/>
  <c r="J43" i="7"/>
  <c r="J44" i="7"/>
  <c r="S44" i="7"/>
  <c r="J45" i="7"/>
  <c r="J46" i="7"/>
  <c r="U46" i="7"/>
  <c r="J47" i="7"/>
  <c r="J48" i="7"/>
  <c r="U48" i="7"/>
  <c r="R48" i="7"/>
  <c r="J49" i="7"/>
  <c r="J50" i="7"/>
  <c r="R50" i="7"/>
  <c r="J51" i="7"/>
  <c r="S51" i="7"/>
  <c r="J52" i="7"/>
  <c r="R52" i="7"/>
  <c r="J53" i="7"/>
  <c r="J54" i="7"/>
  <c r="U10" i="7"/>
  <c r="V15" i="7"/>
  <c r="U16" i="7"/>
  <c r="U18" i="7"/>
  <c r="U20" i="7"/>
  <c r="U24" i="7"/>
  <c r="U26" i="7"/>
  <c r="U28" i="7"/>
  <c r="Y28" i="7"/>
  <c r="U30" i="7"/>
  <c r="U32" i="7"/>
  <c r="U33" i="7"/>
  <c r="U37" i="7"/>
  <c r="U38" i="7"/>
  <c r="U45" i="7"/>
  <c r="U49" i="7"/>
  <c r="U50" i="7"/>
  <c r="V51" i="7"/>
  <c r="U53" i="7"/>
  <c r="Z22" i="7"/>
  <c r="Z30" i="7"/>
  <c r="M9" i="7"/>
  <c r="M10" i="7"/>
  <c r="AA10" i="7"/>
  <c r="M11" i="7"/>
  <c r="M12" i="7"/>
  <c r="M13" i="7"/>
  <c r="M14" i="7"/>
  <c r="M15" i="7"/>
  <c r="M16" i="7"/>
  <c r="AA16" i="7"/>
  <c r="M17" i="7"/>
  <c r="M18" i="7"/>
  <c r="AA18" i="7"/>
  <c r="M19" i="7"/>
  <c r="M20" i="7"/>
  <c r="AA20" i="7"/>
  <c r="M21" i="7"/>
  <c r="M22" i="7"/>
  <c r="M23" i="7"/>
  <c r="M24" i="7"/>
  <c r="AA24" i="7"/>
  <c r="M25" i="7"/>
  <c r="M26" i="7"/>
  <c r="AA26" i="7"/>
  <c r="M27" i="7"/>
  <c r="M28" i="7"/>
  <c r="AA28" i="7"/>
  <c r="M29" i="7"/>
  <c r="M30" i="7"/>
  <c r="AA30" i="7"/>
  <c r="M31" i="7"/>
  <c r="M32" i="7"/>
  <c r="AA32" i="7"/>
  <c r="M33" i="7"/>
  <c r="M34" i="7"/>
  <c r="AA34" i="7"/>
  <c r="M35" i="7"/>
  <c r="M36" i="7"/>
  <c r="AA36" i="7"/>
  <c r="M37" i="7"/>
  <c r="M38" i="7"/>
  <c r="AA38" i="7"/>
  <c r="M39" i="7"/>
  <c r="M40" i="7"/>
  <c r="AA40" i="7"/>
  <c r="M41" i="7"/>
  <c r="M42" i="7"/>
  <c r="M43" i="7"/>
  <c r="M44" i="7"/>
  <c r="AA44" i="7"/>
  <c r="M45" i="7"/>
  <c r="M46" i="7"/>
  <c r="M47" i="7"/>
  <c r="M48" i="7"/>
  <c r="AA48" i="7"/>
  <c r="M49" i="7"/>
  <c r="M50" i="7"/>
  <c r="AA50" i="7"/>
  <c r="M51" i="7"/>
  <c r="M52" i="7"/>
  <c r="AA52" i="7"/>
  <c r="M53" i="7"/>
  <c r="M54" i="7"/>
  <c r="I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I53" i="7"/>
  <c r="G53" i="7"/>
  <c r="F53" i="7"/>
  <c r="C53" i="7"/>
  <c r="B53" i="7"/>
  <c r="I52" i="7"/>
  <c r="G52" i="7"/>
  <c r="F52" i="7"/>
  <c r="C52" i="7"/>
  <c r="B52" i="7"/>
  <c r="I51" i="7"/>
  <c r="G51" i="7"/>
  <c r="F51" i="7"/>
  <c r="C51" i="7"/>
  <c r="B51" i="7"/>
  <c r="I50" i="7"/>
  <c r="G50" i="7"/>
  <c r="F50" i="7"/>
  <c r="C50" i="7"/>
  <c r="B50" i="7"/>
  <c r="I49" i="7"/>
  <c r="G49" i="7"/>
  <c r="F49" i="7"/>
  <c r="C49" i="7"/>
  <c r="B49" i="7"/>
  <c r="I48" i="7"/>
  <c r="G48" i="7"/>
  <c r="F48" i="7"/>
  <c r="C48" i="7"/>
  <c r="B48" i="7"/>
  <c r="I47" i="7"/>
  <c r="G47" i="7"/>
  <c r="F47" i="7"/>
  <c r="C47" i="7"/>
  <c r="B47" i="7"/>
  <c r="I46" i="7"/>
  <c r="G46" i="7"/>
  <c r="F46" i="7"/>
  <c r="C46" i="7"/>
  <c r="B46" i="7"/>
  <c r="I45" i="7"/>
  <c r="G45" i="7"/>
  <c r="F45" i="7"/>
  <c r="C45" i="7"/>
  <c r="B45" i="7"/>
  <c r="I44" i="7"/>
  <c r="G44" i="7"/>
  <c r="F44" i="7"/>
  <c r="C44" i="7"/>
  <c r="B44" i="7"/>
  <c r="I43" i="7"/>
  <c r="G43" i="7"/>
  <c r="F43" i="7"/>
  <c r="C43" i="7"/>
  <c r="B43" i="7"/>
  <c r="I42" i="7"/>
  <c r="G42" i="7"/>
  <c r="F42" i="7"/>
  <c r="C42" i="7"/>
  <c r="B42" i="7"/>
  <c r="I41" i="7"/>
  <c r="G41" i="7"/>
  <c r="F41" i="7"/>
  <c r="C41" i="7"/>
  <c r="B41" i="7"/>
  <c r="I40" i="7"/>
  <c r="G40" i="7"/>
  <c r="F40" i="7"/>
  <c r="C40" i="7"/>
  <c r="B40" i="7"/>
  <c r="I39" i="7"/>
  <c r="G39" i="7"/>
  <c r="F39" i="7"/>
  <c r="C39" i="7"/>
  <c r="B39" i="7"/>
  <c r="I38" i="7"/>
  <c r="G38" i="7"/>
  <c r="F38" i="7"/>
  <c r="C38" i="7"/>
  <c r="B38" i="7"/>
  <c r="I37" i="7"/>
  <c r="G37" i="7"/>
  <c r="F37" i="7"/>
  <c r="C37" i="7"/>
  <c r="B37" i="7"/>
  <c r="I36" i="7"/>
  <c r="G36" i="7"/>
  <c r="F36" i="7"/>
  <c r="C36" i="7"/>
  <c r="B36" i="7"/>
  <c r="I35" i="7"/>
  <c r="G35" i="7"/>
  <c r="F35" i="7"/>
  <c r="C35" i="7"/>
  <c r="B35" i="7"/>
  <c r="I34" i="7"/>
  <c r="G34" i="7"/>
  <c r="F34" i="7"/>
  <c r="C34" i="7"/>
  <c r="B34" i="7"/>
  <c r="I33" i="7"/>
  <c r="G33" i="7"/>
  <c r="F33" i="7"/>
  <c r="C33" i="7"/>
  <c r="B33" i="7"/>
  <c r="I32" i="7"/>
  <c r="G32" i="7"/>
  <c r="F32" i="7"/>
  <c r="C32" i="7"/>
  <c r="B32" i="7"/>
  <c r="I31" i="7"/>
  <c r="G31" i="7"/>
  <c r="F31" i="7"/>
  <c r="C31" i="7"/>
  <c r="B31" i="7"/>
  <c r="I30" i="7"/>
  <c r="G30" i="7"/>
  <c r="F30" i="7"/>
  <c r="C30" i="7"/>
  <c r="B30" i="7"/>
  <c r="I29" i="7"/>
  <c r="G29" i="7"/>
  <c r="F29" i="7"/>
  <c r="C29" i="7"/>
  <c r="B29" i="7"/>
  <c r="I28" i="7"/>
  <c r="G28" i="7"/>
  <c r="F28" i="7"/>
  <c r="C28" i="7"/>
  <c r="B28" i="7"/>
  <c r="I27" i="7"/>
  <c r="G27" i="7"/>
  <c r="F27" i="7"/>
  <c r="C27" i="7"/>
  <c r="B27" i="7"/>
  <c r="I26" i="7"/>
  <c r="G26" i="7"/>
  <c r="F26" i="7"/>
  <c r="C26" i="7"/>
  <c r="B26" i="7"/>
  <c r="I25" i="7"/>
  <c r="G25" i="7"/>
  <c r="F25" i="7"/>
  <c r="C25" i="7"/>
  <c r="B25" i="7"/>
  <c r="I24" i="7"/>
  <c r="G24" i="7"/>
  <c r="F24" i="7"/>
  <c r="C24" i="7"/>
  <c r="B24" i="7"/>
  <c r="I23" i="7"/>
  <c r="G23" i="7"/>
  <c r="F23" i="7"/>
  <c r="C23" i="7"/>
  <c r="B23" i="7"/>
  <c r="I22" i="7"/>
  <c r="G22" i="7"/>
  <c r="F22" i="7"/>
  <c r="C22" i="7"/>
  <c r="B22" i="7"/>
  <c r="I21" i="7"/>
  <c r="G21" i="7"/>
  <c r="F21" i="7"/>
  <c r="C21" i="7"/>
  <c r="B21" i="7"/>
  <c r="I20" i="7"/>
  <c r="G20" i="7"/>
  <c r="F20" i="7"/>
  <c r="C20" i="7"/>
  <c r="B20" i="7"/>
  <c r="I19" i="7"/>
  <c r="G19" i="7"/>
  <c r="F19" i="7"/>
  <c r="C19" i="7"/>
  <c r="B19" i="7"/>
  <c r="I18" i="7"/>
  <c r="G18" i="7"/>
  <c r="F18" i="7"/>
  <c r="C18" i="7"/>
  <c r="B18" i="7"/>
  <c r="I17" i="7"/>
  <c r="G17" i="7"/>
  <c r="F17" i="7"/>
  <c r="C17" i="7"/>
  <c r="B17" i="7"/>
  <c r="I16" i="7"/>
  <c r="G16" i="7"/>
  <c r="F16" i="7"/>
  <c r="C16" i="7"/>
  <c r="B16" i="7"/>
  <c r="I15" i="7"/>
  <c r="G15" i="7"/>
  <c r="F15" i="7"/>
  <c r="C15" i="7"/>
  <c r="B15" i="7"/>
  <c r="I14" i="7"/>
  <c r="G14" i="7"/>
  <c r="F14" i="7"/>
  <c r="C14" i="7"/>
  <c r="B14" i="7"/>
  <c r="I13" i="7"/>
  <c r="G13" i="7"/>
  <c r="F13" i="7"/>
  <c r="C13" i="7"/>
  <c r="B13" i="7"/>
  <c r="I12" i="7"/>
  <c r="G12" i="7"/>
  <c r="F12" i="7"/>
  <c r="C12" i="7"/>
  <c r="B12" i="7"/>
  <c r="I11" i="7"/>
  <c r="G11" i="7"/>
  <c r="F11" i="7"/>
  <c r="C11" i="7"/>
  <c r="B11" i="7"/>
  <c r="I10" i="7"/>
  <c r="G10" i="7"/>
  <c r="F10" i="7"/>
  <c r="C10" i="7"/>
  <c r="B10" i="7"/>
  <c r="I9" i="7"/>
  <c r="G9" i="7"/>
  <c r="F9" i="7"/>
  <c r="C9" i="7"/>
  <c r="B9" i="7"/>
  <c r="V13" i="6"/>
  <c r="S17" i="6"/>
  <c r="V30" i="6"/>
  <c r="S33" i="6"/>
  <c r="V48" i="6"/>
  <c r="I9" i="6"/>
  <c r="I10" i="6"/>
  <c r="U10" i="6"/>
  <c r="I11" i="6"/>
  <c r="I12" i="6"/>
  <c r="I13" i="6"/>
  <c r="I14" i="6"/>
  <c r="U14" i="6"/>
  <c r="AG26" i="6"/>
  <c r="I15" i="6"/>
  <c r="I16" i="6"/>
  <c r="I17" i="6"/>
  <c r="I18" i="6"/>
  <c r="R18" i="6"/>
  <c r="I19" i="6"/>
  <c r="I20" i="6"/>
  <c r="R20" i="6"/>
  <c r="I21" i="6"/>
  <c r="I22" i="6"/>
  <c r="I23" i="6"/>
  <c r="I24" i="6"/>
  <c r="I25" i="6"/>
  <c r="U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U38" i="6"/>
  <c r="I39" i="6"/>
  <c r="I40" i="6"/>
  <c r="I41" i="6"/>
  <c r="U41" i="6"/>
  <c r="I42" i="6"/>
  <c r="R42" i="6"/>
  <c r="I43" i="6"/>
  <c r="I44" i="6"/>
  <c r="I45" i="6"/>
  <c r="I46" i="6"/>
  <c r="I47" i="6"/>
  <c r="I48" i="6"/>
  <c r="R48" i="6"/>
  <c r="I49" i="6"/>
  <c r="I50" i="6"/>
  <c r="I51" i="6"/>
  <c r="I52" i="6"/>
  <c r="I53" i="6"/>
  <c r="I54" i="6"/>
  <c r="R54" i="6"/>
  <c r="U13" i="6"/>
  <c r="V17" i="6"/>
  <c r="U21" i="6"/>
  <c r="V33" i="6"/>
  <c r="U42" i="6"/>
  <c r="U48" i="6"/>
  <c r="Y48" i="6"/>
  <c r="U50" i="6"/>
  <c r="Z38" i="6"/>
  <c r="Z48" i="6"/>
  <c r="M9" i="6"/>
  <c r="M10" i="6"/>
  <c r="M11" i="6"/>
  <c r="AA11" i="6"/>
  <c r="M12" i="6"/>
  <c r="M13" i="6"/>
  <c r="AA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K54" i="6"/>
  <c r="G54" i="6"/>
  <c r="F54" i="6"/>
  <c r="C54" i="6"/>
  <c r="B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G53" i="6"/>
  <c r="F53" i="6"/>
  <c r="C53" i="6"/>
  <c r="B53" i="6"/>
  <c r="K52" i="6"/>
  <c r="G52" i="6"/>
  <c r="F52" i="6"/>
  <c r="C52" i="6"/>
  <c r="B52" i="6"/>
  <c r="K51" i="6"/>
  <c r="G51" i="6"/>
  <c r="F51" i="6"/>
  <c r="C51" i="6"/>
  <c r="B51" i="6"/>
  <c r="K50" i="6"/>
  <c r="G50" i="6"/>
  <c r="F50" i="6"/>
  <c r="C50" i="6"/>
  <c r="B50" i="6"/>
  <c r="K49" i="6"/>
  <c r="G49" i="6"/>
  <c r="F49" i="6"/>
  <c r="C49" i="6"/>
  <c r="B49" i="6"/>
  <c r="K48" i="6"/>
  <c r="G48" i="6"/>
  <c r="F48" i="6"/>
  <c r="C48" i="6"/>
  <c r="B48" i="6"/>
  <c r="K47" i="6"/>
  <c r="G47" i="6"/>
  <c r="F47" i="6"/>
  <c r="C47" i="6"/>
  <c r="B47" i="6"/>
  <c r="K46" i="6"/>
  <c r="G46" i="6"/>
  <c r="F46" i="6"/>
  <c r="C46" i="6"/>
  <c r="B46" i="6"/>
  <c r="K45" i="6"/>
  <c r="G45" i="6"/>
  <c r="F45" i="6"/>
  <c r="C45" i="6"/>
  <c r="B45" i="6"/>
  <c r="K44" i="6"/>
  <c r="G44" i="6"/>
  <c r="F44" i="6"/>
  <c r="C44" i="6"/>
  <c r="B44" i="6"/>
  <c r="K43" i="6"/>
  <c r="G43" i="6"/>
  <c r="F43" i="6"/>
  <c r="C43" i="6"/>
  <c r="B43" i="6"/>
  <c r="K42" i="6"/>
  <c r="G42" i="6"/>
  <c r="F42" i="6"/>
  <c r="C42" i="6"/>
  <c r="B42" i="6"/>
  <c r="K41" i="6"/>
  <c r="G41" i="6"/>
  <c r="F41" i="6"/>
  <c r="C41" i="6"/>
  <c r="B41" i="6"/>
  <c r="K40" i="6"/>
  <c r="G40" i="6"/>
  <c r="F40" i="6"/>
  <c r="C40" i="6"/>
  <c r="B40" i="6"/>
  <c r="K39" i="6"/>
  <c r="G39" i="6"/>
  <c r="F39" i="6"/>
  <c r="C39" i="6"/>
  <c r="B39" i="6"/>
  <c r="K38" i="6"/>
  <c r="G38" i="6"/>
  <c r="F38" i="6"/>
  <c r="C38" i="6"/>
  <c r="B38" i="6"/>
  <c r="K37" i="6"/>
  <c r="G37" i="6"/>
  <c r="F37" i="6"/>
  <c r="C37" i="6"/>
  <c r="B37" i="6"/>
  <c r="K36" i="6"/>
  <c r="G36" i="6"/>
  <c r="F36" i="6"/>
  <c r="C36" i="6"/>
  <c r="B36" i="6"/>
  <c r="K35" i="6"/>
  <c r="G35" i="6"/>
  <c r="F35" i="6"/>
  <c r="C35" i="6"/>
  <c r="B35" i="6"/>
  <c r="K34" i="6"/>
  <c r="G34" i="6"/>
  <c r="F34" i="6"/>
  <c r="C34" i="6"/>
  <c r="B34" i="6"/>
  <c r="K33" i="6"/>
  <c r="G33" i="6"/>
  <c r="F33" i="6"/>
  <c r="C33" i="6"/>
  <c r="B33" i="6"/>
  <c r="K32" i="6"/>
  <c r="G32" i="6"/>
  <c r="F32" i="6"/>
  <c r="C32" i="6"/>
  <c r="B32" i="6"/>
  <c r="K31" i="6"/>
  <c r="G31" i="6"/>
  <c r="F31" i="6"/>
  <c r="C31" i="6"/>
  <c r="B31" i="6"/>
  <c r="K30" i="6"/>
  <c r="G30" i="6"/>
  <c r="F30" i="6"/>
  <c r="C30" i="6"/>
  <c r="B30" i="6"/>
  <c r="K29" i="6"/>
  <c r="G29" i="6"/>
  <c r="F29" i="6"/>
  <c r="C29" i="6"/>
  <c r="B29" i="6"/>
  <c r="K28" i="6"/>
  <c r="G28" i="6"/>
  <c r="F28" i="6"/>
  <c r="C28" i="6"/>
  <c r="B28" i="6"/>
  <c r="K27" i="6"/>
  <c r="G27" i="6"/>
  <c r="F27" i="6"/>
  <c r="C27" i="6"/>
  <c r="B27" i="6"/>
  <c r="K26" i="6"/>
  <c r="G26" i="6"/>
  <c r="F26" i="6"/>
  <c r="C26" i="6"/>
  <c r="B26" i="6"/>
  <c r="K25" i="6"/>
  <c r="G25" i="6"/>
  <c r="F25" i="6"/>
  <c r="C25" i="6"/>
  <c r="B25" i="6"/>
  <c r="K24" i="6"/>
  <c r="G24" i="6"/>
  <c r="F24" i="6"/>
  <c r="C24" i="6"/>
  <c r="B24" i="6"/>
  <c r="K23" i="6"/>
  <c r="G23" i="6"/>
  <c r="F23" i="6"/>
  <c r="C23" i="6"/>
  <c r="B23" i="6"/>
  <c r="K22" i="6"/>
  <c r="G22" i="6"/>
  <c r="F22" i="6"/>
  <c r="C22" i="6"/>
  <c r="B22" i="6"/>
  <c r="K21" i="6"/>
  <c r="G21" i="6"/>
  <c r="F21" i="6"/>
  <c r="C21" i="6"/>
  <c r="B21" i="6"/>
  <c r="K20" i="6"/>
  <c r="G20" i="6"/>
  <c r="F20" i="6"/>
  <c r="C20" i="6"/>
  <c r="B20" i="6"/>
  <c r="K19" i="6"/>
  <c r="G19" i="6"/>
  <c r="F19" i="6"/>
  <c r="C19" i="6"/>
  <c r="B19" i="6"/>
  <c r="K18" i="6"/>
  <c r="G18" i="6"/>
  <c r="F18" i="6"/>
  <c r="C18" i="6"/>
  <c r="B18" i="6"/>
  <c r="K17" i="6"/>
  <c r="G17" i="6"/>
  <c r="F17" i="6"/>
  <c r="C17" i="6"/>
  <c r="B17" i="6"/>
  <c r="K16" i="6"/>
  <c r="G16" i="6"/>
  <c r="F16" i="6"/>
  <c r="C16" i="6"/>
  <c r="B16" i="6"/>
  <c r="K15" i="6"/>
  <c r="G15" i="6"/>
  <c r="F15" i="6"/>
  <c r="C15" i="6"/>
  <c r="B15" i="6"/>
  <c r="K14" i="6"/>
  <c r="G14" i="6"/>
  <c r="F14" i="6"/>
  <c r="C14" i="6"/>
  <c r="B14" i="6"/>
  <c r="K13" i="6"/>
  <c r="G13" i="6"/>
  <c r="F13" i="6"/>
  <c r="C13" i="6"/>
  <c r="B13" i="6"/>
  <c r="K12" i="6"/>
  <c r="G12" i="6"/>
  <c r="F12" i="6"/>
  <c r="C12" i="6"/>
  <c r="B12" i="6"/>
  <c r="K11" i="6"/>
  <c r="G11" i="6"/>
  <c r="F11" i="6"/>
  <c r="C11" i="6"/>
  <c r="B11" i="6"/>
  <c r="K10" i="6"/>
  <c r="G10" i="6"/>
  <c r="F10" i="6"/>
  <c r="C10" i="6"/>
  <c r="B10" i="6"/>
  <c r="K9" i="6"/>
  <c r="G9" i="6"/>
  <c r="F9" i="6"/>
  <c r="C9" i="6"/>
  <c r="B9" i="6"/>
  <c r="S15" i="5"/>
  <c r="V23" i="5"/>
  <c r="V33" i="5"/>
  <c r="V39" i="5"/>
  <c r="S49" i="5"/>
  <c r="S50" i="5"/>
  <c r="S54" i="5"/>
  <c r="U13" i="5"/>
  <c r="Z15" i="5"/>
  <c r="U17" i="5"/>
  <c r="R18" i="5"/>
  <c r="Z19" i="5"/>
  <c r="R20" i="5"/>
  <c r="U21" i="5"/>
  <c r="Z23" i="5"/>
  <c r="U29" i="5"/>
  <c r="U33" i="5"/>
  <c r="R34" i="5"/>
  <c r="Z35" i="5"/>
  <c r="Z39" i="5"/>
  <c r="U41" i="5"/>
  <c r="U42" i="5"/>
  <c r="U44" i="5"/>
  <c r="Z47" i="5"/>
  <c r="U49" i="5"/>
  <c r="U50" i="5"/>
  <c r="U52" i="5"/>
  <c r="U53" i="5"/>
  <c r="U9" i="5"/>
  <c r="C9" i="5"/>
  <c r="K9" i="5"/>
  <c r="B9" i="5"/>
  <c r="C10" i="5"/>
  <c r="K10" i="5"/>
  <c r="B10" i="5"/>
  <c r="C11" i="5"/>
  <c r="K11" i="5"/>
  <c r="B11" i="5"/>
  <c r="C12" i="5"/>
  <c r="K12" i="5"/>
  <c r="B12" i="5"/>
  <c r="C13" i="5"/>
  <c r="K13" i="5"/>
  <c r="B13" i="5"/>
  <c r="C14" i="5"/>
  <c r="K14" i="5"/>
  <c r="B14" i="5"/>
  <c r="AG26" i="5"/>
  <c r="C15" i="5"/>
  <c r="K15" i="5"/>
  <c r="B15" i="5"/>
  <c r="C16" i="5"/>
  <c r="K16" i="5"/>
  <c r="B16" i="5"/>
  <c r="R16" i="5"/>
  <c r="C17" i="5"/>
  <c r="K17" i="5"/>
  <c r="B17" i="5"/>
  <c r="C18" i="5"/>
  <c r="K18" i="5"/>
  <c r="B18" i="5"/>
  <c r="C19" i="5"/>
  <c r="K19" i="5"/>
  <c r="B19" i="5"/>
  <c r="C20" i="5"/>
  <c r="K20" i="5"/>
  <c r="B20" i="5"/>
  <c r="C21" i="5"/>
  <c r="K21" i="5"/>
  <c r="B21" i="5"/>
  <c r="C22" i="5"/>
  <c r="K22" i="5"/>
  <c r="B22" i="5"/>
  <c r="C23" i="5"/>
  <c r="K23" i="5"/>
  <c r="B23" i="5"/>
  <c r="C24" i="5"/>
  <c r="K24" i="5"/>
  <c r="B24" i="5"/>
  <c r="R24" i="5"/>
  <c r="C25" i="5"/>
  <c r="K25" i="5"/>
  <c r="B25" i="5"/>
  <c r="C26" i="5"/>
  <c r="K26" i="5"/>
  <c r="B26" i="5"/>
  <c r="C27" i="5"/>
  <c r="K27" i="5"/>
  <c r="B27" i="5"/>
  <c r="C28" i="5"/>
  <c r="K28" i="5"/>
  <c r="B28" i="5"/>
  <c r="C29" i="5"/>
  <c r="K29" i="5"/>
  <c r="B29" i="5"/>
  <c r="C30" i="5"/>
  <c r="K30" i="5"/>
  <c r="B30" i="5"/>
  <c r="C31" i="5"/>
  <c r="K31" i="5"/>
  <c r="B31" i="5"/>
  <c r="C32" i="5"/>
  <c r="K32" i="5"/>
  <c r="B32" i="5"/>
  <c r="R32" i="5"/>
  <c r="C33" i="5"/>
  <c r="K33" i="5"/>
  <c r="S33" i="5"/>
  <c r="B33" i="5"/>
  <c r="C34" i="5"/>
  <c r="K34" i="5"/>
  <c r="B34" i="5"/>
  <c r="C35" i="5"/>
  <c r="K35" i="5"/>
  <c r="B35" i="5"/>
  <c r="C36" i="5"/>
  <c r="K36" i="5"/>
  <c r="B36" i="5"/>
  <c r="C37" i="5"/>
  <c r="K37" i="5"/>
  <c r="B37" i="5"/>
  <c r="C38" i="5"/>
  <c r="K38" i="5"/>
  <c r="B38" i="5"/>
  <c r="C39" i="5"/>
  <c r="K39" i="5"/>
  <c r="B39" i="5"/>
  <c r="C40" i="5"/>
  <c r="K40" i="5"/>
  <c r="B40" i="5"/>
  <c r="R40" i="5"/>
  <c r="C41" i="5"/>
  <c r="K41" i="5"/>
  <c r="B41" i="5"/>
  <c r="C42" i="5"/>
  <c r="K42" i="5"/>
  <c r="B42" i="5"/>
  <c r="C43" i="5"/>
  <c r="K43" i="5"/>
  <c r="B43" i="5"/>
  <c r="C44" i="5"/>
  <c r="K44" i="5"/>
  <c r="B44" i="5"/>
  <c r="C45" i="5"/>
  <c r="K45" i="5"/>
  <c r="B45" i="5"/>
  <c r="C46" i="5"/>
  <c r="K46" i="5"/>
  <c r="B46" i="5"/>
  <c r="C47" i="5"/>
  <c r="K47" i="5"/>
  <c r="B47" i="5"/>
  <c r="C48" i="5"/>
  <c r="K48" i="5"/>
  <c r="B48" i="5"/>
  <c r="R48" i="5"/>
  <c r="C49" i="5"/>
  <c r="K49" i="5"/>
  <c r="B49" i="5"/>
  <c r="C50" i="5"/>
  <c r="K50" i="5"/>
  <c r="B50" i="5"/>
  <c r="C51" i="5"/>
  <c r="K51" i="5"/>
  <c r="B51" i="5"/>
  <c r="C52" i="5"/>
  <c r="K52" i="5"/>
  <c r="B52" i="5"/>
  <c r="C53" i="5"/>
  <c r="K53" i="5"/>
  <c r="B53" i="5"/>
  <c r="C54" i="5"/>
  <c r="K54" i="5"/>
  <c r="B54" i="5"/>
  <c r="U25" i="5"/>
  <c r="U37" i="5"/>
  <c r="U45" i="5"/>
  <c r="U48" i="5"/>
  <c r="V49" i="5"/>
  <c r="V54" i="5"/>
  <c r="M9" i="5"/>
  <c r="M10" i="5"/>
  <c r="M11" i="5"/>
  <c r="M12" i="5"/>
  <c r="AA12" i="5"/>
  <c r="M13" i="5"/>
  <c r="M14" i="5"/>
  <c r="M15" i="5"/>
  <c r="M16" i="5"/>
  <c r="AA16" i="5"/>
  <c r="M17" i="5"/>
  <c r="M18" i="5"/>
  <c r="M19" i="5"/>
  <c r="M20" i="5"/>
  <c r="AA20" i="5"/>
  <c r="M21" i="5"/>
  <c r="M22" i="5"/>
  <c r="M23" i="5"/>
  <c r="M24" i="5"/>
  <c r="AA24" i="5"/>
  <c r="M25" i="5"/>
  <c r="M26" i="5"/>
  <c r="M27" i="5"/>
  <c r="M28" i="5"/>
  <c r="M29" i="5"/>
  <c r="M30" i="5"/>
  <c r="M31" i="5"/>
  <c r="M32" i="5"/>
  <c r="AA32" i="5"/>
  <c r="M33" i="5"/>
  <c r="M34" i="5"/>
  <c r="AA34" i="5"/>
  <c r="M35" i="5"/>
  <c r="M36" i="5"/>
  <c r="M37" i="5"/>
  <c r="M38" i="5"/>
  <c r="M39" i="5"/>
  <c r="M40" i="5"/>
  <c r="AA40" i="5"/>
  <c r="M41" i="5"/>
  <c r="M42" i="5"/>
  <c r="M43" i="5"/>
  <c r="M44" i="5"/>
  <c r="M45" i="5"/>
  <c r="M46" i="5"/>
  <c r="M47" i="5"/>
  <c r="M48" i="5"/>
  <c r="AA48" i="5"/>
  <c r="M49" i="5"/>
  <c r="M50" i="5"/>
  <c r="M51" i="5"/>
  <c r="M52" i="5"/>
  <c r="AA52" i="5"/>
  <c r="M53" i="5"/>
  <c r="M54" i="5"/>
  <c r="J54" i="5"/>
  <c r="G54" i="5"/>
  <c r="F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G53" i="5"/>
  <c r="F53" i="5"/>
  <c r="J52" i="5"/>
  <c r="G52" i="5"/>
  <c r="F52" i="5"/>
  <c r="J51" i="5"/>
  <c r="G51" i="5"/>
  <c r="F51" i="5"/>
  <c r="J50" i="5"/>
  <c r="G50" i="5"/>
  <c r="F50" i="5"/>
  <c r="J49" i="5"/>
  <c r="G49" i="5"/>
  <c r="F49" i="5"/>
  <c r="J48" i="5"/>
  <c r="G48" i="5"/>
  <c r="F48" i="5"/>
  <c r="J47" i="5"/>
  <c r="G47" i="5"/>
  <c r="F47" i="5"/>
  <c r="J46" i="5"/>
  <c r="G46" i="5"/>
  <c r="F46" i="5"/>
  <c r="J45" i="5"/>
  <c r="G45" i="5"/>
  <c r="F45" i="5"/>
  <c r="J44" i="5"/>
  <c r="G44" i="5"/>
  <c r="F44" i="5"/>
  <c r="J43" i="5"/>
  <c r="G43" i="5"/>
  <c r="F43" i="5"/>
  <c r="J42" i="5"/>
  <c r="G42" i="5"/>
  <c r="F42" i="5"/>
  <c r="J41" i="5"/>
  <c r="G41" i="5"/>
  <c r="F41" i="5"/>
  <c r="J40" i="5"/>
  <c r="G40" i="5"/>
  <c r="F40" i="5"/>
  <c r="J39" i="5"/>
  <c r="G39" i="5"/>
  <c r="F39" i="5"/>
  <c r="J38" i="5"/>
  <c r="G38" i="5"/>
  <c r="F38" i="5"/>
  <c r="J37" i="5"/>
  <c r="G37" i="5"/>
  <c r="F37" i="5"/>
  <c r="J36" i="5"/>
  <c r="G36" i="5"/>
  <c r="F36" i="5"/>
  <c r="J35" i="5"/>
  <c r="G35" i="5"/>
  <c r="F35" i="5"/>
  <c r="J34" i="5"/>
  <c r="G34" i="5"/>
  <c r="F34" i="5"/>
  <c r="J33" i="5"/>
  <c r="G33" i="5"/>
  <c r="F33" i="5"/>
  <c r="J32" i="5"/>
  <c r="G32" i="5"/>
  <c r="F32" i="5"/>
  <c r="J31" i="5"/>
  <c r="G31" i="5"/>
  <c r="F31" i="5"/>
  <c r="J30" i="5"/>
  <c r="G30" i="5"/>
  <c r="F30" i="5"/>
  <c r="J29" i="5"/>
  <c r="G29" i="5"/>
  <c r="F29" i="5"/>
  <c r="J28" i="5"/>
  <c r="G28" i="5"/>
  <c r="F28" i="5"/>
  <c r="J27" i="5"/>
  <c r="G27" i="5"/>
  <c r="F27" i="5"/>
  <c r="J26" i="5"/>
  <c r="G26" i="5"/>
  <c r="F26" i="5"/>
  <c r="J25" i="5"/>
  <c r="G25" i="5"/>
  <c r="F25" i="5"/>
  <c r="J24" i="5"/>
  <c r="G24" i="5"/>
  <c r="F24" i="5"/>
  <c r="J23" i="5"/>
  <c r="G23" i="5"/>
  <c r="F23" i="5"/>
  <c r="J22" i="5"/>
  <c r="G22" i="5"/>
  <c r="F22" i="5"/>
  <c r="J21" i="5"/>
  <c r="G21" i="5"/>
  <c r="F21" i="5"/>
  <c r="J20" i="5"/>
  <c r="G20" i="5"/>
  <c r="F20" i="5"/>
  <c r="J19" i="5"/>
  <c r="G19" i="5"/>
  <c r="F19" i="5"/>
  <c r="J18" i="5"/>
  <c r="G18" i="5"/>
  <c r="F18" i="5"/>
  <c r="J17" i="5"/>
  <c r="G17" i="5"/>
  <c r="F17" i="5"/>
  <c r="J16" i="5"/>
  <c r="G16" i="5"/>
  <c r="F16" i="5"/>
  <c r="J15" i="5"/>
  <c r="G15" i="5"/>
  <c r="F15" i="5"/>
  <c r="J14" i="5"/>
  <c r="G14" i="5"/>
  <c r="F14" i="5"/>
  <c r="J13" i="5"/>
  <c r="G13" i="5"/>
  <c r="F13" i="5"/>
  <c r="J12" i="5"/>
  <c r="G12" i="5"/>
  <c r="F12" i="5"/>
  <c r="J11" i="5"/>
  <c r="G11" i="5"/>
  <c r="F11" i="5"/>
  <c r="J10" i="5"/>
  <c r="G10" i="5"/>
  <c r="F10" i="5"/>
  <c r="J9" i="5"/>
  <c r="G9" i="5"/>
  <c r="F9" i="5"/>
  <c r="V18" i="4"/>
  <c r="V22" i="4"/>
  <c r="S23" i="4"/>
  <c r="V26" i="4"/>
  <c r="V28" i="4"/>
  <c r="S31" i="4"/>
  <c r="S40" i="4"/>
  <c r="V44" i="4"/>
  <c r="J9" i="4"/>
  <c r="J10" i="4"/>
  <c r="J11" i="4"/>
  <c r="J12" i="4"/>
  <c r="J13" i="4"/>
  <c r="U13" i="4"/>
  <c r="J14" i="4"/>
  <c r="U14" i="4"/>
  <c r="AG26" i="4"/>
  <c r="J15" i="4"/>
  <c r="J16" i="4"/>
  <c r="R16" i="4"/>
  <c r="J17" i="4"/>
  <c r="Z17" i="4"/>
  <c r="J18" i="4"/>
  <c r="S18" i="4"/>
  <c r="R18" i="4"/>
  <c r="J19" i="4"/>
  <c r="J20" i="4"/>
  <c r="R20" i="4"/>
  <c r="J21" i="4"/>
  <c r="J22" i="4"/>
  <c r="S22" i="4"/>
  <c r="R22" i="4"/>
  <c r="J23" i="4"/>
  <c r="J24" i="4"/>
  <c r="R24" i="4"/>
  <c r="J25" i="4"/>
  <c r="J26" i="4"/>
  <c r="S26" i="4"/>
  <c r="J27" i="4"/>
  <c r="J28" i="4"/>
  <c r="R28" i="4"/>
  <c r="J29" i="4"/>
  <c r="J30" i="4"/>
  <c r="R30" i="4"/>
  <c r="J31" i="4"/>
  <c r="J32" i="4"/>
  <c r="R32" i="4"/>
  <c r="J33" i="4"/>
  <c r="J34" i="4"/>
  <c r="R34" i="4"/>
  <c r="J35" i="4"/>
  <c r="J36" i="4"/>
  <c r="R36" i="4"/>
  <c r="J37" i="4"/>
  <c r="J38" i="4"/>
  <c r="R38" i="4"/>
  <c r="J39" i="4"/>
  <c r="J40" i="4"/>
  <c r="R40" i="4"/>
  <c r="J41" i="4"/>
  <c r="J42" i="4"/>
  <c r="R42" i="4"/>
  <c r="J43" i="4"/>
  <c r="J44" i="4"/>
  <c r="S44" i="4"/>
  <c r="U44" i="4"/>
  <c r="J45" i="4"/>
  <c r="J46" i="4"/>
  <c r="R46" i="4"/>
  <c r="J47" i="4"/>
  <c r="J48" i="4"/>
  <c r="U48" i="4"/>
  <c r="J49" i="4"/>
  <c r="J50" i="4"/>
  <c r="R50" i="4"/>
  <c r="J51" i="4"/>
  <c r="J52" i="4"/>
  <c r="U52" i="4"/>
  <c r="J53" i="4"/>
  <c r="J54" i="4"/>
  <c r="U10" i="4"/>
  <c r="U18" i="4"/>
  <c r="V31" i="4"/>
  <c r="U42" i="4"/>
  <c r="U50" i="4"/>
  <c r="U54" i="4"/>
  <c r="Z28" i="4"/>
  <c r="M9" i="4"/>
  <c r="M10" i="4"/>
  <c r="M11" i="4"/>
  <c r="M12" i="4"/>
  <c r="M13" i="4"/>
  <c r="M14" i="4"/>
  <c r="M15" i="4"/>
  <c r="M16" i="4"/>
  <c r="M17" i="4"/>
  <c r="AA17" i="4"/>
  <c r="M18" i="4"/>
  <c r="M19" i="4"/>
  <c r="M20" i="4"/>
  <c r="M21" i="4"/>
  <c r="M22" i="4"/>
  <c r="M23" i="4"/>
  <c r="M24" i="4"/>
  <c r="M25" i="4"/>
  <c r="AA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AA43" i="4"/>
  <c r="M44" i="4"/>
  <c r="M45" i="4"/>
  <c r="M46" i="4"/>
  <c r="M47" i="4"/>
  <c r="AA47" i="4"/>
  <c r="M48" i="4"/>
  <c r="M49" i="4"/>
  <c r="AA49" i="4"/>
  <c r="M50" i="4"/>
  <c r="M51" i="4"/>
  <c r="AA51" i="4"/>
  <c r="M52" i="4"/>
  <c r="M53" i="4"/>
  <c r="M54" i="4"/>
  <c r="AA54" i="4"/>
  <c r="I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G53" i="4"/>
  <c r="F53" i="4"/>
  <c r="E53" i="4"/>
  <c r="D53" i="4"/>
  <c r="I52" i="4"/>
  <c r="G52" i="4"/>
  <c r="F52" i="4"/>
  <c r="E52" i="4"/>
  <c r="D52" i="4"/>
  <c r="I51" i="4"/>
  <c r="G51" i="4"/>
  <c r="F51" i="4"/>
  <c r="E51" i="4"/>
  <c r="D51" i="4"/>
  <c r="I50" i="4"/>
  <c r="G50" i="4"/>
  <c r="F50" i="4"/>
  <c r="E50" i="4"/>
  <c r="D50" i="4"/>
  <c r="I49" i="4"/>
  <c r="G49" i="4"/>
  <c r="F49" i="4"/>
  <c r="E49" i="4"/>
  <c r="D49" i="4"/>
  <c r="I48" i="4"/>
  <c r="G48" i="4"/>
  <c r="F48" i="4"/>
  <c r="E48" i="4"/>
  <c r="D48" i="4"/>
  <c r="I47" i="4"/>
  <c r="G47" i="4"/>
  <c r="F47" i="4"/>
  <c r="E47" i="4"/>
  <c r="D47" i="4"/>
  <c r="I46" i="4"/>
  <c r="G46" i="4"/>
  <c r="F46" i="4"/>
  <c r="E46" i="4"/>
  <c r="D46" i="4"/>
  <c r="I45" i="4"/>
  <c r="G45" i="4"/>
  <c r="F45" i="4"/>
  <c r="E45" i="4"/>
  <c r="D45" i="4"/>
  <c r="I44" i="4"/>
  <c r="G44" i="4"/>
  <c r="F44" i="4"/>
  <c r="E44" i="4"/>
  <c r="D44" i="4"/>
  <c r="I43" i="4"/>
  <c r="G43" i="4"/>
  <c r="F43" i="4"/>
  <c r="E43" i="4"/>
  <c r="D43" i="4"/>
  <c r="I42" i="4"/>
  <c r="G42" i="4"/>
  <c r="F42" i="4"/>
  <c r="E42" i="4"/>
  <c r="D42" i="4"/>
  <c r="I41" i="4"/>
  <c r="G41" i="4"/>
  <c r="F41" i="4"/>
  <c r="E41" i="4"/>
  <c r="D41" i="4"/>
  <c r="I40" i="4"/>
  <c r="G40" i="4"/>
  <c r="F40" i="4"/>
  <c r="E40" i="4"/>
  <c r="D40" i="4"/>
  <c r="I39" i="4"/>
  <c r="G39" i="4"/>
  <c r="F39" i="4"/>
  <c r="E39" i="4"/>
  <c r="D39" i="4"/>
  <c r="I38" i="4"/>
  <c r="G38" i="4"/>
  <c r="F38" i="4"/>
  <c r="E38" i="4"/>
  <c r="D38" i="4"/>
  <c r="I37" i="4"/>
  <c r="G37" i="4"/>
  <c r="F37" i="4"/>
  <c r="E37" i="4"/>
  <c r="D37" i="4"/>
  <c r="I36" i="4"/>
  <c r="G36" i="4"/>
  <c r="F36" i="4"/>
  <c r="E36" i="4"/>
  <c r="D36" i="4"/>
  <c r="I35" i="4"/>
  <c r="G35" i="4"/>
  <c r="F35" i="4"/>
  <c r="E35" i="4"/>
  <c r="D35" i="4"/>
  <c r="I34" i="4"/>
  <c r="G34" i="4"/>
  <c r="F34" i="4"/>
  <c r="E34" i="4"/>
  <c r="D34" i="4"/>
  <c r="I33" i="4"/>
  <c r="G33" i="4"/>
  <c r="F33" i="4"/>
  <c r="E33" i="4"/>
  <c r="D33" i="4"/>
  <c r="I32" i="4"/>
  <c r="G32" i="4"/>
  <c r="F32" i="4"/>
  <c r="E32" i="4"/>
  <c r="D32" i="4"/>
  <c r="I31" i="4"/>
  <c r="G31" i="4"/>
  <c r="F31" i="4"/>
  <c r="E31" i="4"/>
  <c r="D31" i="4"/>
  <c r="I30" i="4"/>
  <c r="G30" i="4"/>
  <c r="F30" i="4"/>
  <c r="E30" i="4"/>
  <c r="D30" i="4"/>
  <c r="I29" i="4"/>
  <c r="G29" i="4"/>
  <c r="F29" i="4"/>
  <c r="E29" i="4"/>
  <c r="D29" i="4"/>
  <c r="I28" i="4"/>
  <c r="G28" i="4"/>
  <c r="F28" i="4"/>
  <c r="E28" i="4"/>
  <c r="D28" i="4"/>
  <c r="I27" i="4"/>
  <c r="G27" i="4"/>
  <c r="F27" i="4"/>
  <c r="E27" i="4"/>
  <c r="D27" i="4"/>
  <c r="I26" i="4"/>
  <c r="G26" i="4"/>
  <c r="F26" i="4"/>
  <c r="E26" i="4"/>
  <c r="D26" i="4"/>
  <c r="I25" i="4"/>
  <c r="G25" i="4"/>
  <c r="F25" i="4"/>
  <c r="E25" i="4"/>
  <c r="D25" i="4"/>
  <c r="I24" i="4"/>
  <c r="G24" i="4"/>
  <c r="F24" i="4"/>
  <c r="E24" i="4"/>
  <c r="D24" i="4"/>
  <c r="I23" i="4"/>
  <c r="G23" i="4"/>
  <c r="F23" i="4"/>
  <c r="E23" i="4"/>
  <c r="D23" i="4"/>
  <c r="I22" i="4"/>
  <c r="G22" i="4"/>
  <c r="F22" i="4"/>
  <c r="E22" i="4"/>
  <c r="D22" i="4"/>
  <c r="I21" i="4"/>
  <c r="G21" i="4"/>
  <c r="F21" i="4"/>
  <c r="E21" i="4"/>
  <c r="D21" i="4"/>
  <c r="I20" i="4"/>
  <c r="G20" i="4"/>
  <c r="F20" i="4"/>
  <c r="E20" i="4"/>
  <c r="D20" i="4"/>
  <c r="I19" i="4"/>
  <c r="G19" i="4"/>
  <c r="F19" i="4"/>
  <c r="E19" i="4"/>
  <c r="D19" i="4"/>
  <c r="I18" i="4"/>
  <c r="G18" i="4"/>
  <c r="F18" i="4"/>
  <c r="E18" i="4"/>
  <c r="D18" i="4"/>
  <c r="I17" i="4"/>
  <c r="G17" i="4"/>
  <c r="F17" i="4"/>
  <c r="E17" i="4"/>
  <c r="D17" i="4"/>
  <c r="I16" i="4"/>
  <c r="G16" i="4"/>
  <c r="F16" i="4"/>
  <c r="E16" i="4"/>
  <c r="D16" i="4"/>
  <c r="I15" i="4"/>
  <c r="G15" i="4"/>
  <c r="F15" i="4"/>
  <c r="E15" i="4"/>
  <c r="D15" i="4"/>
  <c r="I14" i="4"/>
  <c r="G14" i="4"/>
  <c r="F14" i="4"/>
  <c r="E14" i="4"/>
  <c r="D14" i="4"/>
  <c r="I13" i="4"/>
  <c r="G13" i="4"/>
  <c r="F13" i="4"/>
  <c r="E13" i="4"/>
  <c r="D13" i="4"/>
  <c r="I12" i="4"/>
  <c r="G12" i="4"/>
  <c r="F12" i="4"/>
  <c r="E12" i="4"/>
  <c r="D12" i="4"/>
  <c r="I11" i="4"/>
  <c r="G11" i="4"/>
  <c r="F11" i="4"/>
  <c r="E11" i="4"/>
  <c r="D11" i="4"/>
  <c r="I10" i="4"/>
  <c r="G10" i="4"/>
  <c r="F10" i="4"/>
  <c r="E10" i="4"/>
  <c r="D10" i="4"/>
  <c r="I9" i="4"/>
  <c r="G9" i="4"/>
  <c r="F9" i="4"/>
  <c r="E9" i="4"/>
  <c r="D9" i="4"/>
  <c r="V10" i="3"/>
  <c r="S30" i="3"/>
  <c r="S42" i="3"/>
  <c r="S45" i="3"/>
  <c r="S46" i="3"/>
  <c r="V9" i="3"/>
  <c r="I9" i="3"/>
  <c r="I10" i="3"/>
  <c r="I11" i="3"/>
  <c r="I12" i="3"/>
  <c r="I13" i="3"/>
  <c r="I14" i="3"/>
  <c r="S14" i="3"/>
  <c r="AG26" i="3"/>
  <c r="I15" i="3"/>
  <c r="I16" i="3"/>
  <c r="R16" i="3"/>
  <c r="I17" i="3"/>
  <c r="U17" i="3"/>
  <c r="I18" i="3"/>
  <c r="R18" i="3"/>
  <c r="I19" i="3"/>
  <c r="I20" i="3"/>
  <c r="I21" i="3"/>
  <c r="I22" i="3"/>
  <c r="R22" i="3"/>
  <c r="I23" i="3"/>
  <c r="Z23" i="3"/>
  <c r="I24" i="3"/>
  <c r="R24" i="3"/>
  <c r="I25" i="3"/>
  <c r="U25" i="3"/>
  <c r="I26" i="3"/>
  <c r="R26" i="3"/>
  <c r="I27" i="3"/>
  <c r="I28" i="3"/>
  <c r="I29" i="3"/>
  <c r="U29" i="3"/>
  <c r="I30" i="3"/>
  <c r="R30" i="3"/>
  <c r="I31" i="3"/>
  <c r="I32" i="3"/>
  <c r="R32" i="3"/>
  <c r="I33" i="3"/>
  <c r="U33" i="3"/>
  <c r="I34" i="3"/>
  <c r="R34" i="3"/>
  <c r="I35" i="3"/>
  <c r="I36" i="3"/>
  <c r="I37" i="3"/>
  <c r="U37" i="3"/>
  <c r="I38" i="3"/>
  <c r="R38" i="3"/>
  <c r="I39" i="3"/>
  <c r="I40" i="3"/>
  <c r="R40" i="3"/>
  <c r="I41" i="3"/>
  <c r="U41" i="3"/>
  <c r="I42" i="3"/>
  <c r="U42" i="3"/>
  <c r="I43" i="3"/>
  <c r="I44" i="3"/>
  <c r="I45" i="3"/>
  <c r="I46" i="3"/>
  <c r="U46" i="3"/>
  <c r="I47" i="3"/>
  <c r="I48" i="3"/>
  <c r="R48" i="3"/>
  <c r="I49" i="3"/>
  <c r="U49" i="3"/>
  <c r="I50" i="3"/>
  <c r="U50" i="3"/>
  <c r="I51" i="3"/>
  <c r="I52" i="3"/>
  <c r="U52" i="3"/>
  <c r="I53" i="3"/>
  <c r="I54" i="3"/>
  <c r="U54" i="3"/>
  <c r="U9" i="3"/>
  <c r="U13" i="3"/>
  <c r="V14" i="3"/>
  <c r="U21" i="3"/>
  <c r="V30" i="3"/>
  <c r="U44" i="3"/>
  <c r="U45" i="3"/>
  <c r="V46" i="3"/>
  <c r="Y46" i="3"/>
  <c r="U48" i="3"/>
  <c r="U53" i="3"/>
  <c r="Z14" i="3"/>
  <c r="Z30" i="3"/>
  <c r="Z39" i="3"/>
  <c r="M9" i="3"/>
  <c r="M10" i="3"/>
  <c r="AA10" i="3"/>
  <c r="M11" i="3"/>
  <c r="M12" i="3"/>
  <c r="M13" i="3"/>
  <c r="M14" i="3"/>
  <c r="AA14" i="3"/>
  <c r="M15" i="3"/>
  <c r="M16" i="3"/>
  <c r="AA16" i="3"/>
  <c r="M17" i="3"/>
  <c r="M18" i="3"/>
  <c r="M19" i="3"/>
  <c r="M20" i="3"/>
  <c r="M21" i="3"/>
  <c r="M22" i="3"/>
  <c r="AA22" i="3"/>
  <c r="M23" i="3"/>
  <c r="M24" i="3"/>
  <c r="AA24" i="3"/>
  <c r="M25" i="3"/>
  <c r="M26" i="3"/>
  <c r="AA26" i="3"/>
  <c r="M27" i="3"/>
  <c r="M28" i="3"/>
  <c r="M29" i="3"/>
  <c r="M30" i="3"/>
  <c r="M31" i="3"/>
  <c r="M32" i="3"/>
  <c r="AA32" i="3"/>
  <c r="M33" i="3"/>
  <c r="M34" i="3"/>
  <c r="M35" i="3"/>
  <c r="M36" i="3"/>
  <c r="M37" i="3"/>
  <c r="M38" i="3"/>
  <c r="AA38" i="3"/>
  <c r="M39" i="3"/>
  <c r="M40" i="3"/>
  <c r="AA40" i="3"/>
  <c r="M41" i="3"/>
  <c r="M42" i="3"/>
  <c r="AA42" i="3"/>
  <c r="M43" i="3"/>
  <c r="M44" i="3"/>
  <c r="M45" i="3"/>
  <c r="M46" i="3"/>
  <c r="M47" i="3"/>
  <c r="M48" i="3"/>
  <c r="AA48" i="3"/>
  <c r="M49" i="3"/>
  <c r="M50" i="3"/>
  <c r="M51" i="3"/>
  <c r="M52" i="3"/>
  <c r="M53" i="3"/>
  <c r="M54" i="3"/>
  <c r="AA54" i="3"/>
  <c r="K54" i="3"/>
  <c r="G54" i="3"/>
  <c r="F54" i="3"/>
  <c r="E54" i="3"/>
  <c r="D54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K53" i="3"/>
  <c r="G53" i="3"/>
  <c r="F53" i="3"/>
  <c r="E53" i="3"/>
  <c r="D53" i="3"/>
  <c r="K52" i="3"/>
  <c r="G52" i="3"/>
  <c r="F52" i="3"/>
  <c r="E52" i="3"/>
  <c r="D52" i="3"/>
  <c r="K51" i="3"/>
  <c r="G51" i="3"/>
  <c r="F51" i="3"/>
  <c r="E51" i="3"/>
  <c r="D51" i="3"/>
  <c r="K50" i="3"/>
  <c r="G50" i="3"/>
  <c r="F50" i="3"/>
  <c r="E50" i="3"/>
  <c r="D50" i="3"/>
  <c r="K49" i="3"/>
  <c r="G49" i="3"/>
  <c r="F49" i="3"/>
  <c r="E49" i="3"/>
  <c r="D49" i="3"/>
  <c r="K48" i="3"/>
  <c r="G48" i="3"/>
  <c r="F48" i="3"/>
  <c r="E48" i="3"/>
  <c r="D48" i="3"/>
  <c r="K47" i="3"/>
  <c r="G47" i="3"/>
  <c r="F47" i="3"/>
  <c r="E47" i="3"/>
  <c r="D47" i="3"/>
  <c r="K46" i="3"/>
  <c r="G46" i="3"/>
  <c r="F46" i="3"/>
  <c r="E46" i="3"/>
  <c r="D46" i="3"/>
  <c r="K45" i="3"/>
  <c r="G45" i="3"/>
  <c r="F45" i="3"/>
  <c r="E45" i="3"/>
  <c r="D45" i="3"/>
  <c r="K44" i="3"/>
  <c r="G44" i="3"/>
  <c r="F44" i="3"/>
  <c r="E44" i="3"/>
  <c r="D44" i="3"/>
  <c r="K43" i="3"/>
  <c r="G43" i="3"/>
  <c r="F43" i="3"/>
  <c r="E43" i="3"/>
  <c r="D43" i="3"/>
  <c r="K42" i="3"/>
  <c r="G42" i="3"/>
  <c r="F42" i="3"/>
  <c r="E42" i="3"/>
  <c r="D42" i="3"/>
  <c r="K41" i="3"/>
  <c r="G41" i="3"/>
  <c r="F41" i="3"/>
  <c r="E41" i="3"/>
  <c r="D41" i="3"/>
  <c r="K40" i="3"/>
  <c r="G40" i="3"/>
  <c r="F40" i="3"/>
  <c r="E40" i="3"/>
  <c r="D40" i="3"/>
  <c r="K39" i="3"/>
  <c r="G39" i="3"/>
  <c r="F39" i="3"/>
  <c r="E39" i="3"/>
  <c r="D39" i="3"/>
  <c r="K38" i="3"/>
  <c r="G38" i="3"/>
  <c r="F38" i="3"/>
  <c r="E38" i="3"/>
  <c r="D38" i="3"/>
  <c r="K37" i="3"/>
  <c r="G37" i="3"/>
  <c r="F37" i="3"/>
  <c r="E37" i="3"/>
  <c r="D37" i="3"/>
  <c r="K36" i="3"/>
  <c r="G36" i="3"/>
  <c r="F36" i="3"/>
  <c r="E36" i="3"/>
  <c r="D36" i="3"/>
  <c r="K35" i="3"/>
  <c r="G35" i="3"/>
  <c r="F35" i="3"/>
  <c r="E35" i="3"/>
  <c r="D35" i="3"/>
  <c r="K34" i="3"/>
  <c r="G34" i="3"/>
  <c r="F34" i="3"/>
  <c r="E34" i="3"/>
  <c r="D34" i="3"/>
  <c r="K33" i="3"/>
  <c r="G33" i="3"/>
  <c r="F33" i="3"/>
  <c r="E33" i="3"/>
  <c r="D33" i="3"/>
  <c r="K32" i="3"/>
  <c r="G32" i="3"/>
  <c r="F32" i="3"/>
  <c r="E32" i="3"/>
  <c r="D32" i="3"/>
  <c r="K31" i="3"/>
  <c r="G31" i="3"/>
  <c r="F31" i="3"/>
  <c r="E31" i="3"/>
  <c r="D31" i="3"/>
  <c r="K30" i="3"/>
  <c r="G30" i="3"/>
  <c r="F30" i="3"/>
  <c r="E30" i="3"/>
  <c r="D30" i="3"/>
  <c r="K29" i="3"/>
  <c r="G29" i="3"/>
  <c r="F29" i="3"/>
  <c r="E29" i="3"/>
  <c r="D29" i="3"/>
  <c r="K28" i="3"/>
  <c r="G28" i="3"/>
  <c r="F28" i="3"/>
  <c r="E28" i="3"/>
  <c r="D28" i="3"/>
  <c r="K27" i="3"/>
  <c r="G27" i="3"/>
  <c r="F27" i="3"/>
  <c r="E27" i="3"/>
  <c r="D27" i="3"/>
  <c r="K26" i="3"/>
  <c r="G26" i="3"/>
  <c r="F26" i="3"/>
  <c r="E26" i="3"/>
  <c r="D26" i="3"/>
  <c r="K25" i="3"/>
  <c r="G25" i="3"/>
  <c r="F25" i="3"/>
  <c r="E25" i="3"/>
  <c r="D25" i="3"/>
  <c r="K24" i="3"/>
  <c r="G24" i="3"/>
  <c r="F24" i="3"/>
  <c r="E24" i="3"/>
  <c r="D24" i="3"/>
  <c r="K23" i="3"/>
  <c r="G23" i="3"/>
  <c r="F23" i="3"/>
  <c r="E23" i="3"/>
  <c r="D23" i="3"/>
  <c r="K22" i="3"/>
  <c r="G22" i="3"/>
  <c r="F22" i="3"/>
  <c r="E22" i="3"/>
  <c r="D22" i="3"/>
  <c r="K21" i="3"/>
  <c r="G21" i="3"/>
  <c r="F21" i="3"/>
  <c r="E21" i="3"/>
  <c r="D21" i="3"/>
  <c r="K20" i="3"/>
  <c r="G20" i="3"/>
  <c r="F20" i="3"/>
  <c r="E20" i="3"/>
  <c r="D20" i="3"/>
  <c r="K19" i="3"/>
  <c r="G19" i="3"/>
  <c r="F19" i="3"/>
  <c r="E19" i="3"/>
  <c r="D19" i="3"/>
  <c r="K18" i="3"/>
  <c r="G18" i="3"/>
  <c r="F18" i="3"/>
  <c r="E18" i="3"/>
  <c r="D18" i="3"/>
  <c r="K17" i="3"/>
  <c r="G17" i="3"/>
  <c r="F17" i="3"/>
  <c r="E17" i="3"/>
  <c r="D17" i="3"/>
  <c r="K16" i="3"/>
  <c r="G16" i="3"/>
  <c r="F16" i="3"/>
  <c r="E16" i="3"/>
  <c r="D16" i="3"/>
  <c r="K15" i="3"/>
  <c r="G15" i="3"/>
  <c r="F15" i="3"/>
  <c r="E15" i="3"/>
  <c r="D15" i="3"/>
  <c r="K14" i="3"/>
  <c r="G14" i="3"/>
  <c r="F14" i="3"/>
  <c r="E14" i="3"/>
  <c r="D14" i="3"/>
  <c r="K13" i="3"/>
  <c r="G13" i="3"/>
  <c r="F13" i="3"/>
  <c r="E13" i="3"/>
  <c r="D13" i="3"/>
  <c r="K12" i="3"/>
  <c r="G12" i="3"/>
  <c r="F12" i="3"/>
  <c r="E12" i="3"/>
  <c r="D12" i="3"/>
  <c r="K11" i="3"/>
  <c r="G11" i="3"/>
  <c r="F11" i="3"/>
  <c r="E11" i="3"/>
  <c r="D11" i="3"/>
  <c r="K10" i="3"/>
  <c r="G10" i="3"/>
  <c r="F10" i="3"/>
  <c r="E10" i="3"/>
  <c r="D10" i="3"/>
  <c r="K9" i="3"/>
  <c r="G9" i="3"/>
  <c r="F9" i="3"/>
  <c r="E9" i="3"/>
  <c r="D9" i="3"/>
  <c r="R14" i="2"/>
  <c r="R15" i="2"/>
  <c r="R16" i="2"/>
  <c r="R20" i="2"/>
  <c r="R25" i="2"/>
  <c r="R26" i="2"/>
  <c r="R28" i="2"/>
  <c r="R30" i="2"/>
  <c r="R31" i="2"/>
  <c r="R32" i="2"/>
  <c r="R33" i="2"/>
  <c r="R34" i="2"/>
  <c r="R35" i="2"/>
  <c r="R37" i="2"/>
  <c r="R40" i="2"/>
  <c r="R43" i="2"/>
  <c r="R44" i="2"/>
  <c r="R45" i="2"/>
  <c r="R46" i="2"/>
  <c r="R47" i="2"/>
  <c r="R48" i="2"/>
  <c r="R50" i="2"/>
  <c r="R54" i="2"/>
  <c r="R9" i="2"/>
  <c r="R12" i="2"/>
  <c r="AG26" i="2"/>
  <c r="M54" i="2"/>
  <c r="K54" i="2"/>
  <c r="J54" i="2"/>
  <c r="G54" i="2"/>
  <c r="F54" i="2"/>
  <c r="E54" i="2"/>
  <c r="D54" i="2"/>
  <c r="M53" i="2"/>
  <c r="K53" i="2"/>
  <c r="J53" i="2"/>
  <c r="G53" i="2"/>
  <c r="F53" i="2"/>
  <c r="E53" i="2"/>
  <c r="D53" i="2"/>
  <c r="M52" i="2"/>
  <c r="K52" i="2"/>
  <c r="J52" i="2"/>
  <c r="G52" i="2"/>
  <c r="F52" i="2"/>
  <c r="E52" i="2"/>
  <c r="D52" i="2"/>
  <c r="M51" i="2"/>
  <c r="K51" i="2"/>
  <c r="J51" i="2"/>
  <c r="G51" i="2"/>
  <c r="F51" i="2"/>
  <c r="E51" i="2"/>
  <c r="D51" i="2"/>
  <c r="M50" i="2"/>
  <c r="K50" i="2"/>
  <c r="J50" i="2"/>
  <c r="G50" i="2"/>
  <c r="F50" i="2"/>
  <c r="E50" i="2"/>
  <c r="D50" i="2"/>
  <c r="M49" i="2"/>
  <c r="K49" i="2"/>
  <c r="J49" i="2"/>
  <c r="G49" i="2"/>
  <c r="F49" i="2"/>
  <c r="E49" i="2"/>
  <c r="D49" i="2"/>
  <c r="M48" i="2"/>
  <c r="K48" i="2"/>
  <c r="J48" i="2"/>
  <c r="G48" i="2"/>
  <c r="F48" i="2"/>
  <c r="E48" i="2"/>
  <c r="D48" i="2"/>
  <c r="M47" i="2"/>
  <c r="K47" i="2"/>
  <c r="J47" i="2"/>
  <c r="G47" i="2"/>
  <c r="F47" i="2"/>
  <c r="E47" i="2"/>
  <c r="D47" i="2"/>
  <c r="M46" i="2"/>
  <c r="K46" i="2"/>
  <c r="J46" i="2"/>
  <c r="G46" i="2"/>
  <c r="F46" i="2"/>
  <c r="E46" i="2"/>
  <c r="D46" i="2"/>
  <c r="M45" i="2"/>
  <c r="K45" i="2"/>
  <c r="J45" i="2"/>
  <c r="G45" i="2"/>
  <c r="F45" i="2"/>
  <c r="E45" i="2"/>
  <c r="D45" i="2"/>
  <c r="M44" i="2"/>
  <c r="K44" i="2"/>
  <c r="J44" i="2"/>
  <c r="G44" i="2"/>
  <c r="F44" i="2"/>
  <c r="E44" i="2"/>
  <c r="D44" i="2"/>
  <c r="M43" i="2"/>
  <c r="K43" i="2"/>
  <c r="J43" i="2"/>
  <c r="G43" i="2"/>
  <c r="F43" i="2"/>
  <c r="E43" i="2"/>
  <c r="D43" i="2"/>
  <c r="M42" i="2"/>
  <c r="K42" i="2"/>
  <c r="J42" i="2"/>
  <c r="G42" i="2"/>
  <c r="F42" i="2"/>
  <c r="E42" i="2"/>
  <c r="D42" i="2"/>
  <c r="M41" i="2"/>
  <c r="K41" i="2"/>
  <c r="J41" i="2"/>
  <c r="G41" i="2"/>
  <c r="F41" i="2"/>
  <c r="E41" i="2"/>
  <c r="D41" i="2"/>
  <c r="M40" i="2"/>
  <c r="K40" i="2"/>
  <c r="J40" i="2"/>
  <c r="G40" i="2"/>
  <c r="F40" i="2"/>
  <c r="E40" i="2"/>
  <c r="D40" i="2"/>
  <c r="M39" i="2"/>
  <c r="K39" i="2"/>
  <c r="J39" i="2"/>
  <c r="G39" i="2"/>
  <c r="F39" i="2"/>
  <c r="E39" i="2"/>
  <c r="D39" i="2"/>
  <c r="M38" i="2"/>
  <c r="K38" i="2"/>
  <c r="J38" i="2"/>
  <c r="G38" i="2"/>
  <c r="F38" i="2"/>
  <c r="E38" i="2"/>
  <c r="D38" i="2"/>
  <c r="M37" i="2"/>
  <c r="K37" i="2"/>
  <c r="J37" i="2"/>
  <c r="G37" i="2"/>
  <c r="F37" i="2"/>
  <c r="E37" i="2"/>
  <c r="D37" i="2"/>
  <c r="M36" i="2"/>
  <c r="K36" i="2"/>
  <c r="J36" i="2"/>
  <c r="G36" i="2"/>
  <c r="F36" i="2"/>
  <c r="E36" i="2"/>
  <c r="D36" i="2"/>
  <c r="M35" i="2"/>
  <c r="K35" i="2"/>
  <c r="J35" i="2"/>
  <c r="G35" i="2"/>
  <c r="F35" i="2"/>
  <c r="E35" i="2"/>
  <c r="D35" i="2"/>
  <c r="M34" i="2"/>
  <c r="K34" i="2"/>
  <c r="J34" i="2"/>
  <c r="G34" i="2"/>
  <c r="F34" i="2"/>
  <c r="E34" i="2"/>
  <c r="D34" i="2"/>
  <c r="M33" i="2"/>
  <c r="K33" i="2"/>
  <c r="J33" i="2"/>
  <c r="G33" i="2"/>
  <c r="F33" i="2"/>
  <c r="E33" i="2"/>
  <c r="D33" i="2"/>
  <c r="M32" i="2"/>
  <c r="K32" i="2"/>
  <c r="J32" i="2"/>
  <c r="G32" i="2"/>
  <c r="F32" i="2"/>
  <c r="E32" i="2"/>
  <c r="D32" i="2"/>
  <c r="M31" i="2"/>
  <c r="K31" i="2"/>
  <c r="J31" i="2"/>
  <c r="G31" i="2"/>
  <c r="F31" i="2"/>
  <c r="E31" i="2"/>
  <c r="D31" i="2"/>
  <c r="M30" i="2"/>
  <c r="K30" i="2"/>
  <c r="J30" i="2"/>
  <c r="G30" i="2"/>
  <c r="F30" i="2"/>
  <c r="E30" i="2"/>
  <c r="D30" i="2"/>
  <c r="M29" i="2"/>
  <c r="K29" i="2"/>
  <c r="J29" i="2"/>
  <c r="G29" i="2"/>
  <c r="F29" i="2"/>
  <c r="E29" i="2"/>
  <c r="D29" i="2"/>
  <c r="M28" i="2"/>
  <c r="K28" i="2"/>
  <c r="J28" i="2"/>
  <c r="G28" i="2"/>
  <c r="F28" i="2"/>
  <c r="E28" i="2"/>
  <c r="D28" i="2"/>
  <c r="M27" i="2"/>
  <c r="K27" i="2"/>
  <c r="J27" i="2"/>
  <c r="G27" i="2"/>
  <c r="F27" i="2"/>
  <c r="E27" i="2"/>
  <c r="D27" i="2"/>
  <c r="M26" i="2"/>
  <c r="K26" i="2"/>
  <c r="J26" i="2"/>
  <c r="G26" i="2"/>
  <c r="F26" i="2"/>
  <c r="E26" i="2"/>
  <c r="D26" i="2"/>
  <c r="M25" i="2"/>
  <c r="K25" i="2"/>
  <c r="J25" i="2"/>
  <c r="G25" i="2"/>
  <c r="F25" i="2"/>
  <c r="E25" i="2"/>
  <c r="D25" i="2"/>
  <c r="M24" i="2"/>
  <c r="K24" i="2"/>
  <c r="J24" i="2"/>
  <c r="G24" i="2"/>
  <c r="F24" i="2"/>
  <c r="E24" i="2"/>
  <c r="D24" i="2"/>
  <c r="M23" i="2"/>
  <c r="K23" i="2"/>
  <c r="J23" i="2"/>
  <c r="G23" i="2"/>
  <c r="F23" i="2"/>
  <c r="E23" i="2"/>
  <c r="D23" i="2"/>
  <c r="M22" i="2"/>
  <c r="K22" i="2"/>
  <c r="J22" i="2"/>
  <c r="G22" i="2"/>
  <c r="F22" i="2"/>
  <c r="E22" i="2"/>
  <c r="D22" i="2"/>
  <c r="M21" i="2"/>
  <c r="K21" i="2"/>
  <c r="J21" i="2"/>
  <c r="G21" i="2"/>
  <c r="F21" i="2"/>
  <c r="E21" i="2"/>
  <c r="D21" i="2"/>
  <c r="M20" i="2"/>
  <c r="K20" i="2"/>
  <c r="J20" i="2"/>
  <c r="G20" i="2"/>
  <c r="F20" i="2"/>
  <c r="E20" i="2"/>
  <c r="D20" i="2"/>
  <c r="M19" i="2"/>
  <c r="K19" i="2"/>
  <c r="J19" i="2"/>
  <c r="G19" i="2"/>
  <c r="F19" i="2"/>
  <c r="E19" i="2"/>
  <c r="D19" i="2"/>
  <c r="M18" i="2"/>
  <c r="K18" i="2"/>
  <c r="J18" i="2"/>
  <c r="G18" i="2"/>
  <c r="F18" i="2"/>
  <c r="E18" i="2"/>
  <c r="D18" i="2"/>
  <c r="M17" i="2"/>
  <c r="K17" i="2"/>
  <c r="J17" i="2"/>
  <c r="G17" i="2"/>
  <c r="F17" i="2"/>
  <c r="E17" i="2"/>
  <c r="D17" i="2"/>
  <c r="U16" i="2"/>
  <c r="M16" i="2"/>
  <c r="K16" i="2"/>
  <c r="J16" i="2"/>
  <c r="G16" i="2"/>
  <c r="F16" i="2"/>
  <c r="E16" i="2"/>
  <c r="D16" i="2"/>
  <c r="U15" i="2"/>
  <c r="M15" i="2"/>
  <c r="K15" i="2"/>
  <c r="J15" i="2"/>
  <c r="G15" i="2"/>
  <c r="F15" i="2"/>
  <c r="E15" i="2"/>
  <c r="D15" i="2"/>
  <c r="M14" i="2"/>
  <c r="AA14" i="2"/>
  <c r="K14" i="2"/>
  <c r="J14" i="2"/>
  <c r="G14" i="2"/>
  <c r="F14" i="2"/>
  <c r="E14" i="2"/>
  <c r="D14" i="2"/>
  <c r="M13" i="2"/>
  <c r="K13" i="2"/>
  <c r="J13" i="2"/>
  <c r="G13" i="2"/>
  <c r="F13" i="2"/>
  <c r="E13" i="2"/>
  <c r="D13" i="2"/>
  <c r="M12" i="2"/>
  <c r="K12" i="2"/>
  <c r="J12" i="2"/>
  <c r="G12" i="2"/>
  <c r="F12" i="2"/>
  <c r="E12" i="2"/>
  <c r="D12" i="2"/>
  <c r="M11" i="2"/>
  <c r="K11" i="2"/>
  <c r="J11" i="2"/>
  <c r="G11" i="2"/>
  <c r="F11" i="2"/>
  <c r="E11" i="2"/>
  <c r="D11" i="2"/>
  <c r="M10" i="2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M9" i="2"/>
  <c r="K9" i="2"/>
  <c r="J9" i="2"/>
  <c r="G9" i="2"/>
  <c r="F9" i="2"/>
  <c r="E9" i="2"/>
  <c r="D9" i="2"/>
  <c r="U14" i="2"/>
  <c r="AA15" i="2"/>
  <c r="AA16" i="2"/>
  <c r="R13" i="2"/>
  <c r="AA13" i="2"/>
  <c r="R30" i="6"/>
  <c r="U30" i="6"/>
  <c r="U19" i="7"/>
  <c r="Z19" i="7"/>
  <c r="AA19" i="7"/>
  <c r="R19" i="7"/>
  <c r="R26" i="8"/>
  <c r="Z26" i="8"/>
  <c r="V43" i="7"/>
  <c r="S43" i="7"/>
  <c r="S35" i="7"/>
  <c r="V35" i="7"/>
  <c r="S26" i="7"/>
  <c r="Z26" i="7"/>
  <c r="V26" i="7"/>
  <c r="Y26" i="7"/>
  <c r="S49" i="8"/>
  <c r="V49" i="8"/>
  <c r="S19" i="9"/>
  <c r="V19" i="9"/>
  <c r="R46" i="6"/>
  <c r="U46" i="6"/>
  <c r="R44" i="6"/>
  <c r="U44" i="6"/>
  <c r="R9" i="7"/>
  <c r="U9" i="7"/>
  <c r="S27" i="7"/>
  <c r="V27" i="7"/>
  <c r="S33" i="8"/>
  <c r="V33" i="8"/>
  <c r="V27" i="5"/>
  <c r="Z27" i="5"/>
  <c r="U40" i="6"/>
  <c r="V50" i="7"/>
  <c r="Z50" i="7"/>
  <c r="S50" i="7"/>
  <c r="X50" i="7"/>
  <c r="S19" i="7"/>
  <c r="V19" i="7"/>
  <c r="S11" i="7"/>
  <c r="V11" i="7"/>
  <c r="S16" i="8"/>
  <c r="V16" i="8"/>
  <c r="U12" i="8"/>
  <c r="R12" i="8"/>
  <c r="S19" i="2"/>
  <c r="X18" i="4"/>
  <c r="Y44" i="4"/>
  <c r="Z51" i="5"/>
  <c r="S18" i="5"/>
  <c r="R38" i="6"/>
  <c r="V46" i="6"/>
  <c r="AA46" i="7"/>
  <c r="Z50" i="8"/>
  <c r="V18" i="8"/>
  <c r="U36" i="9"/>
  <c r="U26" i="9"/>
  <c r="Z17" i="9"/>
  <c r="Z14" i="7"/>
  <c r="AA27" i="8"/>
  <c r="AA47" i="9"/>
  <c r="AA36" i="9"/>
  <c r="Z24" i="9"/>
  <c r="Z39" i="10"/>
  <c r="U43" i="10"/>
  <c r="U39" i="10"/>
  <c r="AA12" i="10"/>
  <c r="R42" i="3"/>
  <c r="Z49" i="4"/>
  <c r="V32" i="6"/>
  <c r="AA9" i="7"/>
  <c r="V54" i="7"/>
  <c r="Z42" i="8"/>
  <c r="U12" i="9"/>
  <c r="S31" i="9"/>
  <c r="Z16" i="9"/>
  <c r="U41" i="10"/>
  <c r="S9" i="3"/>
  <c r="S26" i="3"/>
  <c r="X22" i="4"/>
  <c r="Z12" i="4"/>
  <c r="S9" i="6"/>
  <c r="S16" i="6"/>
  <c r="AA12" i="8"/>
  <c r="Z34" i="8"/>
  <c r="Y22" i="9"/>
  <c r="Y25" i="8"/>
  <c r="S53" i="3"/>
  <c r="V53" i="3"/>
  <c r="S49" i="3"/>
  <c r="V49" i="3"/>
  <c r="Y49" i="3"/>
  <c r="S47" i="4"/>
  <c r="V47" i="4"/>
  <c r="R51" i="2"/>
  <c r="AA51" i="2"/>
  <c r="R23" i="2"/>
  <c r="AA23" i="2"/>
  <c r="R10" i="2"/>
  <c r="U10" i="2"/>
  <c r="R36" i="2"/>
  <c r="AA36" i="2"/>
  <c r="R11" i="2"/>
  <c r="AA11" i="2"/>
  <c r="R49" i="2"/>
  <c r="AA49" i="2"/>
  <c r="R41" i="2"/>
  <c r="U41" i="2"/>
  <c r="R29" i="2"/>
  <c r="U29" i="2"/>
  <c r="R21" i="2"/>
  <c r="U21" i="2"/>
  <c r="R39" i="2"/>
  <c r="U39" i="2"/>
  <c r="R27" i="2"/>
  <c r="AA27" i="2"/>
  <c r="S15" i="4"/>
  <c r="V15" i="4"/>
  <c r="R52" i="2"/>
  <c r="AA52" i="2"/>
  <c r="R24" i="2"/>
  <c r="AA24" i="2"/>
  <c r="U24" i="2"/>
  <c r="R53" i="2"/>
  <c r="U53" i="2"/>
  <c r="R42" i="2"/>
  <c r="AA42" i="2"/>
  <c r="R38" i="2"/>
  <c r="U38" i="2"/>
  <c r="R22" i="2"/>
  <c r="AA22" i="2"/>
  <c r="R11" i="4"/>
  <c r="U11" i="4"/>
  <c r="S43" i="5"/>
  <c r="Z43" i="5"/>
  <c r="R36" i="5"/>
  <c r="AA36" i="5"/>
  <c r="S14" i="6"/>
  <c r="V14" i="6"/>
  <c r="Y14" i="6"/>
  <c r="R25" i="10"/>
  <c r="U25" i="10"/>
  <c r="U14" i="10"/>
  <c r="AA14" i="10"/>
  <c r="S33" i="10"/>
  <c r="Z33" i="10"/>
  <c r="V33" i="10"/>
  <c r="Z47" i="3"/>
  <c r="Z31" i="3"/>
  <c r="Z15" i="3"/>
  <c r="U9" i="4"/>
  <c r="Z9" i="4"/>
  <c r="AA42" i="5"/>
  <c r="S27" i="5"/>
  <c r="V29" i="5"/>
  <c r="Z54" i="6"/>
  <c r="R52" i="6"/>
  <c r="U52" i="6"/>
  <c r="R36" i="6"/>
  <c r="U36" i="6"/>
  <c r="R26" i="6"/>
  <c r="U26" i="6"/>
  <c r="U18" i="6"/>
  <c r="R16" i="6"/>
  <c r="U16" i="6"/>
  <c r="S38" i="6"/>
  <c r="X38" i="6"/>
  <c r="V38" i="6"/>
  <c r="Y38" i="6"/>
  <c r="R42" i="7"/>
  <c r="X42" i="7"/>
  <c r="Z42" i="7"/>
  <c r="R40" i="7"/>
  <c r="U40" i="7"/>
  <c r="R25" i="7"/>
  <c r="AA25" i="7"/>
  <c r="R54" i="7"/>
  <c r="U54" i="7"/>
  <c r="R27" i="10"/>
  <c r="U27" i="10"/>
  <c r="AA34" i="3"/>
  <c r="AA18" i="3"/>
  <c r="Z18" i="3"/>
  <c r="Z38" i="3"/>
  <c r="Z50" i="3"/>
  <c r="Z43" i="3"/>
  <c r="Z27" i="3"/>
  <c r="Z11" i="3"/>
  <c r="AA13" i="4"/>
  <c r="AA9" i="4"/>
  <c r="Z44" i="4"/>
  <c r="V40" i="4"/>
  <c r="AA45" i="4"/>
  <c r="S39" i="4"/>
  <c r="V39" i="4"/>
  <c r="Z33" i="4"/>
  <c r="AA44" i="5"/>
  <c r="Z18" i="5"/>
  <c r="V18" i="5"/>
  <c r="R26" i="5"/>
  <c r="Z11" i="5"/>
  <c r="S34" i="5"/>
  <c r="V34" i="5"/>
  <c r="AA9" i="6"/>
  <c r="Z14" i="6"/>
  <c r="R50" i="6"/>
  <c r="U34" i="6"/>
  <c r="R34" i="6"/>
  <c r="R32" i="6"/>
  <c r="U32" i="6"/>
  <c r="Y32" i="6"/>
  <c r="R24" i="6"/>
  <c r="U24" i="6"/>
  <c r="Z24" i="6"/>
  <c r="S47" i="6"/>
  <c r="V47" i="6"/>
  <c r="S43" i="6"/>
  <c r="V43" i="6"/>
  <c r="S22" i="6"/>
  <c r="V22" i="6"/>
  <c r="U25" i="7"/>
  <c r="R44" i="7"/>
  <c r="X44" i="7"/>
  <c r="U44" i="7"/>
  <c r="Y44" i="7"/>
  <c r="Z44" i="7"/>
  <c r="R36" i="7"/>
  <c r="S36" i="7"/>
  <c r="X36" i="7"/>
  <c r="U36" i="7"/>
  <c r="Z36" i="7"/>
  <c r="V38" i="7"/>
  <c r="Y38" i="7"/>
  <c r="S38" i="7"/>
  <c r="V36" i="7"/>
  <c r="S34" i="7"/>
  <c r="Z34" i="7"/>
  <c r="V34" i="7"/>
  <c r="S31" i="7"/>
  <c r="V31" i="7"/>
  <c r="V22" i="7"/>
  <c r="S22" i="7"/>
  <c r="S20" i="7"/>
  <c r="V20" i="7"/>
  <c r="Z20" i="7"/>
  <c r="S18" i="7"/>
  <c r="Z18" i="7"/>
  <c r="S22" i="5"/>
  <c r="V22" i="5"/>
  <c r="S54" i="6"/>
  <c r="X54" i="6"/>
  <c r="V54" i="6"/>
  <c r="S39" i="6"/>
  <c r="V39" i="6"/>
  <c r="U9" i="6"/>
  <c r="Z9" i="6"/>
  <c r="R23" i="10"/>
  <c r="U23" i="10"/>
  <c r="R11" i="10"/>
  <c r="U11" i="10"/>
  <c r="V13" i="10"/>
  <c r="Y13" i="10"/>
  <c r="S13" i="10"/>
  <c r="AA50" i="3"/>
  <c r="AA12" i="3"/>
  <c r="V19" i="2"/>
  <c r="AA46" i="3"/>
  <c r="AA30" i="3"/>
  <c r="R50" i="3"/>
  <c r="AA41" i="4"/>
  <c r="U34" i="4"/>
  <c r="V23" i="4"/>
  <c r="AA33" i="4"/>
  <c r="S28" i="4"/>
  <c r="X28" i="4"/>
  <c r="R26" i="4"/>
  <c r="X26" i="4"/>
  <c r="U26" i="4"/>
  <c r="V12" i="4"/>
  <c r="S12" i="4"/>
  <c r="AA10" i="5"/>
  <c r="R28" i="5"/>
  <c r="AA28" i="5"/>
  <c r="V47" i="5"/>
  <c r="S47" i="5"/>
  <c r="S45" i="5"/>
  <c r="V45" i="5"/>
  <c r="Y45" i="5"/>
  <c r="V17" i="5"/>
  <c r="S17" i="5"/>
  <c r="U54" i="6"/>
  <c r="Y54" i="6"/>
  <c r="R28" i="6"/>
  <c r="U28" i="6"/>
  <c r="R22" i="6"/>
  <c r="U22" i="6"/>
  <c r="Y22" i="6"/>
  <c r="Z22" i="6"/>
  <c r="R12" i="6"/>
  <c r="U12" i="6"/>
  <c r="S49" i="6"/>
  <c r="V49" i="6"/>
  <c r="S31" i="6"/>
  <c r="V31" i="6"/>
  <c r="S27" i="6"/>
  <c r="V27" i="6"/>
  <c r="V24" i="6"/>
  <c r="S24" i="6"/>
  <c r="X24" i="6"/>
  <c r="V15" i="6"/>
  <c r="S15" i="6"/>
  <c r="Z38" i="7"/>
  <c r="U42" i="7"/>
  <c r="V18" i="7"/>
  <c r="Y18" i="7"/>
  <c r="AA52" i="6"/>
  <c r="AA48" i="6"/>
  <c r="AA44" i="6"/>
  <c r="AA40" i="6"/>
  <c r="AA36" i="6"/>
  <c r="AA32" i="6"/>
  <c r="AA28" i="6"/>
  <c r="AA24" i="6"/>
  <c r="AA20" i="6"/>
  <c r="AA16" i="6"/>
  <c r="AA12" i="6"/>
  <c r="U20" i="6"/>
  <c r="R40" i="6"/>
  <c r="S32" i="6"/>
  <c r="V52" i="6"/>
  <c r="S45" i="6"/>
  <c r="V36" i="6"/>
  <c r="Z34" i="6"/>
  <c r="S29" i="6"/>
  <c r="S20" i="6"/>
  <c r="X20" i="6"/>
  <c r="Z18" i="6"/>
  <c r="Z28" i="7"/>
  <c r="Y50" i="7"/>
  <c r="V30" i="7"/>
  <c r="Y30" i="7"/>
  <c r="R46" i="7"/>
  <c r="X28" i="7"/>
  <c r="X19" i="7"/>
  <c r="V10" i="8"/>
  <c r="S21" i="8"/>
  <c r="R25" i="8"/>
  <c r="X25" i="8"/>
  <c r="AA25" i="8"/>
  <c r="Z25" i="8"/>
  <c r="R22" i="8"/>
  <c r="S50" i="8"/>
  <c r="V50" i="8"/>
  <c r="S34" i="8"/>
  <c r="V34" i="8"/>
  <c r="S18" i="8"/>
  <c r="Z18" i="8"/>
  <c r="V15" i="8"/>
  <c r="S15" i="8"/>
  <c r="AA26" i="5"/>
  <c r="S41" i="5"/>
  <c r="X16" i="6"/>
  <c r="AA54" i="7"/>
  <c r="AA42" i="7"/>
  <c r="Y20" i="7"/>
  <c r="X38" i="7"/>
  <c r="U34" i="7"/>
  <c r="R34" i="7"/>
  <c r="X30" i="7"/>
  <c r="V23" i="7"/>
  <c r="S23" i="7"/>
  <c r="S14" i="7"/>
  <c r="V14" i="7"/>
  <c r="S10" i="7"/>
  <c r="X10" i="7"/>
  <c r="V10" i="7"/>
  <c r="Y10" i="7"/>
  <c r="R27" i="8"/>
  <c r="U27" i="8"/>
  <c r="S46" i="9"/>
  <c r="V46" i="9"/>
  <c r="S27" i="9"/>
  <c r="V27" i="9"/>
  <c r="S25" i="9"/>
  <c r="Z25" i="9"/>
  <c r="S23" i="9"/>
  <c r="V23" i="9"/>
  <c r="Z41" i="4"/>
  <c r="Z25" i="4"/>
  <c r="AA50" i="5"/>
  <c r="AA18" i="5"/>
  <c r="Z26" i="5"/>
  <c r="Z10" i="5"/>
  <c r="AA54" i="6"/>
  <c r="AA50" i="6"/>
  <c r="AA46" i="6"/>
  <c r="AA42" i="6"/>
  <c r="AA38" i="6"/>
  <c r="AA34" i="6"/>
  <c r="AA30" i="6"/>
  <c r="AA26" i="6"/>
  <c r="AA22" i="6"/>
  <c r="AA18" i="6"/>
  <c r="AA14" i="6"/>
  <c r="AA10" i="6"/>
  <c r="Z28" i="6"/>
  <c r="Z11" i="6"/>
  <c r="U52" i="7"/>
  <c r="V42" i="7"/>
  <c r="Y42" i="7"/>
  <c r="AD42" i="7"/>
  <c r="S42" i="8"/>
  <c r="V42" i="8"/>
  <c r="S37" i="8"/>
  <c r="V37" i="8"/>
  <c r="S26" i="8"/>
  <c r="V26" i="8"/>
  <c r="V25" i="9"/>
  <c r="S11" i="9"/>
  <c r="V11" i="9"/>
  <c r="AA11" i="10"/>
  <c r="S53" i="10"/>
  <c r="R51" i="10"/>
  <c r="R36" i="10"/>
  <c r="U36" i="10"/>
  <c r="AA36" i="10"/>
  <c r="S21" i="10"/>
  <c r="V21" i="10"/>
  <c r="Y19" i="7"/>
  <c r="Z40" i="7"/>
  <c r="V22" i="8"/>
  <c r="Z38" i="9"/>
  <c r="U38" i="9"/>
  <c r="R9" i="9"/>
  <c r="U9" i="9"/>
  <c r="Y9" i="9"/>
  <c r="Z9" i="9"/>
  <c r="AA9" i="9"/>
  <c r="S47" i="9"/>
  <c r="V47" i="9"/>
  <c r="S35" i="9"/>
  <c r="V35" i="9"/>
  <c r="Z14" i="9"/>
  <c r="V14" i="9"/>
  <c r="Y14" i="9"/>
  <c r="Y33" i="10"/>
  <c r="R45" i="10"/>
  <c r="R13" i="10"/>
  <c r="Z13" i="10"/>
  <c r="Z10" i="10"/>
  <c r="U10" i="10"/>
  <c r="AA10" i="10"/>
  <c r="V30" i="9"/>
  <c r="U18" i="9"/>
  <c r="R34" i="9"/>
  <c r="U34" i="9"/>
  <c r="R30" i="9"/>
  <c r="X30" i="9"/>
  <c r="Z30" i="9"/>
  <c r="U30" i="9"/>
  <c r="S14" i="9"/>
  <c r="X14" i="9"/>
  <c r="AD14" i="9"/>
  <c r="S41" i="9"/>
  <c r="V41" i="9"/>
  <c r="S16" i="9"/>
  <c r="V16" i="9"/>
  <c r="Y16" i="9"/>
  <c r="U47" i="10"/>
  <c r="S49" i="10"/>
  <c r="V49" i="10"/>
  <c r="Z45" i="10"/>
  <c r="S37" i="10"/>
  <c r="Z37" i="10"/>
  <c r="S29" i="10"/>
  <c r="V29" i="10"/>
  <c r="AA30" i="9"/>
  <c r="U24" i="9"/>
  <c r="V53" i="9"/>
  <c r="Z42" i="9"/>
  <c r="AA25" i="10"/>
  <c r="AA13" i="10"/>
  <c r="Z11" i="10"/>
  <c r="AA45" i="10"/>
  <c r="AA27" i="10"/>
  <c r="Z23" i="10"/>
  <c r="AA34" i="9"/>
  <c r="AA22" i="9"/>
  <c r="AD22" i="9"/>
  <c r="U32" i="9"/>
  <c r="U20" i="9"/>
  <c r="AA23" i="10"/>
  <c r="X53" i="10"/>
  <c r="S9" i="10"/>
  <c r="X9" i="10"/>
  <c r="S13" i="2"/>
  <c r="X13" i="2"/>
  <c r="V13" i="2"/>
  <c r="Z13" i="2"/>
  <c r="V11" i="2"/>
  <c r="S11" i="2"/>
  <c r="X11" i="2"/>
  <c r="S9" i="2"/>
  <c r="X9" i="2"/>
  <c r="V9" i="2"/>
  <c r="V53" i="2"/>
  <c r="Y53" i="2"/>
  <c r="S53" i="2"/>
  <c r="X53" i="2"/>
  <c r="V51" i="2"/>
  <c r="S51" i="2"/>
  <c r="X51" i="2"/>
  <c r="S49" i="2"/>
  <c r="X49" i="2"/>
  <c r="V49" i="2"/>
  <c r="V47" i="2"/>
  <c r="S47" i="2"/>
  <c r="X47" i="2"/>
  <c r="Z47" i="2"/>
  <c r="V45" i="2"/>
  <c r="S45" i="2"/>
  <c r="X45" i="2"/>
  <c r="Z45" i="2"/>
  <c r="S43" i="2"/>
  <c r="X43" i="2"/>
  <c r="V43" i="2"/>
  <c r="Z43" i="2"/>
  <c r="S42" i="2"/>
  <c r="X42" i="2"/>
  <c r="V42" i="2"/>
  <c r="V41" i="2"/>
  <c r="Y41" i="2"/>
  <c r="S41" i="2"/>
  <c r="X41" i="2"/>
  <c r="S40" i="2"/>
  <c r="X40" i="2"/>
  <c r="V40" i="2"/>
  <c r="S38" i="2"/>
  <c r="X38" i="2"/>
  <c r="V38" i="2"/>
  <c r="V37" i="2"/>
  <c r="S37" i="2"/>
  <c r="X37" i="2"/>
  <c r="V36" i="2"/>
  <c r="S36" i="2"/>
  <c r="V35" i="2"/>
  <c r="S35" i="2"/>
  <c r="X35" i="2"/>
  <c r="S34" i="2"/>
  <c r="X34" i="2"/>
  <c r="V34" i="2"/>
  <c r="V33" i="2"/>
  <c r="S33" i="2"/>
  <c r="X33" i="2"/>
  <c r="Z33" i="2"/>
  <c r="S32" i="2"/>
  <c r="X32" i="2"/>
  <c r="V32" i="2"/>
  <c r="S31" i="2"/>
  <c r="X31" i="2"/>
  <c r="V31" i="2"/>
  <c r="V30" i="2"/>
  <c r="S30" i="2"/>
  <c r="X30" i="2"/>
  <c r="V29" i="2"/>
  <c r="Y29" i="2"/>
  <c r="S29" i="2"/>
  <c r="X29" i="2"/>
  <c r="Z29" i="2"/>
  <c r="Z28" i="2"/>
  <c r="S28" i="2"/>
  <c r="X28" i="2"/>
  <c r="V28" i="2"/>
  <c r="S27" i="2"/>
  <c r="X27" i="2"/>
  <c r="V27" i="2"/>
  <c r="S26" i="2"/>
  <c r="X26" i="2"/>
  <c r="V26" i="2"/>
  <c r="Z26" i="2"/>
  <c r="S25" i="2"/>
  <c r="X25" i="2"/>
  <c r="V25" i="2"/>
  <c r="S24" i="2"/>
  <c r="X24" i="2"/>
  <c r="V24" i="2"/>
  <c r="Y24" i="2"/>
  <c r="V23" i="2"/>
  <c r="S23" i="2"/>
  <c r="X23" i="2"/>
  <c r="V22" i="2"/>
  <c r="S22" i="2"/>
  <c r="V21" i="2"/>
  <c r="Y21" i="2"/>
  <c r="S21" i="2"/>
  <c r="X21" i="2"/>
  <c r="V20" i="2"/>
  <c r="S20" i="2"/>
  <c r="X20" i="2"/>
  <c r="R17" i="2"/>
  <c r="AA17" i="2"/>
  <c r="Z17" i="2"/>
  <c r="U17" i="2"/>
  <c r="S12" i="2"/>
  <c r="X12" i="2"/>
  <c r="V12" i="2"/>
  <c r="S10" i="2"/>
  <c r="X10" i="2"/>
  <c r="V10" i="2"/>
  <c r="Y10" i="2"/>
  <c r="S54" i="2"/>
  <c r="X54" i="2"/>
  <c r="V54" i="2"/>
  <c r="S52" i="2"/>
  <c r="X52" i="2"/>
  <c r="V52" i="2"/>
  <c r="V50" i="2"/>
  <c r="S50" i="2"/>
  <c r="X50" i="2"/>
  <c r="V48" i="2"/>
  <c r="S48" i="2"/>
  <c r="X48" i="2"/>
  <c r="S46" i="2"/>
  <c r="X46" i="2"/>
  <c r="V46" i="2"/>
  <c r="V44" i="2"/>
  <c r="S44" i="2"/>
  <c r="X44" i="2"/>
  <c r="Z39" i="2"/>
  <c r="S39" i="2"/>
  <c r="X39" i="2"/>
  <c r="V39" i="2"/>
  <c r="R18" i="2"/>
  <c r="AA18" i="2"/>
  <c r="U18" i="2"/>
  <c r="R19" i="2"/>
  <c r="X19" i="2"/>
  <c r="AA19" i="2"/>
  <c r="Z19" i="2"/>
  <c r="U19" i="2"/>
  <c r="Z52" i="3"/>
  <c r="R47" i="3"/>
  <c r="U47" i="3"/>
  <c r="AA47" i="3"/>
  <c r="Z44" i="3"/>
  <c r="R39" i="3"/>
  <c r="U39" i="3"/>
  <c r="AA39" i="3"/>
  <c r="U28" i="3"/>
  <c r="Z28" i="3"/>
  <c r="R23" i="3"/>
  <c r="U23" i="3"/>
  <c r="AA23" i="3"/>
  <c r="S40" i="3"/>
  <c r="X40" i="3"/>
  <c r="V40" i="3"/>
  <c r="X26" i="3"/>
  <c r="S19" i="3"/>
  <c r="V19" i="3"/>
  <c r="R53" i="4"/>
  <c r="U53" i="4"/>
  <c r="R37" i="4"/>
  <c r="U37" i="4"/>
  <c r="AA37" i="4"/>
  <c r="R21" i="4"/>
  <c r="U21" i="4"/>
  <c r="AA21" i="4"/>
  <c r="R51" i="6"/>
  <c r="U51" i="6"/>
  <c r="AA51" i="6"/>
  <c r="Z51" i="6"/>
  <c r="R38" i="10"/>
  <c r="U38" i="10"/>
  <c r="V38" i="10"/>
  <c r="Y38" i="10"/>
  <c r="Z38" i="10"/>
  <c r="AA38" i="10"/>
  <c r="R21" i="10"/>
  <c r="Z21" i="10"/>
  <c r="AA21" i="10"/>
  <c r="U21" i="10"/>
  <c r="Y21" i="10"/>
  <c r="S52" i="10"/>
  <c r="Z52" i="10"/>
  <c r="V52" i="10"/>
  <c r="S41" i="10"/>
  <c r="X41" i="10"/>
  <c r="Z41" i="10"/>
  <c r="V41" i="10"/>
  <c r="Y41" i="10"/>
  <c r="S36" i="10"/>
  <c r="X36" i="10"/>
  <c r="V36" i="10"/>
  <c r="Y36" i="10"/>
  <c r="Z36" i="10"/>
  <c r="S25" i="10"/>
  <c r="X25" i="10"/>
  <c r="Z25" i="10"/>
  <c r="V25" i="10"/>
  <c r="Y25" i="10"/>
  <c r="S22" i="10"/>
  <c r="X22" i="10"/>
  <c r="V22" i="10"/>
  <c r="Y22" i="10"/>
  <c r="Z22" i="10"/>
  <c r="Z49" i="2"/>
  <c r="AA34" i="2"/>
  <c r="U46" i="2"/>
  <c r="Z32" i="2"/>
  <c r="U49" i="2"/>
  <c r="Y49" i="2"/>
  <c r="AA26" i="2"/>
  <c r="AA10" i="2"/>
  <c r="AA43" i="2"/>
  <c r="AA29" i="2"/>
  <c r="U50" i="2"/>
  <c r="Z35" i="2"/>
  <c r="AA21" i="2"/>
  <c r="U31" i="2"/>
  <c r="Z11" i="2"/>
  <c r="AA39" i="2"/>
  <c r="AA45" i="2"/>
  <c r="U23" i="2"/>
  <c r="AA53" i="2"/>
  <c r="Z46" i="2"/>
  <c r="U37" i="2"/>
  <c r="U20" i="2"/>
  <c r="Z21" i="2"/>
  <c r="U25" i="2"/>
  <c r="U26" i="2"/>
  <c r="U28" i="2"/>
  <c r="AA30" i="2"/>
  <c r="U32" i="2"/>
  <c r="U34" i="2"/>
  <c r="U35" i="2"/>
  <c r="AA40" i="2"/>
  <c r="U42" i="2"/>
  <c r="Z48" i="2"/>
  <c r="Z18" i="2"/>
  <c r="Z54" i="3"/>
  <c r="Z46" i="3"/>
  <c r="R53" i="3"/>
  <c r="X53" i="3"/>
  <c r="Y53" i="3"/>
  <c r="Z53" i="3"/>
  <c r="AA53" i="3"/>
  <c r="R45" i="3"/>
  <c r="X45" i="3"/>
  <c r="Z45" i="3"/>
  <c r="AA45" i="3"/>
  <c r="R37" i="3"/>
  <c r="Z37" i="3"/>
  <c r="AA37" i="3"/>
  <c r="U34" i="3"/>
  <c r="R29" i="3"/>
  <c r="Z29" i="3"/>
  <c r="AA29" i="3"/>
  <c r="U26" i="3"/>
  <c r="R21" i="3"/>
  <c r="Z21" i="3"/>
  <c r="AA21" i="3"/>
  <c r="U18" i="3"/>
  <c r="R11" i="3"/>
  <c r="U11" i="3"/>
  <c r="AA11" i="3"/>
  <c r="U10" i="3"/>
  <c r="Y10" i="3"/>
  <c r="R10" i="3"/>
  <c r="S52" i="3"/>
  <c r="V52" i="3"/>
  <c r="Y52" i="3"/>
  <c r="S47" i="3"/>
  <c r="X47" i="3"/>
  <c r="V47" i="3"/>
  <c r="V41" i="3"/>
  <c r="S41" i="3"/>
  <c r="S36" i="3"/>
  <c r="V36" i="3"/>
  <c r="V31" i="3"/>
  <c r="V25" i="3"/>
  <c r="Y25" i="3"/>
  <c r="S25" i="3"/>
  <c r="S20" i="3"/>
  <c r="R20" i="3"/>
  <c r="X20" i="3"/>
  <c r="V20" i="3"/>
  <c r="S15" i="3"/>
  <c r="V15" i="3"/>
  <c r="R9" i="3"/>
  <c r="X9" i="3"/>
  <c r="Y9" i="3"/>
  <c r="Z9" i="3"/>
  <c r="AA9" i="3"/>
  <c r="AA53" i="4"/>
  <c r="R51" i="4"/>
  <c r="Z51" i="4"/>
  <c r="U51" i="4"/>
  <c r="R43" i="4"/>
  <c r="Z43" i="4"/>
  <c r="U43" i="4"/>
  <c r="X40" i="4"/>
  <c r="R35" i="4"/>
  <c r="Z35" i="4"/>
  <c r="U35" i="4"/>
  <c r="AA35" i="4"/>
  <c r="R27" i="4"/>
  <c r="Z27" i="4"/>
  <c r="U27" i="4"/>
  <c r="AA27" i="4"/>
  <c r="R19" i="4"/>
  <c r="Z19" i="4"/>
  <c r="U19" i="4"/>
  <c r="AA19" i="4"/>
  <c r="S51" i="4"/>
  <c r="X51" i="4"/>
  <c r="V51" i="4"/>
  <c r="S35" i="4"/>
  <c r="V35" i="4"/>
  <c r="S19" i="4"/>
  <c r="V19" i="4"/>
  <c r="U54" i="5"/>
  <c r="Y54" i="5"/>
  <c r="Z54" i="5"/>
  <c r="R54" i="5"/>
  <c r="AA54" i="5"/>
  <c r="R51" i="5"/>
  <c r="U51" i="5"/>
  <c r="AA51" i="5"/>
  <c r="U46" i="5"/>
  <c r="Z46" i="5"/>
  <c r="R46" i="5"/>
  <c r="AA46" i="5"/>
  <c r="R43" i="5"/>
  <c r="X43" i="5"/>
  <c r="U43" i="5"/>
  <c r="AA43" i="5"/>
  <c r="U38" i="5"/>
  <c r="Z38" i="5"/>
  <c r="R38" i="5"/>
  <c r="AA38" i="5"/>
  <c r="R35" i="5"/>
  <c r="U35" i="5"/>
  <c r="AA35" i="5"/>
  <c r="U30" i="5"/>
  <c r="Z30" i="5"/>
  <c r="R30" i="5"/>
  <c r="AA30" i="5"/>
  <c r="R27" i="5"/>
  <c r="U27" i="5"/>
  <c r="Y27" i="5"/>
  <c r="AA27" i="5"/>
  <c r="U22" i="5"/>
  <c r="Z22" i="5"/>
  <c r="R22" i="5"/>
  <c r="AA22" i="5"/>
  <c r="R19" i="5"/>
  <c r="U19" i="5"/>
  <c r="AA19" i="5"/>
  <c r="R14" i="5"/>
  <c r="U14" i="5"/>
  <c r="Z14" i="5"/>
  <c r="AA14" i="5"/>
  <c r="R11" i="5"/>
  <c r="U11" i="5"/>
  <c r="AA11" i="5"/>
  <c r="V51" i="5"/>
  <c r="Y51" i="5"/>
  <c r="S51" i="5"/>
  <c r="S48" i="5"/>
  <c r="X48" i="5"/>
  <c r="V48" i="5"/>
  <c r="S46" i="5"/>
  <c r="V46" i="5"/>
  <c r="Y46" i="5"/>
  <c r="V41" i="5"/>
  <c r="Y41" i="5"/>
  <c r="V35" i="5"/>
  <c r="S35" i="5"/>
  <c r="S32" i="5"/>
  <c r="X32" i="5"/>
  <c r="V32" i="5"/>
  <c r="S30" i="5"/>
  <c r="V30" i="5"/>
  <c r="V25" i="5"/>
  <c r="Y25" i="5"/>
  <c r="S25" i="5"/>
  <c r="V19" i="5"/>
  <c r="S19" i="5"/>
  <c r="S16" i="5"/>
  <c r="X16" i="5"/>
  <c r="V16" i="5"/>
  <c r="S14" i="5"/>
  <c r="V14" i="5"/>
  <c r="U36" i="3"/>
  <c r="Y36" i="3"/>
  <c r="Z36" i="3"/>
  <c r="R31" i="3"/>
  <c r="U31" i="3"/>
  <c r="AA31" i="3"/>
  <c r="U20" i="3"/>
  <c r="Z20" i="3"/>
  <c r="S51" i="3"/>
  <c r="V51" i="3"/>
  <c r="X42" i="3"/>
  <c r="S35" i="3"/>
  <c r="V35" i="3"/>
  <c r="V29" i="3"/>
  <c r="Y29" i="3"/>
  <c r="S29" i="3"/>
  <c r="S24" i="3"/>
  <c r="X24" i="3"/>
  <c r="V24" i="3"/>
  <c r="V13" i="3"/>
  <c r="Y13" i="3"/>
  <c r="S13" i="3"/>
  <c r="R45" i="4"/>
  <c r="U45" i="4"/>
  <c r="R29" i="4"/>
  <c r="U29" i="4"/>
  <c r="AA29" i="4"/>
  <c r="R49" i="6"/>
  <c r="Z49" i="6"/>
  <c r="AA49" i="6"/>
  <c r="U49" i="6"/>
  <c r="U41" i="9"/>
  <c r="Y41" i="9"/>
  <c r="R41" i="9"/>
  <c r="Z41" i="9"/>
  <c r="AA41" i="9"/>
  <c r="R23" i="9"/>
  <c r="Z23" i="9"/>
  <c r="U23" i="9"/>
  <c r="AA23" i="9"/>
  <c r="R19" i="9"/>
  <c r="Z19" i="9"/>
  <c r="U19" i="9"/>
  <c r="Y19" i="9"/>
  <c r="AA19" i="9"/>
  <c r="R48" i="10"/>
  <c r="U48" i="10"/>
  <c r="AA48" i="10"/>
  <c r="Z48" i="10"/>
  <c r="S54" i="10"/>
  <c r="V54" i="10"/>
  <c r="S47" i="10"/>
  <c r="X47" i="10"/>
  <c r="V47" i="10"/>
  <c r="Z47" i="10"/>
  <c r="S38" i="10"/>
  <c r="S31" i="10"/>
  <c r="X31" i="10"/>
  <c r="V31" i="10"/>
  <c r="Y31" i="10"/>
  <c r="Z31" i="10"/>
  <c r="S20" i="10"/>
  <c r="V20" i="10"/>
  <c r="Z20" i="10"/>
  <c r="AA33" i="2"/>
  <c r="Z54" i="2"/>
  <c r="Z42" i="2"/>
  <c r="Z24" i="2"/>
  <c r="AA44" i="2"/>
  <c r="Z44" i="2"/>
  <c r="Z10" i="2"/>
  <c r="U52" i="2"/>
  <c r="Z50" i="2"/>
  <c r="U40" i="2"/>
  <c r="Y40" i="2"/>
  <c r="AA35" i="2"/>
  <c r="Z20" i="2"/>
  <c r="Z27" i="2"/>
  <c r="U12" i="2"/>
  <c r="Y12" i="2"/>
  <c r="Z41" i="2"/>
  <c r="U30" i="2"/>
  <c r="Z25" i="2"/>
  <c r="Z9" i="2"/>
  <c r="Z38" i="2"/>
  <c r="U11" i="2"/>
  <c r="Y11" i="2"/>
  <c r="U51" i="2"/>
  <c r="Y51" i="2"/>
  <c r="Z31" i="2"/>
  <c r="U22" i="2"/>
  <c r="Y22" i="2"/>
  <c r="U27" i="2"/>
  <c r="Y27" i="2"/>
  <c r="Z37" i="2"/>
  <c r="U44" i="2"/>
  <c r="Y44" i="2"/>
  <c r="U9" i="2"/>
  <c r="AA28" i="2"/>
  <c r="U33" i="2"/>
  <c r="U36" i="2"/>
  <c r="Y36" i="2"/>
  <c r="AA38" i="2"/>
  <c r="AA46" i="2"/>
  <c r="AA47" i="2"/>
  <c r="U54" i="2"/>
  <c r="Y54" i="2"/>
  <c r="S16" i="2"/>
  <c r="X16" i="2"/>
  <c r="AA52" i="3"/>
  <c r="AA44" i="3"/>
  <c r="AA36" i="3"/>
  <c r="AA28" i="3"/>
  <c r="AA20" i="3"/>
  <c r="Z51" i="3"/>
  <c r="Z35" i="3"/>
  <c r="Z19" i="3"/>
  <c r="V45" i="3"/>
  <c r="Y45" i="3"/>
  <c r="R54" i="3"/>
  <c r="R51" i="3"/>
  <c r="U51" i="3"/>
  <c r="AA51" i="3"/>
  <c r="Z48" i="3"/>
  <c r="R46" i="3"/>
  <c r="R43" i="3"/>
  <c r="U43" i="3"/>
  <c r="AA43" i="3"/>
  <c r="U40" i="3"/>
  <c r="Z40" i="3"/>
  <c r="R35" i="3"/>
  <c r="U35" i="3"/>
  <c r="Y35" i="3"/>
  <c r="AA35" i="3"/>
  <c r="U32" i="3"/>
  <c r="Z32" i="3"/>
  <c r="R27" i="3"/>
  <c r="U27" i="3"/>
  <c r="AA27" i="3"/>
  <c r="U24" i="3"/>
  <c r="Z24" i="3"/>
  <c r="R19" i="3"/>
  <c r="U19" i="3"/>
  <c r="Y19" i="3"/>
  <c r="AA19" i="3"/>
  <c r="U16" i="3"/>
  <c r="Z16" i="3"/>
  <c r="R13" i="3"/>
  <c r="Z13" i="3"/>
  <c r="AA13" i="3"/>
  <c r="U12" i="3"/>
  <c r="Z12" i="3"/>
  <c r="R12" i="3"/>
  <c r="S10" i="3"/>
  <c r="X10" i="3"/>
  <c r="S48" i="3"/>
  <c r="X48" i="3"/>
  <c r="V48" i="3"/>
  <c r="Y48" i="3"/>
  <c r="S43" i="3"/>
  <c r="X43" i="3"/>
  <c r="V43" i="3"/>
  <c r="V37" i="3"/>
  <c r="Y37" i="3"/>
  <c r="S37" i="3"/>
  <c r="S32" i="3"/>
  <c r="X32" i="3"/>
  <c r="V32" i="3"/>
  <c r="S27" i="3"/>
  <c r="X27" i="3"/>
  <c r="V27" i="3"/>
  <c r="V21" i="3"/>
  <c r="Y21" i="3"/>
  <c r="S21" i="3"/>
  <c r="S16" i="3"/>
  <c r="X16" i="3"/>
  <c r="V16" i="3"/>
  <c r="Y16" i="3"/>
  <c r="S11" i="3"/>
  <c r="V11" i="3"/>
  <c r="R49" i="4"/>
  <c r="U49" i="4"/>
  <c r="R41" i="4"/>
  <c r="U41" i="4"/>
  <c r="R33" i="4"/>
  <c r="U33" i="4"/>
  <c r="R25" i="4"/>
  <c r="U25" i="4"/>
  <c r="R17" i="4"/>
  <c r="U17" i="4"/>
  <c r="R47" i="6"/>
  <c r="U47" i="6"/>
  <c r="Y47" i="6"/>
  <c r="AA47" i="6"/>
  <c r="Z47" i="6"/>
  <c r="R37" i="6"/>
  <c r="Z37" i="6"/>
  <c r="AA37" i="6"/>
  <c r="U37" i="6"/>
  <c r="R29" i="6"/>
  <c r="X29" i="6"/>
  <c r="U29" i="6"/>
  <c r="Z29" i="6"/>
  <c r="AA29" i="6"/>
  <c r="R19" i="6"/>
  <c r="U19" i="6"/>
  <c r="AA19" i="6"/>
  <c r="Z19" i="6"/>
  <c r="R17" i="6"/>
  <c r="U17" i="6"/>
  <c r="Y17" i="6"/>
  <c r="AA17" i="6"/>
  <c r="Z17" i="6"/>
  <c r="R15" i="3"/>
  <c r="U15" i="3"/>
  <c r="Y15" i="3"/>
  <c r="AA15" i="3"/>
  <c r="S15" i="10"/>
  <c r="X15" i="10"/>
  <c r="V15" i="10"/>
  <c r="Y15" i="10"/>
  <c r="Z15" i="10"/>
  <c r="AA54" i="2"/>
  <c r="AA32" i="2"/>
  <c r="U47" i="2"/>
  <c r="Z34" i="2"/>
  <c r="Z36" i="2"/>
  <c r="Z52" i="2"/>
  <c r="AA50" i="2"/>
  <c r="Z40" i="2"/>
  <c r="Z23" i="2"/>
  <c r="U48" i="2"/>
  <c r="Y48" i="2"/>
  <c r="Y26" i="2"/>
  <c r="Z12" i="2"/>
  <c r="AA41" i="2"/>
  <c r="Z30" i="2"/>
  <c r="AA25" i="2"/>
  <c r="U13" i="2"/>
  <c r="AA9" i="2"/>
  <c r="U45" i="2"/>
  <c r="Z53" i="2"/>
  <c r="Z51" i="2"/>
  <c r="AA31" i="2"/>
  <c r="Z22" i="2"/>
  <c r="Y38" i="2"/>
  <c r="AA37" i="2"/>
  <c r="AA12" i="2"/>
  <c r="AA20" i="2"/>
  <c r="U43" i="2"/>
  <c r="AA48" i="2"/>
  <c r="Z42" i="3"/>
  <c r="Z26" i="3"/>
  <c r="Z10" i="3"/>
  <c r="V42" i="3"/>
  <c r="Y42" i="3"/>
  <c r="V26" i="3"/>
  <c r="R52" i="3"/>
  <c r="R49" i="3"/>
  <c r="X49" i="3"/>
  <c r="Z49" i="3"/>
  <c r="AA49" i="3"/>
  <c r="R44" i="3"/>
  <c r="R41" i="3"/>
  <c r="Y41" i="3"/>
  <c r="Z41" i="3"/>
  <c r="AA41" i="3"/>
  <c r="U38" i="3"/>
  <c r="R36" i="3"/>
  <c r="R33" i="3"/>
  <c r="Z33" i="3"/>
  <c r="AA33" i="3"/>
  <c r="U30" i="3"/>
  <c r="Y30" i="3"/>
  <c r="R28" i="3"/>
  <c r="R25" i="3"/>
  <c r="Z25" i="3"/>
  <c r="AA25" i="3"/>
  <c r="U22" i="3"/>
  <c r="R17" i="3"/>
  <c r="Z17" i="3"/>
  <c r="AA17" i="3"/>
  <c r="R14" i="3"/>
  <c r="X14" i="3"/>
  <c r="U14" i="3"/>
  <c r="Y14" i="3"/>
  <c r="X46" i="3"/>
  <c r="S44" i="3"/>
  <c r="V44" i="3"/>
  <c r="Y44" i="3"/>
  <c r="S39" i="3"/>
  <c r="V39" i="3"/>
  <c r="Y39" i="3"/>
  <c r="V33" i="3"/>
  <c r="Y33" i="3"/>
  <c r="S33" i="3"/>
  <c r="X33" i="3"/>
  <c r="X30" i="3"/>
  <c r="S28" i="3"/>
  <c r="X28" i="3"/>
  <c r="V28" i="3"/>
  <c r="Y28" i="3"/>
  <c r="S23" i="3"/>
  <c r="X23" i="3"/>
  <c r="V23" i="3"/>
  <c r="Y23" i="3"/>
  <c r="V17" i="3"/>
  <c r="Y17" i="3"/>
  <c r="S17" i="3"/>
  <c r="R47" i="4"/>
  <c r="Z47" i="4"/>
  <c r="U47" i="4"/>
  <c r="Y47" i="4"/>
  <c r="R39" i="4"/>
  <c r="X39" i="4"/>
  <c r="Z39" i="4"/>
  <c r="AA39" i="4"/>
  <c r="U39" i="4"/>
  <c r="R31" i="4"/>
  <c r="X31" i="4"/>
  <c r="Z31" i="4"/>
  <c r="AA31" i="4"/>
  <c r="U31" i="4"/>
  <c r="Y31" i="4"/>
  <c r="R23" i="4"/>
  <c r="X23" i="4"/>
  <c r="Z23" i="4"/>
  <c r="AA23" i="4"/>
  <c r="U23" i="4"/>
  <c r="Y23" i="4"/>
  <c r="R15" i="4"/>
  <c r="X15" i="4"/>
  <c r="Z15" i="4"/>
  <c r="AA15" i="4"/>
  <c r="U15" i="4"/>
  <c r="Y15" i="4"/>
  <c r="S43" i="4"/>
  <c r="X43" i="4"/>
  <c r="V43" i="4"/>
  <c r="S27" i="4"/>
  <c r="V27" i="4"/>
  <c r="S11" i="4"/>
  <c r="X11" i="4"/>
  <c r="V11" i="4"/>
  <c r="Y11" i="4"/>
  <c r="AA11" i="4"/>
  <c r="Z48" i="4"/>
  <c r="Z40" i="4"/>
  <c r="Z32" i="4"/>
  <c r="Z24" i="4"/>
  <c r="Z16" i="4"/>
  <c r="Z37" i="4"/>
  <c r="Z29" i="4"/>
  <c r="Z21" i="4"/>
  <c r="Z50" i="5"/>
  <c r="Z34" i="5"/>
  <c r="V50" i="5"/>
  <c r="Y50" i="5"/>
  <c r="R52" i="5"/>
  <c r="R50" i="5"/>
  <c r="R44" i="5"/>
  <c r="R42" i="5"/>
  <c r="R53" i="5"/>
  <c r="Z53" i="5"/>
  <c r="AA53" i="5"/>
  <c r="Z48" i="5"/>
  <c r="Y48" i="5"/>
  <c r="R45" i="5"/>
  <c r="X45" i="5"/>
  <c r="Z45" i="5"/>
  <c r="AA45" i="5"/>
  <c r="U40" i="5"/>
  <c r="Z40" i="5"/>
  <c r="R37" i="5"/>
  <c r="Z37" i="5"/>
  <c r="AA37" i="5"/>
  <c r="U32" i="5"/>
  <c r="Y32" i="5"/>
  <c r="Z32" i="5"/>
  <c r="R29" i="5"/>
  <c r="Y29" i="5"/>
  <c r="Z29" i="5"/>
  <c r="AA29" i="5"/>
  <c r="U24" i="5"/>
  <c r="Z24" i="5"/>
  <c r="R21" i="5"/>
  <c r="Z21" i="5"/>
  <c r="AA21" i="5"/>
  <c r="U16" i="5"/>
  <c r="Y16" i="5"/>
  <c r="Z16" i="5"/>
  <c r="R13" i="5"/>
  <c r="Z13" i="5"/>
  <c r="AA13" i="5"/>
  <c r="S44" i="5"/>
  <c r="X44" i="5"/>
  <c r="V44" i="5"/>
  <c r="Y44" i="5"/>
  <c r="S28" i="5"/>
  <c r="X28" i="5"/>
  <c r="V28" i="5"/>
  <c r="V15" i="5"/>
  <c r="S12" i="5"/>
  <c r="V12" i="5"/>
  <c r="Z32" i="6"/>
  <c r="R43" i="6"/>
  <c r="U43" i="6"/>
  <c r="Y43" i="6"/>
  <c r="AA43" i="6"/>
  <c r="Z43" i="6"/>
  <c r="R41" i="6"/>
  <c r="Z41" i="6"/>
  <c r="AA41" i="6"/>
  <c r="R39" i="6"/>
  <c r="U39" i="6"/>
  <c r="Y39" i="6"/>
  <c r="AA39" i="6"/>
  <c r="Z39" i="6"/>
  <c r="S9" i="7"/>
  <c r="X9" i="7"/>
  <c r="V9" i="7"/>
  <c r="Y9" i="7"/>
  <c r="Z9" i="7"/>
  <c r="AA52" i="4"/>
  <c r="AA50" i="4"/>
  <c r="AA48" i="4"/>
  <c r="AA46" i="4"/>
  <c r="AA44" i="4"/>
  <c r="AA42" i="4"/>
  <c r="U46" i="4"/>
  <c r="U38" i="4"/>
  <c r="U30" i="4"/>
  <c r="U22" i="4"/>
  <c r="R52" i="4"/>
  <c r="R48" i="4"/>
  <c r="R44" i="4"/>
  <c r="X44" i="4"/>
  <c r="R13" i="4"/>
  <c r="R9" i="4"/>
  <c r="S9" i="4"/>
  <c r="V9" i="4"/>
  <c r="Y9" i="4"/>
  <c r="X47" i="4"/>
  <c r="R54" i="4"/>
  <c r="Z54" i="4"/>
  <c r="S39" i="5"/>
  <c r="S29" i="5"/>
  <c r="X27" i="5"/>
  <c r="S23" i="5"/>
  <c r="R9" i="5"/>
  <c r="Z9" i="5"/>
  <c r="AA9" i="5"/>
  <c r="R47" i="5"/>
  <c r="X47" i="5"/>
  <c r="U47" i="5"/>
  <c r="AA47" i="5"/>
  <c r="R39" i="5"/>
  <c r="U39" i="5"/>
  <c r="Y39" i="5"/>
  <c r="AA39" i="5"/>
  <c r="U34" i="5"/>
  <c r="Y34" i="5"/>
  <c r="R31" i="5"/>
  <c r="U31" i="5"/>
  <c r="AA31" i="5"/>
  <c r="U26" i="5"/>
  <c r="R23" i="5"/>
  <c r="U23" i="5"/>
  <c r="Y23" i="5"/>
  <c r="AA23" i="5"/>
  <c r="U18" i="5"/>
  <c r="Y18" i="5"/>
  <c r="R15" i="5"/>
  <c r="X15" i="5"/>
  <c r="U15" i="5"/>
  <c r="AA15" i="5"/>
  <c r="R10" i="5"/>
  <c r="U10" i="5"/>
  <c r="X54" i="5"/>
  <c r="V43" i="5"/>
  <c r="S40" i="5"/>
  <c r="X40" i="5"/>
  <c r="V40" i="5"/>
  <c r="S24" i="5"/>
  <c r="X24" i="5"/>
  <c r="V24" i="5"/>
  <c r="X22" i="5"/>
  <c r="S11" i="5"/>
  <c r="V11" i="5"/>
  <c r="R53" i="6"/>
  <c r="Z53" i="6"/>
  <c r="AA53" i="6"/>
  <c r="U53" i="6"/>
  <c r="S48" i="6"/>
  <c r="X48" i="6"/>
  <c r="R45" i="6"/>
  <c r="X45" i="6"/>
  <c r="U45" i="6"/>
  <c r="Z45" i="6"/>
  <c r="AA45" i="6"/>
  <c r="R35" i="6"/>
  <c r="U35" i="6"/>
  <c r="AA35" i="6"/>
  <c r="Z35" i="6"/>
  <c r="R33" i="6"/>
  <c r="Z33" i="6"/>
  <c r="AA33" i="6"/>
  <c r="U33" i="6"/>
  <c r="Y33" i="6"/>
  <c r="R31" i="6"/>
  <c r="U31" i="6"/>
  <c r="Y31" i="6"/>
  <c r="AA31" i="6"/>
  <c r="Z31" i="6"/>
  <c r="R21" i="6"/>
  <c r="Z21" i="6"/>
  <c r="AA21" i="6"/>
  <c r="Z47" i="7"/>
  <c r="R47" i="7"/>
  <c r="U47" i="7"/>
  <c r="AA47" i="7"/>
  <c r="AD38" i="7"/>
  <c r="Z31" i="7"/>
  <c r="R31" i="7"/>
  <c r="X31" i="7"/>
  <c r="U31" i="7"/>
  <c r="Y31" i="7"/>
  <c r="AA31" i="7"/>
  <c r="R29" i="7"/>
  <c r="Z29" i="7"/>
  <c r="AA29" i="7"/>
  <c r="U29" i="7"/>
  <c r="Z27" i="7"/>
  <c r="R27" i="7"/>
  <c r="X27" i="7"/>
  <c r="U27" i="7"/>
  <c r="Y27" i="7"/>
  <c r="AA27" i="7"/>
  <c r="R15" i="7"/>
  <c r="X15" i="7"/>
  <c r="Z15" i="7"/>
  <c r="U15" i="7"/>
  <c r="Y15" i="7"/>
  <c r="AA15" i="7"/>
  <c r="R14" i="7"/>
  <c r="AA14" i="7"/>
  <c r="U14" i="7"/>
  <c r="Z50" i="4"/>
  <c r="Z46" i="4"/>
  <c r="Z42" i="4"/>
  <c r="U40" i="4"/>
  <c r="Y40" i="4"/>
  <c r="AA40" i="4"/>
  <c r="Z38" i="4"/>
  <c r="AA38" i="4"/>
  <c r="U36" i="4"/>
  <c r="AA36" i="4"/>
  <c r="Z34" i="4"/>
  <c r="AA34" i="4"/>
  <c r="U32" i="4"/>
  <c r="AA32" i="4"/>
  <c r="Z30" i="4"/>
  <c r="AA30" i="4"/>
  <c r="U28" i="4"/>
  <c r="Y28" i="4"/>
  <c r="AA28" i="4"/>
  <c r="Z26" i="4"/>
  <c r="Y26" i="4"/>
  <c r="AA26" i="4"/>
  <c r="U24" i="4"/>
  <c r="AA24" i="4"/>
  <c r="Z22" i="4"/>
  <c r="Y22" i="4"/>
  <c r="AA22" i="4"/>
  <c r="U20" i="4"/>
  <c r="AA20" i="4"/>
  <c r="Z18" i="4"/>
  <c r="Y18" i="4"/>
  <c r="AA18" i="4"/>
  <c r="U16" i="4"/>
  <c r="AA16" i="4"/>
  <c r="Z14" i="4"/>
  <c r="R14" i="4"/>
  <c r="AA14" i="4"/>
  <c r="R12" i="4"/>
  <c r="X12" i="4"/>
  <c r="U12" i="4"/>
  <c r="AA12" i="4"/>
  <c r="Z11" i="4"/>
  <c r="Z10" i="4"/>
  <c r="R10" i="4"/>
  <c r="AA10" i="4"/>
  <c r="S49" i="4"/>
  <c r="X49" i="4"/>
  <c r="V49" i="4"/>
  <c r="S41" i="4"/>
  <c r="X41" i="4"/>
  <c r="V41" i="4"/>
  <c r="S33" i="4"/>
  <c r="X33" i="4"/>
  <c r="V33" i="4"/>
  <c r="S25" i="4"/>
  <c r="V25" i="4"/>
  <c r="S17" i="4"/>
  <c r="X17" i="4"/>
  <c r="V17" i="4"/>
  <c r="Z52" i="5"/>
  <c r="R49" i="5"/>
  <c r="X49" i="5"/>
  <c r="Y49" i="5"/>
  <c r="Z49" i="5"/>
  <c r="AA49" i="5"/>
  <c r="Z44" i="5"/>
  <c r="R41" i="5"/>
  <c r="Z41" i="5"/>
  <c r="AA41" i="5"/>
  <c r="U36" i="5"/>
  <c r="Z36" i="5"/>
  <c r="R33" i="5"/>
  <c r="X33" i="5"/>
  <c r="Y33" i="5"/>
  <c r="Z33" i="5"/>
  <c r="AA33" i="5"/>
  <c r="U28" i="5"/>
  <c r="Y28" i="5"/>
  <c r="Z28" i="5"/>
  <c r="R25" i="5"/>
  <c r="Z25" i="5"/>
  <c r="AA25" i="5"/>
  <c r="U20" i="5"/>
  <c r="Z20" i="5"/>
  <c r="R17" i="5"/>
  <c r="X17" i="5"/>
  <c r="Y17" i="5"/>
  <c r="Z17" i="5"/>
  <c r="AA17" i="5"/>
  <c r="U12" i="5"/>
  <c r="Y12" i="5"/>
  <c r="Z12" i="5"/>
  <c r="R12" i="5"/>
  <c r="V9" i="5"/>
  <c r="Y9" i="5"/>
  <c r="S9" i="5"/>
  <c r="S52" i="5"/>
  <c r="V52" i="5"/>
  <c r="Y52" i="5"/>
  <c r="X50" i="5"/>
  <c r="S36" i="5"/>
  <c r="X36" i="5"/>
  <c r="V36" i="5"/>
  <c r="X34" i="5"/>
  <c r="S20" i="5"/>
  <c r="X20" i="5"/>
  <c r="V20" i="5"/>
  <c r="Y20" i="5"/>
  <c r="X18" i="5"/>
  <c r="V13" i="5"/>
  <c r="Y13" i="5"/>
  <c r="S13" i="5"/>
  <c r="X13" i="5"/>
  <c r="R27" i="6"/>
  <c r="U27" i="6"/>
  <c r="AA27" i="6"/>
  <c r="Z27" i="6"/>
  <c r="R25" i="6"/>
  <c r="Z25" i="6"/>
  <c r="AA25" i="6"/>
  <c r="R23" i="6"/>
  <c r="U23" i="6"/>
  <c r="AA23" i="6"/>
  <c r="Z23" i="6"/>
  <c r="S51" i="6"/>
  <c r="X51" i="6"/>
  <c r="V51" i="6"/>
  <c r="Y51" i="6"/>
  <c r="Y46" i="6"/>
  <c r="Z46" i="6"/>
  <c r="S46" i="6"/>
  <c r="X46" i="6"/>
  <c r="S41" i="6"/>
  <c r="X41" i="6"/>
  <c r="V41" i="6"/>
  <c r="Y41" i="6"/>
  <c r="S35" i="6"/>
  <c r="V35" i="6"/>
  <c r="Y30" i="6"/>
  <c r="Z30" i="6"/>
  <c r="S30" i="6"/>
  <c r="X30" i="6"/>
  <c r="S25" i="6"/>
  <c r="V25" i="6"/>
  <c r="Y25" i="6"/>
  <c r="S19" i="6"/>
  <c r="X19" i="6"/>
  <c r="V19" i="6"/>
  <c r="V16" i="6"/>
  <c r="Y16" i="6"/>
  <c r="Z16" i="6"/>
  <c r="S13" i="6"/>
  <c r="Z13" i="6"/>
  <c r="R15" i="6"/>
  <c r="X15" i="6"/>
  <c r="U15" i="6"/>
  <c r="Y15" i="6"/>
  <c r="Z15" i="6"/>
  <c r="AA15" i="6"/>
  <c r="S10" i="6"/>
  <c r="Z10" i="6"/>
  <c r="V10" i="6"/>
  <c r="Y10" i="6"/>
  <c r="R14" i="6"/>
  <c r="R10" i="6"/>
  <c r="X47" i="6"/>
  <c r="X31" i="6"/>
  <c r="X14" i="6"/>
  <c r="Z54" i="7"/>
  <c r="R53" i="7"/>
  <c r="Z53" i="7"/>
  <c r="AA53" i="7"/>
  <c r="Z51" i="7"/>
  <c r="R51" i="7"/>
  <c r="X51" i="7"/>
  <c r="U51" i="7"/>
  <c r="Y51" i="7"/>
  <c r="AA51" i="7"/>
  <c r="R49" i="7"/>
  <c r="AA49" i="7"/>
  <c r="Z39" i="7"/>
  <c r="R39" i="7"/>
  <c r="X39" i="7"/>
  <c r="U39" i="7"/>
  <c r="Y39" i="7"/>
  <c r="AA39" i="7"/>
  <c r="R37" i="7"/>
  <c r="Z37" i="7"/>
  <c r="AA37" i="7"/>
  <c r="Z35" i="7"/>
  <c r="R35" i="7"/>
  <c r="X35" i="7"/>
  <c r="U35" i="7"/>
  <c r="Y35" i="7"/>
  <c r="AA35" i="7"/>
  <c r="R33" i="7"/>
  <c r="AA33" i="7"/>
  <c r="R21" i="7"/>
  <c r="Z21" i="7"/>
  <c r="AA21" i="7"/>
  <c r="X18" i="7"/>
  <c r="X14" i="7"/>
  <c r="R11" i="7"/>
  <c r="X11" i="7"/>
  <c r="Z11" i="7"/>
  <c r="U11" i="7"/>
  <c r="Y11" i="7"/>
  <c r="AA11" i="7"/>
  <c r="V45" i="6"/>
  <c r="V29" i="6"/>
  <c r="V9" i="6"/>
  <c r="Y9" i="6"/>
  <c r="S52" i="6"/>
  <c r="X52" i="6"/>
  <c r="S36" i="6"/>
  <c r="X36" i="6"/>
  <c r="Y13" i="6"/>
  <c r="R13" i="6"/>
  <c r="Z12" i="6"/>
  <c r="U11" i="6"/>
  <c r="R11" i="6"/>
  <c r="X49" i="6"/>
  <c r="X43" i="6"/>
  <c r="X33" i="6"/>
  <c r="X27" i="6"/>
  <c r="X17" i="6"/>
  <c r="R9" i="6"/>
  <c r="X9" i="6"/>
  <c r="R45" i="7"/>
  <c r="Z45" i="7"/>
  <c r="AA45" i="7"/>
  <c r="Z43" i="7"/>
  <c r="R43" i="7"/>
  <c r="X43" i="7"/>
  <c r="U43" i="7"/>
  <c r="Y43" i="7"/>
  <c r="AA43" i="7"/>
  <c r="R41" i="7"/>
  <c r="AA41" i="7"/>
  <c r="R22" i="7"/>
  <c r="X22" i="7"/>
  <c r="U22" i="7"/>
  <c r="Y22" i="7"/>
  <c r="AA22" i="7"/>
  <c r="AD22" i="7"/>
  <c r="R12" i="7"/>
  <c r="U12" i="7"/>
  <c r="AA12" i="7"/>
  <c r="Z12" i="7"/>
  <c r="S46" i="7"/>
  <c r="X46" i="7"/>
  <c r="X39" i="6"/>
  <c r="S23" i="6"/>
  <c r="V23" i="6"/>
  <c r="V20" i="6"/>
  <c r="Y20" i="6"/>
  <c r="Z20" i="6"/>
  <c r="S12" i="6"/>
  <c r="X12" i="6"/>
  <c r="V12" i="6"/>
  <c r="Y12" i="6"/>
  <c r="AD30" i="7"/>
  <c r="Z23" i="7"/>
  <c r="U23" i="7"/>
  <c r="Y23" i="7"/>
  <c r="R23" i="7"/>
  <c r="X23" i="7"/>
  <c r="AA23" i="7"/>
  <c r="R17" i="7"/>
  <c r="AA17" i="7"/>
  <c r="R13" i="7"/>
  <c r="Z13" i="7"/>
  <c r="AA13" i="7"/>
  <c r="AA56" i="7"/>
  <c r="S54" i="7"/>
  <c r="X54" i="7"/>
  <c r="Y54" i="7"/>
  <c r="S47" i="7"/>
  <c r="V47" i="7"/>
  <c r="X26" i="7"/>
  <c r="AD26" i="7"/>
  <c r="X20" i="7"/>
  <c r="Z51" i="8"/>
  <c r="R51" i="8"/>
  <c r="U51" i="8"/>
  <c r="AA51" i="8"/>
  <c r="U48" i="8"/>
  <c r="AA48" i="8"/>
  <c r="Z48" i="8"/>
  <c r="R48" i="8"/>
  <c r="Z43" i="8"/>
  <c r="R43" i="8"/>
  <c r="U43" i="8"/>
  <c r="AA43" i="8"/>
  <c r="U40" i="8"/>
  <c r="AA40" i="8"/>
  <c r="Z40" i="8"/>
  <c r="R40" i="8"/>
  <c r="R35" i="8"/>
  <c r="U35" i="8"/>
  <c r="AA35" i="8"/>
  <c r="U32" i="8"/>
  <c r="AA32" i="8"/>
  <c r="Z32" i="8"/>
  <c r="R32" i="8"/>
  <c r="R23" i="8"/>
  <c r="U23" i="8"/>
  <c r="AA23" i="8"/>
  <c r="U20" i="8"/>
  <c r="AA20" i="8"/>
  <c r="Z20" i="8"/>
  <c r="AA14" i="8"/>
  <c r="R14" i="8"/>
  <c r="U14" i="8"/>
  <c r="Y14" i="8"/>
  <c r="Z14" i="8"/>
  <c r="AA10" i="8"/>
  <c r="R10" i="8"/>
  <c r="X10" i="8"/>
  <c r="U10" i="8"/>
  <c r="Z10" i="8"/>
  <c r="Z41" i="7"/>
  <c r="Z33" i="7"/>
  <c r="Z17" i="7"/>
  <c r="R53" i="8"/>
  <c r="X53" i="8"/>
  <c r="Y53" i="8"/>
  <c r="Z53" i="8"/>
  <c r="AA53" i="8"/>
  <c r="AA50" i="8"/>
  <c r="U50" i="8"/>
  <c r="R45" i="8"/>
  <c r="Z45" i="8"/>
  <c r="AA45" i="8"/>
  <c r="AA42" i="8"/>
  <c r="U42" i="8"/>
  <c r="Y42" i="8"/>
  <c r="R37" i="8"/>
  <c r="X37" i="8"/>
  <c r="Y37" i="8"/>
  <c r="Z37" i="8"/>
  <c r="AA37" i="8"/>
  <c r="U34" i="8"/>
  <c r="Y34" i="8"/>
  <c r="AA34" i="8"/>
  <c r="R29" i="8"/>
  <c r="Z29" i="8"/>
  <c r="AA29" i="8"/>
  <c r="AA22" i="8"/>
  <c r="U22" i="8"/>
  <c r="U16" i="8"/>
  <c r="Y16" i="8"/>
  <c r="AA16" i="8"/>
  <c r="Z16" i="8"/>
  <c r="R13" i="8"/>
  <c r="AA13" i="8"/>
  <c r="S48" i="8"/>
  <c r="V48" i="8"/>
  <c r="Z47" i="8"/>
  <c r="S40" i="8"/>
  <c r="X40" i="8"/>
  <c r="V40" i="8"/>
  <c r="Z39" i="8"/>
  <c r="S32" i="8"/>
  <c r="V32" i="8"/>
  <c r="X26" i="8"/>
  <c r="S24" i="8"/>
  <c r="X24" i="8"/>
  <c r="V24" i="8"/>
  <c r="X18" i="8"/>
  <c r="Z13" i="8"/>
  <c r="R17" i="8"/>
  <c r="X17" i="8"/>
  <c r="Y17" i="8"/>
  <c r="Z17" i="8"/>
  <c r="AA17" i="8"/>
  <c r="S14" i="8"/>
  <c r="X14" i="8"/>
  <c r="Z9" i="8"/>
  <c r="R42" i="9"/>
  <c r="AA42" i="9"/>
  <c r="U42" i="9"/>
  <c r="X41" i="9"/>
  <c r="R50" i="8"/>
  <c r="X50" i="8"/>
  <c r="R42" i="8"/>
  <c r="X42" i="8"/>
  <c r="R34" i="8"/>
  <c r="X34" i="8"/>
  <c r="U52" i="8"/>
  <c r="AA52" i="8"/>
  <c r="Z52" i="8"/>
  <c r="R47" i="8"/>
  <c r="U47" i="8"/>
  <c r="AA47" i="8"/>
  <c r="U44" i="8"/>
  <c r="AA44" i="8"/>
  <c r="Z44" i="8"/>
  <c r="R39" i="8"/>
  <c r="U39" i="8"/>
  <c r="AA39" i="8"/>
  <c r="U36" i="8"/>
  <c r="AA36" i="8"/>
  <c r="Z36" i="8"/>
  <c r="Z31" i="8"/>
  <c r="R31" i="8"/>
  <c r="U31" i="8"/>
  <c r="AA31" i="8"/>
  <c r="U28" i="8"/>
  <c r="V28" i="8"/>
  <c r="Y28" i="8"/>
  <c r="AA28" i="8"/>
  <c r="Z28" i="8"/>
  <c r="AA26" i="8"/>
  <c r="U26" i="8"/>
  <c r="Y26" i="8"/>
  <c r="U24" i="8"/>
  <c r="AA24" i="8"/>
  <c r="Z24" i="8"/>
  <c r="R19" i="8"/>
  <c r="U19" i="8"/>
  <c r="AA19" i="8"/>
  <c r="Z15" i="8"/>
  <c r="R15" i="8"/>
  <c r="X15" i="8"/>
  <c r="U15" i="8"/>
  <c r="Y15" i="8"/>
  <c r="AA15" i="8"/>
  <c r="X16" i="8"/>
  <c r="R9" i="8"/>
  <c r="AA9" i="8"/>
  <c r="U37" i="9"/>
  <c r="R37" i="9"/>
  <c r="Z37" i="9"/>
  <c r="AA37" i="9"/>
  <c r="R33" i="9"/>
  <c r="X33" i="9"/>
  <c r="U33" i="9"/>
  <c r="Y33" i="9"/>
  <c r="Z33" i="9"/>
  <c r="R29" i="9"/>
  <c r="U29" i="9"/>
  <c r="AA29" i="9"/>
  <c r="Z29" i="9"/>
  <c r="AA54" i="8"/>
  <c r="U54" i="8"/>
  <c r="R49" i="8"/>
  <c r="X49" i="8"/>
  <c r="Y49" i="8"/>
  <c r="Z49" i="8"/>
  <c r="AA49" i="8"/>
  <c r="AA46" i="8"/>
  <c r="U46" i="8"/>
  <c r="R41" i="8"/>
  <c r="X41" i="8"/>
  <c r="Y41" i="8"/>
  <c r="Z41" i="8"/>
  <c r="AA41" i="8"/>
  <c r="AA38" i="8"/>
  <c r="U38" i="8"/>
  <c r="R33" i="8"/>
  <c r="X33" i="8"/>
  <c r="Y33" i="8"/>
  <c r="Z33" i="8"/>
  <c r="AA33" i="8"/>
  <c r="AA30" i="8"/>
  <c r="U30" i="8"/>
  <c r="R21" i="8"/>
  <c r="X21" i="8"/>
  <c r="Y21" i="8"/>
  <c r="Z21" i="8"/>
  <c r="AA21" i="8"/>
  <c r="AA18" i="8"/>
  <c r="U18" i="8"/>
  <c r="Y18" i="8"/>
  <c r="R11" i="8"/>
  <c r="Z11" i="8"/>
  <c r="U11" i="8"/>
  <c r="AA11" i="8"/>
  <c r="S54" i="8"/>
  <c r="X54" i="8"/>
  <c r="S52" i="8"/>
  <c r="X52" i="8"/>
  <c r="V52" i="8"/>
  <c r="S46" i="8"/>
  <c r="X46" i="8"/>
  <c r="S44" i="8"/>
  <c r="X44" i="8"/>
  <c r="V44" i="8"/>
  <c r="S36" i="8"/>
  <c r="X36" i="8"/>
  <c r="V36" i="8"/>
  <c r="Z35" i="8"/>
  <c r="S30" i="8"/>
  <c r="X30" i="8"/>
  <c r="S28" i="8"/>
  <c r="X28" i="8"/>
  <c r="S22" i="8"/>
  <c r="X22" i="8"/>
  <c r="S20" i="8"/>
  <c r="X20" i="8"/>
  <c r="V20" i="8"/>
  <c r="Z19" i="8"/>
  <c r="S12" i="8"/>
  <c r="X12" i="8"/>
  <c r="V12" i="8"/>
  <c r="Y12" i="8"/>
  <c r="Z12" i="8"/>
  <c r="Z39" i="9"/>
  <c r="R39" i="9"/>
  <c r="U39" i="9"/>
  <c r="AA39" i="9"/>
  <c r="R54" i="9"/>
  <c r="AA54" i="9"/>
  <c r="R52" i="9"/>
  <c r="U52" i="9"/>
  <c r="AA52" i="9"/>
  <c r="Z52" i="9"/>
  <c r="R50" i="9"/>
  <c r="AA50" i="9"/>
  <c r="R48" i="9"/>
  <c r="U48" i="9"/>
  <c r="AA48" i="9"/>
  <c r="Z48" i="9"/>
  <c r="R46" i="9"/>
  <c r="X46" i="9"/>
  <c r="AA46" i="9"/>
  <c r="R44" i="9"/>
  <c r="U44" i="9"/>
  <c r="AA44" i="9"/>
  <c r="Z44" i="9"/>
  <c r="Z43" i="9"/>
  <c r="R43" i="9"/>
  <c r="X43" i="9"/>
  <c r="U43" i="9"/>
  <c r="Y43" i="9"/>
  <c r="R27" i="9"/>
  <c r="Z27" i="9"/>
  <c r="U27" i="9"/>
  <c r="Y27" i="9"/>
  <c r="S44" i="9"/>
  <c r="V44" i="9"/>
  <c r="V42" i="9"/>
  <c r="Y42" i="9"/>
  <c r="S42" i="9"/>
  <c r="X42" i="9"/>
  <c r="S37" i="9"/>
  <c r="V37" i="9"/>
  <c r="S28" i="9"/>
  <c r="X28" i="9"/>
  <c r="V28" i="9"/>
  <c r="Y28" i="9"/>
  <c r="Z28" i="9"/>
  <c r="S26" i="9"/>
  <c r="X26" i="9"/>
  <c r="V26" i="9"/>
  <c r="Y26" i="9"/>
  <c r="S21" i="9"/>
  <c r="V21" i="9"/>
  <c r="S15" i="9"/>
  <c r="X15" i="9"/>
  <c r="Y15" i="9"/>
  <c r="Z15" i="9"/>
  <c r="S12" i="9"/>
  <c r="X12" i="9"/>
  <c r="V12" i="9"/>
  <c r="Y12" i="9"/>
  <c r="Z12" i="9"/>
  <c r="V10" i="9"/>
  <c r="Y10" i="9"/>
  <c r="S10" i="9"/>
  <c r="U54" i="10"/>
  <c r="Y54" i="10"/>
  <c r="Z54" i="10"/>
  <c r="AA54" i="10"/>
  <c r="R54" i="10"/>
  <c r="Z54" i="9"/>
  <c r="Z46" i="9"/>
  <c r="Z26" i="9"/>
  <c r="Z21" i="9"/>
  <c r="U46" i="9"/>
  <c r="Y46" i="9"/>
  <c r="U53" i="9"/>
  <c r="Y53" i="9"/>
  <c r="R53" i="9"/>
  <c r="U51" i="9"/>
  <c r="Y51" i="9"/>
  <c r="Z51" i="9"/>
  <c r="R51" i="9"/>
  <c r="X51" i="9"/>
  <c r="U49" i="9"/>
  <c r="Y49" i="9"/>
  <c r="R49" i="9"/>
  <c r="X49" i="9"/>
  <c r="Z47" i="9"/>
  <c r="R47" i="9"/>
  <c r="X47" i="9"/>
  <c r="U47" i="9"/>
  <c r="Y47" i="9"/>
  <c r="U45" i="9"/>
  <c r="R45" i="9"/>
  <c r="R35" i="9"/>
  <c r="Z35" i="9"/>
  <c r="U35" i="9"/>
  <c r="R31" i="9"/>
  <c r="X31" i="9"/>
  <c r="Z31" i="9"/>
  <c r="U31" i="9"/>
  <c r="R25" i="9"/>
  <c r="X25" i="9"/>
  <c r="U25" i="9"/>
  <c r="Y25" i="9"/>
  <c r="R21" i="9"/>
  <c r="U21" i="9"/>
  <c r="Y21" i="9"/>
  <c r="R17" i="9"/>
  <c r="U17" i="9"/>
  <c r="R10" i="9"/>
  <c r="Z10" i="9"/>
  <c r="AA10" i="9"/>
  <c r="Z53" i="9"/>
  <c r="U54" i="9"/>
  <c r="V31" i="9"/>
  <c r="S53" i="9"/>
  <c r="X53" i="9"/>
  <c r="R40" i="9"/>
  <c r="U40" i="9"/>
  <c r="AA40" i="9"/>
  <c r="Z40" i="9"/>
  <c r="R38" i="9"/>
  <c r="X38" i="9"/>
  <c r="Y38" i="9"/>
  <c r="AA38" i="9"/>
  <c r="R11" i="9"/>
  <c r="Z11" i="9"/>
  <c r="U11" i="9"/>
  <c r="X27" i="9"/>
  <c r="X11" i="9"/>
  <c r="R49" i="10"/>
  <c r="X49" i="10"/>
  <c r="Z49" i="10"/>
  <c r="AA49" i="10"/>
  <c r="U49" i="10"/>
  <c r="Y49" i="10"/>
  <c r="R32" i="10"/>
  <c r="U32" i="10"/>
  <c r="AA32" i="10"/>
  <c r="X9" i="9"/>
  <c r="X23" i="9"/>
  <c r="U52" i="10"/>
  <c r="Y52" i="10"/>
  <c r="R52" i="10"/>
  <c r="AA52" i="10"/>
  <c r="R46" i="10"/>
  <c r="X46" i="10"/>
  <c r="U46" i="10"/>
  <c r="Y46" i="10"/>
  <c r="Z46" i="10"/>
  <c r="AA46" i="10"/>
  <c r="R24" i="10"/>
  <c r="U24" i="10"/>
  <c r="AA24" i="10"/>
  <c r="X35" i="9"/>
  <c r="X19" i="9"/>
  <c r="X16" i="9"/>
  <c r="Y47" i="10"/>
  <c r="U50" i="10"/>
  <c r="R50" i="10"/>
  <c r="Z50" i="10"/>
  <c r="AA50" i="10"/>
  <c r="R42" i="10"/>
  <c r="U42" i="10"/>
  <c r="Z42" i="10"/>
  <c r="AA42" i="10"/>
  <c r="R29" i="10"/>
  <c r="X29" i="10"/>
  <c r="Z29" i="10"/>
  <c r="AA29" i="10"/>
  <c r="U29" i="10"/>
  <c r="Y29" i="10"/>
  <c r="R16" i="10"/>
  <c r="U16" i="10"/>
  <c r="AA16" i="10"/>
  <c r="X37" i="10"/>
  <c r="X21" i="10"/>
  <c r="R20" i="10"/>
  <c r="U20" i="10"/>
  <c r="R14" i="10"/>
  <c r="R12" i="10"/>
  <c r="U12" i="10"/>
  <c r="R10" i="10"/>
  <c r="Y10" i="10"/>
  <c r="X33" i="10"/>
  <c r="S17" i="10"/>
  <c r="X17" i="10"/>
  <c r="V17" i="10"/>
  <c r="Y17" i="10"/>
  <c r="R18" i="10"/>
  <c r="X19" i="10"/>
  <c r="X10" i="10"/>
  <c r="AD28" i="4"/>
  <c r="AD18" i="4"/>
  <c r="AD22" i="4"/>
  <c r="AD37" i="10"/>
  <c r="AD10" i="3"/>
  <c r="AD50" i="5"/>
  <c r="AD48" i="6"/>
  <c r="AD14" i="6"/>
  <c r="AD30" i="6"/>
  <c r="AD46" i="6"/>
  <c r="AD39" i="7"/>
  <c r="AD28" i="7"/>
  <c r="AD44" i="7"/>
  <c r="X25" i="6"/>
  <c r="Y41" i="4"/>
  <c r="Y40" i="5"/>
  <c r="X11" i="3"/>
  <c r="X21" i="3"/>
  <c r="Y32" i="3"/>
  <c r="X29" i="3"/>
  <c r="Y20" i="3"/>
  <c r="X19" i="5"/>
  <c r="Y35" i="4"/>
  <c r="X41" i="5"/>
  <c r="V50" i="4"/>
  <c r="Y50" i="4"/>
  <c r="S50" i="4"/>
  <c r="X50" i="4"/>
  <c r="S30" i="10"/>
  <c r="X30" i="10"/>
  <c r="Z30" i="10"/>
  <c r="V30" i="10"/>
  <c r="Y30" i="10"/>
  <c r="V40" i="6"/>
  <c r="S40" i="6"/>
  <c r="S32" i="9"/>
  <c r="X32" i="9"/>
  <c r="Z32" i="9"/>
  <c r="V32" i="9"/>
  <c r="S39" i="10"/>
  <c r="X39" i="10"/>
  <c r="V39" i="10"/>
  <c r="Y39" i="10"/>
  <c r="AD25" i="8"/>
  <c r="AD51" i="2"/>
  <c r="AD19" i="10"/>
  <c r="AA56" i="10"/>
  <c r="X21" i="9"/>
  <c r="X37" i="9"/>
  <c r="Y24" i="8"/>
  <c r="Y20" i="8"/>
  <c r="Y19" i="6"/>
  <c r="X52" i="5"/>
  <c r="X17" i="3"/>
  <c r="Y17" i="4"/>
  <c r="Y52" i="2"/>
  <c r="X14" i="5"/>
  <c r="X35" i="5"/>
  <c r="Y35" i="5"/>
  <c r="Y19" i="4"/>
  <c r="Y28" i="2"/>
  <c r="Y20" i="2"/>
  <c r="Y42" i="2"/>
  <c r="X22" i="6"/>
  <c r="Z52" i="6"/>
  <c r="V54" i="4"/>
  <c r="Y54" i="4"/>
  <c r="S54" i="4"/>
  <c r="S12" i="7"/>
  <c r="V12" i="7"/>
  <c r="S44" i="10"/>
  <c r="X44" i="10"/>
  <c r="V44" i="10"/>
  <c r="Y44" i="10"/>
  <c r="Z44" i="10"/>
  <c r="S17" i="9"/>
  <c r="V17" i="9"/>
  <c r="Y17" i="9"/>
  <c r="X17" i="9"/>
  <c r="AD17" i="9"/>
  <c r="V34" i="4"/>
  <c r="Y34" i="4"/>
  <c r="S34" i="4"/>
  <c r="X34" i="4"/>
  <c r="AD34" i="4"/>
  <c r="AA56" i="9"/>
  <c r="Y12" i="7"/>
  <c r="Y31" i="3"/>
  <c r="Y32" i="9"/>
  <c r="AD50" i="7"/>
  <c r="X40" i="6"/>
  <c r="Z36" i="6"/>
  <c r="V53" i="10"/>
  <c r="Y53" i="10"/>
  <c r="Z53" i="10"/>
  <c r="AD53" i="10"/>
  <c r="S54" i="9"/>
  <c r="X54" i="9"/>
  <c r="V54" i="9"/>
  <c r="Y54" i="9"/>
  <c r="AD54" i="9"/>
  <c r="S40" i="9"/>
  <c r="X40" i="9"/>
  <c r="V40" i="9"/>
  <c r="Y40" i="9"/>
  <c r="V38" i="4"/>
  <c r="Y38" i="4"/>
  <c r="S38" i="4"/>
  <c r="X38" i="4"/>
  <c r="Y40" i="6"/>
  <c r="X12" i="7"/>
  <c r="X54" i="4"/>
  <c r="S26" i="10"/>
  <c r="X26" i="10"/>
  <c r="V26" i="10"/>
  <c r="Y26" i="10"/>
  <c r="Z26" i="10"/>
  <c r="AD26" i="10"/>
  <c r="V24" i="9"/>
  <c r="Y24" i="9"/>
  <c r="S24" i="9"/>
  <c r="X24" i="9"/>
  <c r="AD24" i="9"/>
  <c r="S48" i="9"/>
  <c r="X48" i="9"/>
  <c r="V48" i="9"/>
  <c r="Y48" i="9"/>
  <c r="AD48" i="9"/>
  <c r="Z40" i="6"/>
  <c r="Y20" i="10"/>
  <c r="AD22" i="10"/>
  <c r="AD47" i="10"/>
  <c r="AD15" i="9"/>
  <c r="Y11" i="9"/>
  <c r="Y35" i="9"/>
  <c r="AD35" i="9"/>
  <c r="AD12" i="9"/>
  <c r="Y30" i="9"/>
  <c r="AD30" i="9"/>
  <c r="Y22" i="8"/>
  <c r="Y44" i="8"/>
  <c r="Y50" i="8"/>
  <c r="AD50" i="8"/>
  <c r="Y10" i="8"/>
  <c r="AD23" i="7"/>
  <c r="AD20" i="7"/>
  <c r="AD19" i="7"/>
  <c r="AD18" i="7"/>
  <c r="Y14" i="7"/>
  <c r="Y27" i="6"/>
  <c r="AD22" i="6"/>
  <c r="Y49" i="6"/>
  <c r="Y11" i="5"/>
  <c r="Y22" i="5"/>
  <c r="Y47" i="5"/>
  <c r="AD47" i="5"/>
  <c r="Y12" i="4"/>
  <c r="Y39" i="4"/>
  <c r="Y43" i="4"/>
  <c r="AD43" i="4"/>
  <c r="Y51" i="4"/>
  <c r="AD51" i="4"/>
  <c r="Y40" i="3"/>
  <c r="Y24" i="3"/>
  <c r="Y45" i="2"/>
  <c r="Y47" i="2"/>
  <c r="Y9" i="2"/>
  <c r="Y35" i="2"/>
  <c r="Y31" i="2"/>
  <c r="Y37" i="2"/>
  <c r="AD48" i="2"/>
  <c r="Y43" i="2"/>
  <c r="Y13" i="2"/>
  <c r="AD13" i="2"/>
  <c r="Y19" i="2"/>
  <c r="AD46" i="10"/>
  <c r="AD54" i="6"/>
  <c r="Y37" i="9"/>
  <c r="Y14" i="5"/>
  <c r="X36" i="3"/>
  <c r="X52" i="3"/>
  <c r="S42" i="10"/>
  <c r="V42" i="10"/>
  <c r="Y42" i="10"/>
  <c r="S29" i="9"/>
  <c r="X29" i="9"/>
  <c r="V29" i="9"/>
  <c r="Y29" i="9"/>
  <c r="S50" i="9"/>
  <c r="V50" i="9"/>
  <c r="Y50" i="9"/>
  <c r="S14" i="10"/>
  <c r="X14" i="10"/>
  <c r="V14" i="10"/>
  <c r="Y14" i="10"/>
  <c r="S18" i="10"/>
  <c r="Z18" i="10"/>
  <c r="V18" i="10"/>
  <c r="Y18" i="10"/>
  <c r="S43" i="10"/>
  <c r="X43" i="10"/>
  <c r="V43" i="10"/>
  <c r="Z43" i="10"/>
  <c r="V39" i="9"/>
  <c r="S39" i="9"/>
  <c r="X39" i="9"/>
  <c r="S48" i="7"/>
  <c r="X48" i="7"/>
  <c r="V48" i="7"/>
  <c r="V43" i="8"/>
  <c r="Y43" i="8"/>
  <c r="S43" i="8"/>
  <c r="X43" i="8"/>
  <c r="S13" i="7"/>
  <c r="X13" i="7"/>
  <c r="V13" i="7"/>
  <c r="Y13" i="7"/>
  <c r="S29" i="7"/>
  <c r="V29" i="7"/>
  <c r="V45" i="7"/>
  <c r="Y45" i="7"/>
  <c r="S45" i="7"/>
  <c r="S21" i="6"/>
  <c r="X21" i="6"/>
  <c r="V21" i="6"/>
  <c r="Y21" i="6"/>
  <c r="AD21" i="6"/>
  <c r="Z42" i="6"/>
  <c r="V42" i="6"/>
  <c r="Y42" i="6"/>
  <c r="S42" i="6"/>
  <c r="X42" i="6"/>
  <c r="V37" i="5"/>
  <c r="Y37" i="5"/>
  <c r="S37" i="5"/>
  <c r="V46" i="4"/>
  <c r="Y46" i="4"/>
  <c r="S46" i="4"/>
  <c r="X46" i="4"/>
  <c r="V36" i="4"/>
  <c r="Z36" i="4"/>
  <c r="S36" i="4"/>
  <c r="X36" i="4"/>
  <c r="S34" i="3"/>
  <c r="X34" i="3"/>
  <c r="V34" i="3"/>
  <c r="Y34" i="3"/>
  <c r="Z16" i="2"/>
  <c r="V16" i="2"/>
  <c r="Y16" i="2"/>
  <c r="AD16" i="2"/>
  <c r="AD40" i="6"/>
  <c r="AD38" i="6"/>
  <c r="AD10" i="2"/>
  <c r="AD32" i="9"/>
  <c r="AD16" i="9"/>
  <c r="AD44" i="10"/>
  <c r="AD39" i="10"/>
  <c r="X42" i="10"/>
  <c r="Y31" i="9"/>
  <c r="AD31" i="9"/>
  <c r="X44" i="9"/>
  <c r="X50" i="9"/>
  <c r="Y39" i="9"/>
  <c r="Y52" i="8"/>
  <c r="Y32" i="8"/>
  <c r="Y48" i="8"/>
  <c r="X35" i="6"/>
  <c r="Y23" i="6"/>
  <c r="Y36" i="5"/>
  <c r="Y33" i="4"/>
  <c r="AD33" i="4"/>
  <c r="Y47" i="7"/>
  <c r="Y35" i="6"/>
  <c r="AD35" i="6"/>
  <c r="Y45" i="6"/>
  <c r="X23" i="5"/>
  <c r="X9" i="4"/>
  <c r="Y24" i="5"/>
  <c r="X27" i="4"/>
  <c r="Y26" i="3"/>
  <c r="AD26" i="3"/>
  <c r="Y29" i="6"/>
  <c r="AD29" i="6"/>
  <c r="Y49" i="4"/>
  <c r="X37" i="3"/>
  <c r="Y51" i="3"/>
  <c r="Y33" i="2"/>
  <c r="X38" i="10"/>
  <c r="Y23" i="9"/>
  <c r="Y30" i="5"/>
  <c r="S31" i="3"/>
  <c r="Y23" i="2"/>
  <c r="AD26" i="2"/>
  <c r="Y30" i="2"/>
  <c r="S24" i="10"/>
  <c r="X24" i="10"/>
  <c r="V24" i="10"/>
  <c r="Y24" i="10"/>
  <c r="Z24" i="10"/>
  <c r="AD24" i="10"/>
  <c r="V51" i="10"/>
  <c r="Y51" i="10"/>
  <c r="S51" i="10"/>
  <c r="X51" i="10"/>
  <c r="S13" i="9"/>
  <c r="X13" i="9"/>
  <c r="V13" i="9"/>
  <c r="Y13" i="9"/>
  <c r="Z13" i="9"/>
  <c r="S34" i="9"/>
  <c r="X34" i="9"/>
  <c r="V34" i="9"/>
  <c r="Y34" i="9"/>
  <c r="S52" i="9"/>
  <c r="X52" i="9"/>
  <c r="V52" i="9"/>
  <c r="Y52" i="9"/>
  <c r="S23" i="10"/>
  <c r="X23" i="10"/>
  <c r="V23" i="10"/>
  <c r="S27" i="10"/>
  <c r="X27" i="10"/>
  <c r="V27" i="10"/>
  <c r="S48" i="10"/>
  <c r="X48" i="10"/>
  <c r="V48" i="10"/>
  <c r="Y48" i="10"/>
  <c r="S45" i="10"/>
  <c r="X45" i="10"/>
  <c r="V45" i="10"/>
  <c r="Y45" i="10"/>
  <c r="S53" i="7"/>
  <c r="V53" i="7"/>
  <c r="Y53" i="7"/>
  <c r="Z46" i="8"/>
  <c r="V46" i="8"/>
  <c r="Y46" i="8"/>
  <c r="AD46" i="8"/>
  <c r="S16" i="7"/>
  <c r="X16" i="7"/>
  <c r="V16" i="7"/>
  <c r="Y16" i="7"/>
  <c r="Z16" i="7"/>
  <c r="V32" i="7"/>
  <c r="Y32" i="7"/>
  <c r="Z32" i="7"/>
  <c r="S32" i="7"/>
  <c r="X32" i="7"/>
  <c r="S52" i="7"/>
  <c r="X52" i="7"/>
  <c r="V52" i="7"/>
  <c r="Y52" i="7"/>
  <c r="S26" i="6"/>
  <c r="V26" i="6"/>
  <c r="Z26" i="6"/>
  <c r="V44" i="6"/>
  <c r="S44" i="6"/>
  <c r="X44" i="6"/>
  <c r="V21" i="5"/>
  <c r="Y21" i="5"/>
  <c r="S21" i="5"/>
  <c r="X21" i="5"/>
  <c r="S42" i="5"/>
  <c r="X42" i="5"/>
  <c r="V42" i="5"/>
  <c r="V30" i="4"/>
  <c r="Y30" i="4"/>
  <c r="S30" i="4"/>
  <c r="X30" i="4"/>
  <c r="S48" i="4"/>
  <c r="X48" i="4"/>
  <c r="V48" i="4"/>
  <c r="Y48" i="4"/>
  <c r="V52" i="4"/>
  <c r="Y52" i="4"/>
  <c r="Z52" i="4"/>
  <c r="S52" i="4"/>
  <c r="Z22" i="8"/>
  <c r="V50" i="6"/>
  <c r="Y50" i="6"/>
  <c r="S50" i="6"/>
  <c r="X50" i="6"/>
  <c r="S15" i="2"/>
  <c r="X15" i="2"/>
  <c r="V15" i="2"/>
  <c r="Y15" i="2"/>
  <c r="Z15" i="2"/>
  <c r="AD15" i="2"/>
  <c r="Y34" i="7"/>
  <c r="Y24" i="6"/>
  <c r="AD24" i="6"/>
  <c r="Z50" i="6"/>
  <c r="Z42" i="5"/>
  <c r="S18" i="3"/>
  <c r="X18" i="3"/>
  <c r="V18" i="3"/>
  <c r="Z27" i="10"/>
  <c r="Y36" i="6"/>
  <c r="AD36" i="6"/>
  <c r="Y52" i="6"/>
  <c r="Y42" i="5"/>
  <c r="S38" i="3"/>
  <c r="X38" i="3"/>
  <c r="V38" i="3"/>
  <c r="Y38" i="3"/>
  <c r="AD38" i="3"/>
  <c r="AD26" i="9"/>
  <c r="X53" i="7"/>
  <c r="AD31" i="6"/>
  <c r="Y36" i="4"/>
  <c r="AD36" i="4"/>
  <c r="X29" i="7"/>
  <c r="X52" i="4"/>
  <c r="AA56" i="4"/>
  <c r="AD11" i="4"/>
  <c r="Y25" i="4"/>
  <c r="X54" i="10"/>
  <c r="X30" i="5"/>
  <c r="Y27" i="4"/>
  <c r="Y32" i="2"/>
  <c r="Y25" i="2"/>
  <c r="Y46" i="2"/>
  <c r="AD46" i="2"/>
  <c r="Y47" i="3"/>
  <c r="Y39" i="2"/>
  <c r="AD54" i="2"/>
  <c r="X22" i="2"/>
  <c r="S35" i="10"/>
  <c r="X35" i="10"/>
  <c r="V35" i="10"/>
  <c r="Y35" i="10"/>
  <c r="Z35" i="10"/>
  <c r="S18" i="9"/>
  <c r="X18" i="9"/>
  <c r="V18" i="9"/>
  <c r="Z18" i="9"/>
  <c r="S36" i="9"/>
  <c r="X36" i="9"/>
  <c r="V36" i="9"/>
  <c r="Y36" i="9"/>
  <c r="Z36" i="9"/>
  <c r="S28" i="10"/>
  <c r="X28" i="10"/>
  <c r="V28" i="10"/>
  <c r="Y28" i="10"/>
  <c r="Z28" i="10"/>
  <c r="V11" i="10"/>
  <c r="Y11" i="10"/>
  <c r="S11" i="10"/>
  <c r="X11" i="10"/>
  <c r="S32" i="10"/>
  <c r="X32" i="10"/>
  <c r="Z32" i="10"/>
  <c r="V32" i="10"/>
  <c r="Y32" i="10"/>
  <c r="AD32" i="10"/>
  <c r="S50" i="10"/>
  <c r="X50" i="10"/>
  <c r="V50" i="10"/>
  <c r="Y50" i="10"/>
  <c r="Z50" i="9"/>
  <c r="Z30" i="8"/>
  <c r="V30" i="8"/>
  <c r="V51" i="8"/>
  <c r="S51" i="8"/>
  <c r="X51" i="8"/>
  <c r="S21" i="7"/>
  <c r="X21" i="7"/>
  <c r="V21" i="7"/>
  <c r="Y21" i="7"/>
  <c r="S37" i="7"/>
  <c r="X37" i="7"/>
  <c r="V37" i="7"/>
  <c r="Y37" i="7"/>
  <c r="V28" i="6"/>
  <c r="Y28" i="6"/>
  <c r="S28" i="6"/>
  <c r="S53" i="6"/>
  <c r="V53" i="6"/>
  <c r="Y53" i="6"/>
  <c r="S26" i="5"/>
  <c r="X26" i="5"/>
  <c r="V26" i="5"/>
  <c r="Y26" i="5"/>
  <c r="AD26" i="5"/>
  <c r="V14" i="4"/>
  <c r="Y14" i="4"/>
  <c r="S14" i="4"/>
  <c r="X14" i="4"/>
  <c r="S32" i="4"/>
  <c r="X32" i="4"/>
  <c r="V32" i="4"/>
  <c r="Y32" i="4"/>
  <c r="AD32" i="4"/>
  <c r="X34" i="7"/>
  <c r="AD34" i="7"/>
  <c r="Z52" i="7"/>
  <c r="Y43" i="10"/>
  <c r="AD43" i="10"/>
  <c r="V11" i="8"/>
  <c r="Y11" i="8"/>
  <c r="S11" i="8"/>
  <c r="X11" i="8"/>
  <c r="V45" i="8"/>
  <c r="Y45" i="8"/>
  <c r="S45" i="8"/>
  <c r="X45" i="8"/>
  <c r="V34" i="6"/>
  <c r="S34" i="6"/>
  <c r="Y44" i="6"/>
  <c r="X28" i="6"/>
  <c r="AD28" i="6"/>
  <c r="V42" i="4"/>
  <c r="Y42" i="4"/>
  <c r="S42" i="4"/>
  <c r="X42" i="4"/>
  <c r="V12" i="3"/>
  <c r="Y12" i="3"/>
  <c r="S12" i="3"/>
  <c r="X12" i="3"/>
  <c r="Z34" i="3"/>
  <c r="X13" i="10"/>
  <c r="AD13" i="10"/>
  <c r="X34" i="6"/>
  <c r="Y26" i="6"/>
  <c r="S17" i="2"/>
  <c r="X17" i="2"/>
  <c r="V17" i="2"/>
  <c r="Y17" i="2"/>
  <c r="AD17" i="2"/>
  <c r="Y27" i="10"/>
  <c r="AD27" i="10"/>
  <c r="V31" i="5"/>
  <c r="Y31" i="5"/>
  <c r="S31" i="5"/>
  <c r="X31" i="5"/>
  <c r="Z14" i="10"/>
  <c r="AD41" i="5"/>
  <c r="X18" i="10"/>
  <c r="Y30" i="8"/>
  <c r="Y36" i="8"/>
  <c r="Y40" i="8"/>
  <c r="Y51" i="8"/>
  <c r="X45" i="7"/>
  <c r="AD15" i="6"/>
  <c r="Y29" i="7"/>
  <c r="AD29" i="7"/>
  <c r="X53" i="6"/>
  <c r="X37" i="5"/>
  <c r="X51" i="5"/>
  <c r="Y19" i="5"/>
  <c r="Y43" i="5"/>
  <c r="Y18" i="3"/>
  <c r="X36" i="2"/>
  <c r="S40" i="10"/>
  <c r="X40" i="10"/>
  <c r="V40" i="10"/>
  <c r="Y40" i="10"/>
  <c r="Z40" i="10"/>
  <c r="S20" i="9"/>
  <c r="X20" i="9"/>
  <c r="Z20" i="9"/>
  <c r="V20" i="9"/>
  <c r="Y20" i="9"/>
  <c r="V45" i="9"/>
  <c r="Y45" i="9"/>
  <c r="S45" i="9"/>
  <c r="X45" i="9"/>
  <c r="Z45" i="9"/>
  <c r="S12" i="10"/>
  <c r="X12" i="10"/>
  <c r="V12" i="10"/>
  <c r="Y12" i="10"/>
  <c r="Z12" i="10"/>
  <c r="S16" i="10"/>
  <c r="X16" i="10"/>
  <c r="Z16" i="10"/>
  <c r="V16" i="10"/>
  <c r="Y16" i="10"/>
  <c r="S34" i="10"/>
  <c r="X34" i="10"/>
  <c r="V34" i="10"/>
  <c r="Y34" i="10"/>
  <c r="Z34" i="10"/>
  <c r="Z34" i="9"/>
  <c r="Y18" i="9"/>
  <c r="V46" i="7"/>
  <c r="Y46" i="7"/>
  <c r="Z46" i="7"/>
  <c r="S38" i="8"/>
  <c r="X38" i="8"/>
  <c r="Z38" i="8"/>
  <c r="V38" i="8"/>
  <c r="Y38" i="8"/>
  <c r="Z54" i="8"/>
  <c r="V54" i="8"/>
  <c r="Y54" i="8"/>
  <c r="AD54" i="8"/>
  <c r="S24" i="7"/>
  <c r="X24" i="7"/>
  <c r="Z24" i="7"/>
  <c r="V24" i="7"/>
  <c r="Y24" i="7"/>
  <c r="S40" i="7"/>
  <c r="V40" i="7"/>
  <c r="Y40" i="7"/>
  <c r="Z51" i="10"/>
  <c r="Z48" i="7"/>
  <c r="V11" i="6"/>
  <c r="Y11" i="6"/>
  <c r="S11" i="6"/>
  <c r="X11" i="6"/>
  <c r="S37" i="6"/>
  <c r="X37" i="6"/>
  <c r="V37" i="6"/>
  <c r="Y37" i="6"/>
  <c r="S10" i="5"/>
  <c r="X10" i="5"/>
  <c r="V10" i="5"/>
  <c r="Y10" i="5"/>
  <c r="V53" i="5"/>
  <c r="Y53" i="5"/>
  <c r="S53" i="5"/>
  <c r="X53" i="5"/>
  <c r="AD53" i="5"/>
  <c r="S16" i="4"/>
  <c r="X16" i="4"/>
  <c r="V16" i="4"/>
  <c r="Y16" i="4"/>
  <c r="AD10" i="7"/>
  <c r="V20" i="4"/>
  <c r="Y20" i="4"/>
  <c r="S20" i="4"/>
  <c r="X20" i="4"/>
  <c r="V29" i="8"/>
  <c r="Y29" i="8"/>
  <c r="S29" i="8"/>
  <c r="X29" i="8"/>
  <c r="S18" i="6"/>
  <c r="X18" i="6"/>
  <c r="V18" i="6"/>
  <c r="Y18" i="6"/>
  <c r="X32" i="6"/>
  <c r="Z44" i="6"/>
  <c r="V10" i="4"/>
  <c r="Y10" i="4"/>
  <c r="S10" i="4"/>
  <c r="X10" i="4"/>
  <c r="AD10" i="4"/>
  <c r="Y23" i="10"/>
  <c r="Y36" i="7"/>
  <c r="AD36" i="7"/>
  <c r="Y34" i="6"/>
  <c r="S38" i="5"/>
  <c r="X38" i="5"/>
  <c r="V38" i="5"/>
  <c r="Y38" i="5"/>
  <c r="S24" i="4"/>
  <c r="X24" i="4"/>
  <c r="V24" i="4"/>
  <c r="Y24" i="4"/>
  <c r="AD24" i="4"/>
  <c r="Z20" i="4"/>
  <c r="S50" i="3"/>
  <c r="X50" i="3"/>
  <c r="V50" i="3"/>
  <c r="Y50" i="3"/>
  <c r="S54" i="3"/>
  <c r="X54" i="3"/>
  <c r="V54" i="3"/>
  <c r="Y54" i="3"/>
  <c r="S14" i="2"/>
  <c r="X14" i="2"/>
  <c r="V14" i="2"/>
  <c r="Y14" i="2"/>
  <c r="Z14" i="2"/>
  <c r="X40" i="7"/>
  <c r="AD40" i="7"/>
  <c r="X26" i="6"/>
  <c r="AD26" i="6"/>
  <c r="S22" i="3"/>
  <c r="X22" i="3"/>
  <c r="Z22" i="3"/>
  <c r="V22" i="3"/>
  <c r="Y22" i="3"/>
  <c r="Y48" i="7"/>
  <c r="AD48" i="7"/>
  <c r="Z31" i="5"/>
  <c r="AD9" i="3"/>
  <c r="AD23" i="4"/>
  <c r="AD47" i="9"/>
  <c r="AD42" i="8"/>
  <c r="AD24" i="8"/>
  <c r="AD41" i="6"/>
  <c r="AD53" i="2"/>
  <c r="AD40" i="5"/>
  <c r="AD20" i="2"/>
  <c r="AD36" i="10"/>
  <c r="AD54" i="4"/>
  <c r="AD47" i="3"/>
  <c r="AD14" i="8"/>
  <c r="S25" i="7"/>
  <c r="X25" i="7"/>
  <c r="V25" i="7"/>
  <c r="Y25" i="7"/>
  <c r="Z25" i="7"/>
  <c r="S13" i="4"/>
  <c r="X13" i="4"/>
  <c r="V13" i="4"/>
  <c r="Y13" i="4"/>
  <c r="Z13" i="4"/>
  <c r="Z45" i="4"/>
  <c r="X35" i="3"/>
  <c r="AD20" i="3"/>
  <c r="AD52" i="3"/>
  <c r="AD49" i="2"/>
  <c r="AD41" i="9"/>
  <c r="AD25" i="9"/>
  <c r="AD43" i="9"/>
  <c r="AD27" i="9"/>
  <c r="AD11" i="9"/>
  <c r="AD53" i="8"/>
  <c r="AD37" i="8"/>
  <c r="AD21" i="8"/>
  <c r="AD52" i="8"/>
  <c r="AD36" i="8"/>
  <c r="AD20" i="8"/>
  <c r="AD15" i="8"/>
  <c r="AD53" i="7"/>
  <c r="AD21" i="7"/>
  <c r="AD35" i="7"/>
  <c r="AD52" i="6"/>
  <c r="AD20" i="6"/>
  <c r="AD17" i="3"/>
  <c r="AD33" i="3"/>
  <c r="AD49" i="3"/>
  <c r="AD23" i="2"/>
  <c r="AD54" i="5"/>
  <c r="AD22" i="5"/>
  <c r="AD52" i="5"/>
  <c r="AD36" i="5"/>
  <c r="AD20" i="5"/>
  <c r="AD14" i="3"/>
  <c r="AD30" i="3"/>
  <c r="AD46" i="3"/>
  <c r="AD38" i="2"/>
  <c r="AD45" i="2"/>
  <c r="AD10" i="10"/>
  <c r="AD49" i="10"/>
  <c r="AD33" i="10"/>
  <c r="AD17" i="10"/>
  <c r="AD48" i="10"/>
  <c r="AD50" i="4"/>
  <c r="AD49" i="4"/>
  <c r="AD17" i="4"/>
  <c r="AD35" i="3"/>
  <c r="AD30" i="2"/>
  <c r="AD38" i="9"/>
  <c r="AD18" i="8"/>
  <c r="Y44" i="9"/>
  <c r="AD46" i="9"/>
  <c r="AD22" i="8"/>
  <c r="AA56" i="8"/>
  <c r="V13" i="8"/>
  <c r="Y13" i="8"/>
  <c r="S13" i="8"/>
  <c r="X13" i="8"/>
  <c r="X32" i="8"/>
  <c r="X48" i="8"/>
  <c r="V33" i="7"/>
  <c r="Y33" i="7"/>
  <c r="S33" i="7"/>
  <c r="X33" i="7"/>
  <c r="AD33" i="7"/>
  <c r="X47" i="7"/>
  <c r="AD47" i="7"/>
  <c r="AD14" i="7"/>
  <c r="Z49" i="7"/>
  <c r="Z56" i="7"/>
  <c r="AA56" i="6"/>
  <c r="X9" i="5"/>
  <c r="Y15" i="5"/>
  <c r="AA56" i="5"/>
  <c r="AD27" i="5"/>
  <c r="S21" i="4"/>
  <c r="X21" i="4"/>
  <c r="V21" i="4"/>
  <c r="Y21" i="4"/>
  <c r="S53" i="4"/>
  <c r="X53" i="4"/>
  <c r="V53" i="4"/>
  <c r="Y53" i="4"/>
  <c r="AD31" i="4"/>
  <c r="X44" i="3"/>
  <c r="AD44" i="3"/>
  <c r="AA56" i="2"/>
  <c r="Y27" i="3"/>
  <c r="AD27" i="3"/>
  <c r="Y43" i="3"/>
  <c r="Z56" i="2"/>
  <c r="X13" i="3"/>
  <c r="AD13" i="3"/>
  <c r="X19" i="4"/>
  <c r="AD19" i="4"/>
  <c r="Z56" i="3"/>
  <c r="X15" i="3"/>
  <c r="X31" i="3"/>
  <c r="Y34" i="2"/>
  <c r="X52" i="10"/>
  <c r="Z53" i="4"/>
  <c r="AD40" i="3"/>
  <c r="AD39" i="2"/>
  <c r="AD42" i="2"/>
  <c r="AD41" i="8"/>
  <c r="AD40" i="8"/>
  <c r="AD25" i="6"/>
  <c r="AD45" i="3"/>
  <c r="AD27" i="2"/>
  <c r="AD42" i="3"/>
  <c r="AD21" i="10"/>
  <c r="AD31" i="10"/>
  <c r="AD15" i="3"/>
  <c r="AD21" i="2"/>
  <c r="AD41" i="2"/>
  <c r="AD50" i="9"/>
  <c r="V35" i="8"/>
  <c r="Y35" i="8"/>
  <c r="S35" i="8"/>
  <c r="X35" i="8"/>
  <c r="AD39" i="6"/>
  <c r="AD24" i="3"/>
  <c r="AD35" i="5"/>
  <c r="AA56" i="3"/>
  <c r="AD36" i="3"/>
  <c r="AD53" i="9"/>
  <c r="AD37" i="9"/>
  <c r="AD21" i="9"/>
  <c r="AD39" i="9"/>
  <c r="AD23" i="9"/>
  <c r="AD10" i="8"/>
  <c r="AD49" i="8"/>
  <c r="AD33" i="8"/>
  <c r="AD17" i="8"/>
  <c r="AD48" i="8"/>
  <c r="AD32" i="8"/>
  <c r="AD16" i="8"/>
  <c r="AD31" i="7"/>
  <c r="AD15" i="7"/>
  <c r="AD49" i="6"/>
  <c r="AD33" i="6"/>
  <c r="AD17" i="6"/>
  <c r="AD32" i="6"/>
  <c r="AD16" i="6"/>
  <c r="AD21" i="3"/>
  <c r="AD37" i="3"/>
  <c r="AD53" i="3"/>
  <c r="AD36" i="2"/>
  <c r="AD43" i="2"/>
  <c r="AD34" i="5"/>
  <c r="AD18" i="5"/>
  <c r="AD49" i="5"/>
  <c r="AD33" i="5"/>
  <c r="AD17" i="5"/>
  <c r="AD48" i="5"/>
  <c r="AD32" i="5"/>
  <c r="AD16" i="5"/>
  <c r="AD18" i="3"/>
  <c r="AD50" i="3"/>
  <c r="AD28" i="2"/>
  <c r="AD31" i="2"/>
  <c r="AD54" i="10"/>
  <c r="AD29" i="10"/>
  <c r="AD27" i="6"/>
  <c r="AD30" i="4"/>
  <c r="AD14" i="4"/>
  <c r="AD44" i="4"/>
  <c r="AD12" i="4"/>
  <c r="AD23" i="3"/>
  <c r="AD33" i="2"/>
  <c r="AD22" i="2"/>
  <c r="AD11" i="2"/>
  <c r="X10" i="9"/>
  <c r="AD10" i="9"/>
  <c r="V19" i="8"/>
  <c r="Y19" i="8"/>
  <c r="S19" i="8"/>
  <c r="X19" i="8"/>
  <c r="V9" i="8"/>
  <c r="Y9" i="8"/>
  <c r="S9" i="8"/>
  <c r="X9" i="8"/>
  <c r="V41" i="7"/>
  <c r="S41" i="7"/>
  <c r="X41" i="7"/>
  <c r="AD54" i="7"/>
  <c r="X23" i="6"/>
  <c r="Y41" i="7"/>
  <c r="AD43" i="6"/>
  <c r="X10" i="6"/>
  <c r="X13" i="6"/>
  <c r="AD19" i="6"/>
  <c r="AD51" i="6"/>
  <c r="AD43" i="5"/>
  <c r="Z56" i="5"/>
  <c r="X29" i="5"/>
  <c r="AD29" i="5"/>
  <c r="X39" i="5"/>
  <c r="AD15" i="4"/>
  <c r="X12" i="5"/>
  <c r="AD12" i="5"/>
  <c r="S29" i="4"/>
  <c r="X29" i="4"/>
  <c r="V29" i="4"/>
  <c r="Y29" i="4"/>
  <c r="AD47" i="4"/>
  <c r="X20" i="10"/>
  <c r="AD52" i="2"/>
  <c r="X25" i="5"/>
  <c r="X46" i="5"/>
  <c r="AD46" i="5"/>
  <c r="AD51" i="5"/>
  <c r="X25" i="3"/>
  <c r="AD25" i="3"/>
  <c r="X41" i="3"/>
  <c r="AD41" i="3"/>
  <c r="Y11" i="3"/>
  <c r="AD11" i="3"/>
  <c r="X19" i="3"/>
  <c r="AD19" i="3"/>
  <c r="AD12" i="2"/>
  <c r="AD29" i="2"/>
  <c r="AD34" i="2"/>
  <c r="AD40" i="2"/>
  <c r="AD29" i="3"/>
  <c r="AD25" i="5"/>
  <c r="AD24" i="5"/>
  <c r="AD19" i="2"/>
  <c r="AD52" i="10"/>
  <c r="AD15" i="10"/>
  <c r="AD52" i="4"/>
  <c r="AD31" i="3"/>
  <c r="AD25" i="2"/>
  <c r="S45" i="4"/>
  <c r="X45" i="4"/>
  <c r="V45" i="4"/>
  <c r="Y45" i="4"/>
  <c r="AD39" i="4"/>
  <c r="AD28" i="3"/>
  <c r="AD49" i="9"/>
  <c r="AD33" i="9"/>
  <c r="AD44" i="9"/>
  <c r="AD28" i="9"/>
  <c r="AD51" i="9"/>
  <c r="AD19" i="9"/>
  <c r="AD26" i="8"/>
  <c r="AD45" i="8"/>
  <c r="AD29" i="8"/>
  <c r="AD44" i="8"/>
  <c r="AD28" i="8"/>
  <c r="AD12" i="8"/>
  <c r="AD34" i="8"/>
  <c r="AD45" i="7"/>
  <c r="AD13" i="7"/>
  <c r="AD12" i="7"/>
  <c r="AD27" i="7"/>
  <c r="AD11" i="7"/>
  <c r="AD45" i="6"/>
  <c r="AD13" i="6"/>
  <c r="AD12" i="6"/>
  <c r="AD32" i="2"/>
  <c r="AD14" i="5"/>
  <c r="AD45" i="5"/>
  <c r="AD13" i="5"/>
  <c r="AD44" i="5"/>
  <c r="AD28" i="5"/>
  <c r="AD44" i="2"/>
  <c r="AD38" i="10"/>
  <c r="AD18" i="10"/>
  <c r="AD41" i="10"/>
  <c r="AD25" i="10"/>
  <c r="AD40" i="10"/>
  <c r="AD39" i="5"/>
  <c r="AD42" i="4"/>
  <c r="AD26" i="4"/>
  <c r="AD41" i="4"/>
  <c r="AD40" i="4"/>
  <c r="AD43" i="3"/>
  <c r="AD24" i="2"/>
  <c r="AD37" i="2"/>
  <c r="AD42" i="9"/>
  <c r="Z27" i="8"/>
  <c r="V27" i="8"/>
  <c r="Y27" i="8"/>
  <c r="S27" i="8"/>
  <c r="X27" i="8"/>
  <c r="AD30" i="8"/>
  <c r="AD38" i="8"/>
  <c r="V23" i="8"/>
  <c r="Y23" i="8"/>
  <c r="S23" i="8"/>
  <c r="X23" i="8"/>
  <c r="V31" i="8"/>
  <c r="Y31" i="8"/>
  <c r="S31" i="8"/>
  <c r="X31" i="8"/>
  <c r="V39" i="8"/>
  <c r="Y39" i="8"/>
  <c r="S39" i="8"/>
  <c r="X39" i="8"/>
  <c r="V47" i="8"/>
  <c r="Y47" i="8"/>
  <c r="S47" i="8"/>
  <c r="X47" i="8"/>
  <c r="S17" i="7"/>
  <c r="X17" i="7"/>
  <c r="V17" i="7"/>
  <c r="V49" i="7"/>
  <c r="Y49" i="7"/>
  <c r="S49" i="7"/>
  <c r="X49" i="7"/>
  <c r="Z23" i="8"/>
  <c r="Z56" i="8"/>
  <c r="Y17" i="7"/>
  <c r="AD46" i="7"/>
  <c r="AD43" i="7"/>
  <c r="AD51" i="7"/>
  <c r="AD23" i="5"/>
  <c r="X25" i="4"/>
  <c r="AD25" i="4"/>
  <c r="X11" i="5"/>
  <c r="AD11" i="5"/>
  <c r="S37" i="4"/>
  <c r="X37" i="4"/>
  <c r="V37" i="4"/>
  <c r="Y37" i="4"/>
  <c r="AD27" i="4"/>
  <c r="X39" i="3"/>
  <c r="AD39" i="3"/>
  <c r="AD47" i="6"/>
  <c r="AD16" i="3"/>
  <c r="AD32" i="3"/>
  <c r="AD48" i="3"/>
  <c r="X51" i="3"/>
  <c r="AD51" i="3"/>
  <c r="AD19" i="5"/>
  <c r="X35" i="4"/>
  <c r="AD35" i="4"/>
  <c r="S18" i="2"/>
  <c r="X18" i="2"/>
  <c r="X56" i="2"/>
  <c r="V18" i="2"/>
  <c r="Y18" i="2"/>
  <c r="Y50" i="2"/>
  <c r="AD35" i="2"/>
  <c r="AD47" i="2"/>
  <c r="AB56" i="10"/>
  <c r="AD9" i="10"/>
  <c r="AD9" i="4"/>
  <c r="AB56" i="4"/>
  <c r="AB56" i="8"/>
  <c r="AD9" i="8"/>
  <c r="AD9" i="7"/>
  <c r="AB56" i="7"/>
  <c r="AD9" i="6"/>
  <c r="AB56" i="6"/>
  <c r="AB56" i="5"/>
  <c r="AB56" i="2"/>
  <c r="AD9" i="2"/>
  <c r="AB56" i="9"/>
  <c r="AD9" i="9"/>
  <c r="AB56" i="3"/>
  <c r="AD40" i="9"/>
  <c r="AD38" i="4"/>
  <c r="AD18" i="6"/>
  <c r="AD46" i="4"/>
  <c r="AD42" i="6"/>
  <c r="AD43" i="8"/>
  <c r="AD45" i="4"/>
  <c r="AD25" i="7"/>
  <c r="AD16" i="10"/>
  <c r="AD44" i="6"/>
  <c r="AD53" i="6"/>
  <c r="Z56" i="6"/>
  <c r="Z56" i="9"/>
  <c r="AD51" i="10"/>
  <c r="AD30" i="5"/>
  <c r="AD42" i="10"/>
  <c r="AD22" i="3"/>
  <c r="AD38" i="5"/>
  <c r="AD16" i="4"/>
  <c r="AD21" i="5"/>
  <c r="AD34" i="3"/>
  <c r="AD37" i="5"/>
  <c r="AD20" i="4"/>
  <c r="AD30" i="10"/>
  <c r="Y56" i="10"/>
  <c r="AD12" i="10"/>
  <c r="AD35" i="10"/>
  <c r="AD45" i="10"/>
  <c r="AD34" i="10"/>
  <c r="AD50" i="10"/>
  <c r="AD11" i="10"/>
  <c r="AD28" i="10"/>
  <c r="AD23" i="10"/>
  <c r="AD13" i="9"/>
  <c r="AD52" i="9"/>
  <c r="AD51" i="8"/>
  <c r="AD19" i="8"/>
  <c r="AD52" i="7"/>
  <c r="AD24" i="7"/>
  <c r="AD37" i="7"/>
  <c r="AD32" i="7"/>
  <c r="AD16" i="7"/>
  <c r="AD37" i="6"/>
  <c r="AD50" i="6"/>
  <c r="AD23" i="6"/>
  <c r="Y56" i="6"/>
  <c r="AD34" i="6"/>
  <c r="AD31" i="5"/>
  <c r="AD10" i="5"/>
  <c r="AD42" i="5"/>
  <c r="AD48" i="4"/>
  <c r="AD12" i="3"/>
  <c r="AD54" i="3"/>
  <c r="AD55" i="3"/>
  <c r="AD14" i="2"/>
  <c r="AD45" i="9"/>
  <c r="X56" i="9"/>
  <c r="AD20" i="9"/>
  <c r="AD11" i="6"/>
  <c r="AD11" i="8"/>
  <c r="AD36" i="9"/>
  <c r="AD18" i="9"/>
  <c r="AD29" i="9"/>
  <c r="AD34" i="9"/>
  <c r="AD55" i="9"/>
  <c r="AD37" i="4"/>
  <c r="AD49" i="7"/>
  <c r="X56" i="6"/>
  <c r="AD13" i="8"/>
  <c r="Z56" i="4"/>
  <c r="X56" i="10"/>
  <c r="Y56" i="5"/>
  <c r="Y56" i="9"/>
  <c r="Y56" i="2"/>
  <c r="AD56" i="2"/>
  <c r="AD17" i="7"/>
  <c r="AD18" i="2"/>
  <c r="X56" i="7"/>
  <c r="Y56" i="3"/>
  <c r="AD41" i="7"/>
  <c r="AD53" i="4"/>
  <c r="Z56" i="10"/>
  <c r="AD14" i="10"/>
  <c r="Y56" i="7"/>
  <c r="AD56" i="7"/>
  <c r="AD39" i="8"/>
  <c r="AD23" i="8"/>
  <c r="AD27" i="8"/>
  <c r="AD29" i="4"/>
  <c r="Y56" i="4"/>
  <c r="AD21" i="4"/>
  <c r="AD47" i="8"/>
  <c r="AD31" i="8"/>
  <c r="AD35" i="8"/>
  <c r="X56" i="5"/>
  <c r="AD50" i="2"/>
  <c r="AD13" i="4"/>
  <c r="AD10" i="6"/>
  <c r="AD15" i="5"/>
  <c r="Y56" i="8"/>
  <c r="X56" i="4"/>
  <c r="X56" i="3"/>
  <c r="AD56" i="9"/>
  <c r="AD9" i="5"/>
  <c r="X56" i="8"/>
  <c r="AD20" i="10"/>
  <c r="AD55" i="5"/>
  <c r="AD56" i="6"/>
  <c r="AD56" i="3"/>
  <c r="AD55" i="7"/>
  <c r="AD56" i="10"/>
  <c r="AD55" i="10"/>
  <c r="AD56" i="8"/>
  <c r="AD55" i="8"/>
  <c r="AD55" i="6"/>
  <c r="AD56" i="5"/>
  <c r="AD56" i="4"/>
  <c r="AD55" i="4"/>
  <c r="AD55" i="2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<sst xmlns="http://schemas.openxmlformats.org/spreadsheetml/2006/main" count="882" uniqueCount="90">
  <si>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</si>
  <si>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</si>
  <si>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</si>
  <si>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</si>
  <si>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</si>
  <si>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</si>
  <si>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</si>
  <si>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</si>
  <si>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</si>
  <si>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</si>
  <si>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</si>
  <si>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</si>
  <si>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</si>
  <si>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</si>
  <si>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</si>
  <si>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</si>
  <si>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</si>
  <si>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</si>
  <si>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</si>
  <si>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</si>
  <si>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</si>
  <si>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</si>
  <si>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</si>
  <si>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</si>
  <si>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</si>
  <si>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</si>
  <si>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</si>
  <si>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</si>
  <si>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</si>
  <si>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</si>
  <si>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</si>
  <si>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</si>
  <si>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</si>
  <si>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</si>
  <si>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</si>
  <si>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</si>
  <si>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</si>
  <si>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</si>
  <si>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</si>
  <si>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</si>
  <si>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</si>
  <si>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</si>
  <si>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</si>
  <si>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</si>
  <si>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</si>
  <si>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</si>
  <si>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</si>
  <si>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</si>
  <si>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</si>
  <si>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</si>
  <si>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</si>
  <si>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</si>
  <si>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</si>
  <si>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</si>
  <si>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</si>
  <si>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</si>
  <si>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</si>
  <si>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</si>
  <si>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Variante 3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</si>
  <si>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</si>
  <si>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</si>
  <si>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</si>
  <si>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</si>
  <si>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</si>
  <si>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</si>
  <si>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</si>
  <si>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</si>
  <si>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</si>
  <si>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</si>
  <si>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</si>
  <si>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</si>
  <si>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</si>
  <si>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</si>
  <si>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</si>
  <si>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</si>
  <si>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</si>
  <si>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</si>
  <si>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</si>
  <si>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</si>
  <si>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</si>
  <si>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</si>
  <si>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</si>
  <si>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</si>
  <si>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</si>
  <si>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</si>
  <si>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</si>
  <si>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</si>
  <si>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</si>
  <si>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</si>
  <si>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7'/Nutzer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</si>
</sst>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%"/>
    <numFmt numFmtId="165" formatCode="0.000%"/>
    <numFmt numFmtId="166" formatCode="0.00000000"/>
    <numFmt numFmtId="167" formatCode="0.0000E+00"/>
    <numFmt numFmtId="168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61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164" fontId="0" fillId="4" borderId="17" xfId="1" applyNumberFormat="1" applyFont="1" applyFill="1" applyBorder="1" applyAlignment="1">
      <alignment horizontal="center"/>
    </xf>
    <xf numFmtId="164" fontId="0" fillId="4" borderId="18" xfId="1" applyNumberFormat="1" applyFont="1" applyFill="1" applyBorder="1" applyAlignment="1">
      <alignment horizont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64" fontId="0" fillId="2" borderId="26" xfId="1" applyNumberFormat="1" applyFont="1" applyFill="1" applyBorder="1" applyAlignment="1">
      <alignment horizontal="center"/>
    </xf>
    <xf numFmtId="164" fontId="0" fillId="2" borderId="24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677E138-808A-459E-8D9B-98D4C4C1C49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63389ED3-7E10-4D36-936B-4F213E70E2F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9CFC0A88-C876-4D03-8163-4BD43F7B3EA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008841E2-B170-4E90-A3FC-4F35271A4D4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B53D2EAB-2B7A-4386-92A5-9313B499616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FD1209DB-C040-43C6-AC6F-3CD33BA27F73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A33F2F1A-43AC-4ED6-B7DB-E397EE1353E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695D9D65-E99B-43F1-B86D-478D09AF65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W'rate"/>
      <sheetName val="DTV_i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  <sheetData sheetId="3">
        <row r="2">
          <cell r="B2">
            <v>2015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1.3698630136986301E-8</v>
          </cell>
        </row>
        <row r="21">
          <cell r="P21">
            <v>2.6432999158184737E-7</v>
          </cell>
        </row>
        <row r="22">
          <cell r="P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V9" workbookViewId="0">
      <selection activeCell="AG12" sqref="AG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28"/>
      <c r="S1" s="28"/>
      <c r="T1" s="89"/>
      <c r="U1" s="28"/>
      <c r="V1" s="28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28"/>
      <c r="S2" s="28"/>
      <c r="T2" s="90"/>
      <c r="U2" s="28"/>
      <c r="V2" s="28"/>
      <c r="W2" s="90"/>
      <c r="Y2" s="124" t="s">
        <v>71</v>
      </c>
      <c r="Z2" s="125"/>
      <c r="AA2" s="126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33" t="s">
        <v>72</v>
      </c>
      <c r="P3" s="134"/>
      <c r="Q3" s="90"/>
      <c r="R3" s="28"/>
      <c r="S3" s="28"/>
      <c r="T3" s="90"/>
      <c r="U3" s="28"/>
      <c r="V3" s="28"/>
      <c r="W3" s="90"/>
      <c r="Y3" s="127"/>
      <c r="Z3" s="128"/>
      <c r="AA3" s="129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35"/>
      <c r="P4" s="136"/>
      <c r="Q4" s="90"/>
      <c r="R4" s="28"/>
      <c r="S4" s="28"/>
      <c r="T4" s="90"/>
      <c r="U4" s="28"/>
      <c r="V4" s="28"/>
      <c r="W4" s="90"/>
      <c r="Y4" s="130"/>
      <c r="Z4" s="131"/>
      <c r="AA4" s="132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3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28"/>
      <c r="S7" s="28"/>
      <c r="T7" s="90"/>
      <c r="U7" s="28"/>
      <c r="V7" s="28"/>
      <c r="W7" s="90"/>
      <c r="X7" s="3" t="s">
        <v>9</v>
      </c>
      <c r="Y7" s="36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4"/>
      <c r="J8" s="7"/>
      <c r="K8" s="20"/>
      <c r="L8" s="90"/>
      <c r="M8" s="25"/>
      <c r="O8" s="34"/>
      <c r="P8" s="38"/>
      <c r="Q8" s="90"/>
      <c r="R8" s="31"/>
      <c r="S8" s="36"/>
      <c r="T8" s="90"/>
      <c r="U8" s="31"/>
      <c r="V8" s="36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0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B9</f>
        <v>11958.76435148346</v>
      </c>
      <c r="P9" s="39">
        <f>C9+(C9*I9)</f>
        <v>1244.8614199999997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0.11934343330615406</v>
      </c>
      <c r="V9" s="37">
        <f>($AI$7/$AG$12)*(1+0.15*(P9/$AG$10)^4)+$AH$32</f>
        <v>2.6666666731331437E-3</v>
      </c>
      <c r="W9" s="90"/>
      <c r="X9" s="28">
        <f>($AG$7*$AG$8*S9*$AG$24+$AG$15*$AG$16*R9*$AG$24)</f>
        <v>3600</v>
      </c>
      <c r="Y9" s="45">
        <f>(O9*U9*$AG$30+P9*V9*$AG$29)*365</f>
        <v>16443520.31457315</v>
      </c>
      <c r="Z9" s="45">
        <f>(O9*$AI$15*$AG$37+P9*$AI$7*$AG$36)*365</f>
        <v>249889.63636392189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34284.846593298906</v>
      </c>
      <c r="AD9" s="44">
        <f>SUM(X9:AB9)</f>
        <v>16748524.716064036</v>
      </c>
      <c r="AE9" s="115"/>
      <c r="AF9" s="144" t="s">
        <v>15</v>
      </c>
      <c r="AG9" s="17"/>
      <c r="AH9" s="147"/>
      <c r="AI9" s="78" t="s">
        <v>59</v>
      </c>
      <c r="AJ9" s="79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0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>B10</f>
        <v>12023</v>
      </c>
      <c r="P10" s="39">
        <f t="shared" ref="P10:P54" si="0">C10+(C10*I10)</f>
        <v>1251.5123790474024</v>
      </c>
      <c r="Q10" s="90"/>
      <c r="R10" s="32">
        <f t="shared" ref="R10:R54" si="1">IF(O10&lt;$AG$18,1,2)</f>
        <v>1</v>
      </c>
      <c r="S10" s="37">
        <f t="shared" ref="S10:S54" si="2">IF(P10&lt;$AG$10,1,2)</f>
        <v>1</v>
      </c>
      <c r="T10" s="90"/>
      <c r="U10" s="43">
        <f t="shared" ref="U10:U54" si="3">($AI$15/$AG$20)*(1+0.15*(O10/$AG$18)^4)+$AH$33</f>
        <v>0.1193436520659952</v>
      </c>
      <c r="V10" s="37">
        <f t="shared" ref="V10:V54" si="4">($AI$7/$AG$12)*(1+0.15*(P10/$AG$10)^4)+$AH$32</f>
        <v>2.6666666732724498E-3</v>
      </c>
      <c r="W10" s="90"/>
      <c r="X10" s="28">
        <f t="shared" ref="X10:X12" si="5">($AG$7*$AG$8*S10*$AG$24+$AG$15*$AG$16*R10*$AG$24)</f>
        <v>3600</v>
      </c>
      <c r="Y10" s="45">
        <f t="shared" ref="Y10:Y54" si="6">(O10*U10*$AG$30+P10*V10*$AG$29)*365</f>
        <v>16531875.08373387</v>
      </c>
      <c r="Z10" s="45">
        <f t="shared" ref="Z10:Z54" si="7">(O10*$AI$15*$AG$37+P10*$AI$7*$AG$36)*365</f>
        <v>251231.74422022761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34468.862244162607</v>
      </c>
      <c r="AD10" s="44">
        <f t="shared" ref="AD10:AD46" si="10">SUM(X10:AB10)</f>
        <v>16838489.921868887</v>
      </c>
      <c r="AE10" s="115"/>
      <c r="AF10" s="145"/>
      <c r="AG10" s="18">
        <v>110400</v>
      </c>
      <c r="AH10" s="147"/>
      <c r="AI10" s="78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0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0"/>
        <v>1258.1633380948049</v>
      </c>
      <c r="Q11" s="90"/>
      <c r="R11" s="32">
        <f t="shared" si="1"/>
        <v>1</v>
      </c>
      <c r="S11" s="37">
        <f t="shared" si="2"/>
        <v>1</v>
      </c>
      <c r="T11" s="90"/>
      <c r="U11" s="43">
        <f t="shared" si="3"/>
        <v>0.11934387436040325</v>
      </c>
      <c r="V11" s="37">
        <f t="shared" si="4"/>
        <v>2.6666666734139941E-3</v>
      </c>
      <c r="W11" s="90"/>
      <c r="X11" s="28">
        <f t="shared" si="5"/>
        <v>3600</v>
      </c>
      <c r="Y11" s="45">
        <f t="shared" si="6"/>
        <v>16620230.667750886</v>
      </c>
      <c r="Z11" s="45">
        <f t="shared" si="7"/>
        <v>252573.85207653334</v>
      </c>
      <c r="AA11" s="45">
        <f t="shared" si="8"/>
        <v>17396.873832080575</v>
      </c>
      <c r="AB11" s="46">
        <f t="shared" si="9"/>
        <v>34652.877895026315</v>
      </c>
      <c r="AD11" s="44">
        <f t="shared" si="10"/>
        <v>16928454.271554526</v>
      </c>
      <c r="AE11" s="115"/>
      <c r="AF11" s="146"/>
      <c r="AG11" s="17"/>
      <c r="AH11" s="147"/>
      <c r="AI11" s="78" t="s">
        <v>60</v>
      </c>
      <c r="AJ11" s="79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0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12"/>
        <v>12151.471297033078</v>
      </c>
      <c r="P12" s="39">
        <f t="shared" si="0"/>
        <v>1264.8142971422074</v>
      </c>
      <c r="Q12" s="90"/>
      <c r="R12" s="32">
        <f t="shared" si="1"/>
        <v>1</v>
      </c>
      <c r="S12" s="37">
        <f t="shared" si="2"/>
        <v>1</v>
      </c>
      <c r="T12" s="90"/>
      <c r="U12" s="43">
        <f t="shared" si="3"/>
        <v>0.11934410022724737</v>
      </c>
      <c r="V12" s="37">
        <f t="shared" si="4"/>
        <v>2.6666666735578014E-3</v>
      </c>
      <c r="W12" s="90"/>
      <c r="X12" s="28">
        <f t="shared" si="5"/>
        <v>3600</v>
      </c>
      <c r="Y12" s="45">
        <f t="shared" si="6"/>
        <v>16708587.079754645</v>
      </c>
      <c r="Z12" s="45">
        <f t="shared" si="7"/>
        <v>253915.959932839</v>
      </c>
      <c r="AA12" s="45">
        <f t="shared" si="8"/>
        <v>17477.207711134364</v>
      </c>
      <c r="AB12" s="46">
        <f t="shared" si="9"/>
        <v>34836.893545890009</v>
      </c>
      <c r="AD12" s="44">
        <f t="shared" si="10"/>
        <v>17018417.140944507</v>
      </c>
      <c r="AE12" s="115"/>
      <c r="AF12" s="67" t="s">
        <v>32</v>
      </c>
      <c r="AG12" s="61">
        <v>30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0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12"/>
        <v>12215.706945549618</v>
      </c>
      <c r="P13" s="39">
        <f t="shared" si="0"/>
        <v>1271.4652561896098</v>
      </c>
      <c r="Q13" s="90"/>
      <c r="R13" s="32">
        <f t="shared" si="1"/>
        <v>1</v>
      </c>
      <c r="S13" s="37">
        <f t="shared" si="2"/>
        <v>1</v>
      </c>
      <c r="T13" s="90"/>
      <c r="U13" s="43">
        <f t="shared" si="3"/>
        <v>0.11934432970459855</v>
      </c>
      <c r="V13" s="37">
        <f t="shared" si="4"/>
        <v>2.6666666737038955E-3</v>
      </c>
      <c r="W13" s="90"/>
      <c r="X13" s="28">
        <f>($AG$7*$AG$8*S13*$AG$24+$AG$15*$AG$16*R13*$AG$24)</f>
        <v>3600</v>
      </c>
      <c r="Y13" s="45">
        <f t="shared" si="6"/>
        <v>16796944.333015908</v>
      </c>
      <c r="Z13" s="45">
        <f t="shared" si="7"/>
        <v>255258.06778914467</v>
      </c>
      <c r="AA13" s="45">
        <f t="shared" si="8"/>
        <v>17544.492054087576</v>
      </c>
      <c r="AB13" s="46">
        <f t="shared" si="9"/>
        <v>35020.90919675371</v>
      </c>
      <c r="AD13" s="44">
        <f t="shared" si="10"/>
        <v>17108367.802055892</v>
      </c>
      <c r="AE13" s="11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0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12"/>
        <v>12279.942594066157</v>
      </c>
      <c r="P14" s="39">
        <f t="shared" si="0"/>
        <v>1278.1162152370123</v>
      </c>
      <c r="Q14" s="90"/>
      <c r="R14" s="32">
        <f t="shared" si="1"/>
        <v>1</v>
      </c>
      <c r="S14" s="37">
        <f t="shared" si="2"/>
        <v>1</v>
      </c>
      <c r="T14" s="90"/>
      <c r="U14" s="43">
        <f t="shared" si="3"/>
        <v>0.11934456283072954</v>
      </c>
      <c r="V14" s="37">
        <f t="shared" si="4"/>
        <v>2.6666666738523006E-3</v>
      </c>
      <c r="W14" s="90"/>
      <c r="X14" s="28">
        <f>($AG$7*$AG$8*S14*$AG$24+$AG$15*$AG$16*R14*$AG$24)+AG26</f>
        <v>1511350</v>
      </c>
      <c r="Y14" s="45">
        <f t="shared" si="6"/>
        <v>16885302.440946475</v>
      </c>
      <c r="Z14" s="45">
        <f t="shared" si="7"/>
        <v>256600.17564545033</v>
      </c>
      <c r="AA14" s="45">
        <f t="shared" si="8"/>
        <v>17280.074321086307</v>
      </c>
      <c r="AB14" s="46">
        <f t="shared" si="9"/>
        <v>35204.924847617411</v>
      </c>
      <c r="AD14" s="44">
        <f t="shared" si="10"/>
        <v>18705737.615760632</v>
      </c>
      <c r="AE14" s="11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0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12"/>
        <v>12344.178242582695</v>
      </c>
      <c r="P15" s="39">
        <f t="shared" si="0"/>
        <v>1284.7671742844145</v>
      </c>
      <c r="Q15" s="90"/>
      <c r="R15" s="32">
        <f t="shared" si="1"/>
        <v>1</v>
      </c>
      <c r="S15" s="37">
        <f t="shared" si="2"/>
        <v>1</v>
      </c>
      <c r="T15" s="90"/>
      <c r="U15" s="43">
        <f t="shared" si="3"/>
        <v>0.1193447996441149</v>
      </c>
      <c r="V15" s="37">
        <f t="shared" si="4"/>
        <v>2.6666666740030398E-3</v>
      </c>
      <c r="W15" s="90"/>
      <c r="X15" s="28">
        <f>($AJ$11*$AG$8*S15*$AG$25+$AJ$9*$AG$8*S15*$AG$24+$AG$15*$AG$16*R15*$AG$24)</f>
        <v>10100</v>
      </c>
      <c r="Y15" s="45">
        <f t="shared" si="6"/>
        <v>16973661.417099942</v>
      </c>
      <c r="Z15" s="45">
        <f t="shared" si="7"/>
        <v>257942.28350175603</v>
      </c>
      <c r="AA15" s="45">
        <f t="shared" si="8"/>
        <v>17011.925101773959</v>
      </c>
      <c r="AB15" s="46">
        <f t="shared" si="9"/>
        <v>35388.940498481104</v>
      </c>
      <c r="AD15" s="44">
        <f t="shared" si="10"/>
        <v>17294104.566201955</v>
      </c>
      <c r="AE15" s="11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0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12"/>
        <v>12408.413891099233</v>
      </c>
      <c r="P16" s="39">
        <f t="shared" si="0"/>
        <v>1291.418133331817</v>
      </c>
      <c r="Q16" s="90"/>
      <c r="R16" s="32">
        <f t="shared" si="1"/>
        <v>1</v>
      </c>
      <c r="S16" s="37">
        <f t="shared" si="2"/>
        <v>1</v>
      </c>
      <c r="T16" s="90"/>
      <c r="U16" s="43">
        <f t="shared" si="3"/>
        <v>0.11934504018343095</v>
      </c>
      <c r="V16" s="37">
        <f t="shared" si="4"/>
        <v>2.6666666741561387E-3</v>
      </c>
      <c r="W16" s="90"/>
      <c r="X16" s="84">
        <f t="shared" ref="X16:X54" si="13">($AJ$11*$AG$8*S16*$AG$25+$AJ$9*$AG$8*S16*$AG$24+$AG$15*$AG$16*R16*$AG$24)</f>
        <v>10100</v>
      </c>
      <c r="Y16" s="45">
        <f t="shared" si="6"/>
        <v>17062021.275172442</v>
      </c>
      <c r="Z16" s="45">
        <f t="shared" si="7"/>
        <v>259284.39135806172</v>
      </c>
      <c r="AA16" s="45">
        <f t="shared" si="8"/>
        <v>16740.04439615053</v>
      </c>
      <c r="AB16" s="46">
        <f t="shared" si="9"/>
        <v>35572.956149344798</v>
      </c>
      <c r="AD16" s="44">
        <f t="shared" si="10"/>
        <v>17383718.667075999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0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12"/>
        <v>12472.649539615772</v>
      </c>
      <c r="P17" s="39">
        <f t="shared" si="0"/>
        <v>1298.0690923792195</v>
      </c>
      <c r="Q17" s="90"/>
      <c r="R17" s="32">
        <f t="shared" si="1"/>
        <v>1</v>
      </c>
      <c r="S17" s="37">
        <f t="shared" si="2"/>
        <v>1</v>
      </c>
      <c r="T17" s="90"/>
      <c r="U17" s="43">
        <f t="shared" si="3"/>
        <v>0.11934528448755582</v>
      </c>
      <c r="V17" s="37">
        <f t="shared" si="4"/>
        <v>2.6666666743116216E-3</v>
      </c>
      <c r="W17" s="90"/>
      <c r="X17" s="84">
        <f t="shared" si="13"/>
        <v>10100</v>
      </c>
      <c r="Y17" s="45">
        <f t="shared" si="6"/>
        <v>17150382.029003404</v>
      </c>
      <c r="Z17" s="45">
        <f t="shared" si="7"/>
        <v>260626.49921436736</v>
      </c>
      <c r="AA17" s="45">
        <f t="shared" si="8"/>
        <v>16464.432204216024</v>
      </c>
      <c r="AB17" s="46">
        <f t="shared" si="9"/>
        <v>35756.971800208492</v>
      </c>
      <c r="AD17" s="44">
        <f t="shared" si="10"/>
        <v>17473329.932222195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0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12"/>
        <v>12536.885188132312</v>
      </c>
      <c r="P18" s="39">
        <f t="shared" si="0"/>
        <v>1304.7200514266219</v>
      </c>
      <c r="Q18" s="90"/>
      <c r="R18" s="32">
        <f t="shared" si="1"/>
        <v>1</v>
      </c>
      <c r="S18" s="37">
        <f t="shared" si="2"/>
        <v>1</v>
      </c>
      <c r="T18" s="90"/>
      <c r="U18" s="43">
        <f t="shared" si="3"/>
        <v>0.11934553259556942</v>
      </c>
      <c r="V18" s="37">
        <f t="shared" si="4"/>
        <v>2.6666666744695131E-3</v>
      </c>
      <c r="W18" s="90"/>
      <c r="X18" s="84">
        <f t="shared" si="13"/>
        <v>10100</v>
      </c>
      <c r="Y18" s="45">
        <f t="shared" si="6"/>
        <v>17238743.692576285</v>
      </c>
      <c r="Z18" s="45">
        <f t="shared" si="7"/>
        <v>261968.60707067308</v>
      </c>
      <c r="AA18" s="45">
        <f t="shared" si="8"/>
        <v>16185.088525970441</v>
      </c>
      <c r="AB18" s="46">
        <f t="shared" si="9"/>
        <v>35940.987451072193</v>
      </c>
      <c r="AD18" s="44">
        <f t="shared" si="10"/>
        <v>17562938.375624001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0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12"/>
        <v>12601.120836648852</v>
      </c>
      <c r="P19" s="39">
        <f t="shared" si="0"/>
        <v>1311.3710104740244</v>
      </c>
      <c r="Q19" s="90"/>
      <c r="R19" s="32">
        <f t="shared" si="1"/>
        <v>1</v>
      </c>
      <c r="S19" s="37">
        <f t="shared" si="2"/>
        <v>1</v>
      </c>
      <c r="T19" s="90"/>
      <c r="U19" s="43">
        <f t="shared" si="3"/>
        <v>0.11934578454675342</v>
      </c>
      <c r="V19" s="37">
        <f t="shared" si="4"/>
        <v>2.6666666746298371E-3</v>
      </c>
      <c r="W19" s="90"/>
      <c r="X19" s="84">
        <f t="shared" si="13"/>
        <v>10100</v>
      </c>
      <c r="Y19" s="45">
        <f t="shared" si="6"/>
        <v>17327106.280019306</v>
      </c>
      <c r="Z19" s="45">
        <f t="shared" si="7"/>
        <v>263310.71492697875</v>
      </c>
      <c r="AA19" s="45">
        <f t="shared" si="8"/>
        <v>15902.013361413778</v>
      </c>
      <c r="AB19" s="46">
        <f t="shared" si="9"/>
        <v>36125.003101935894</v>
      </c>
      <c r="AD19" s="44">
        <f t="shared" si="10"/>
        <v>17652544.011409637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0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12"/>
        <v>12665.356485165392</v>
      </c>
      <c r="P20" s="39">
        <f t="shared" si="0"/>
        <v>1318.0219695214271</v>
      </c>
      <c r="Q20" s="90"/>
      <c r="R20" s="32">
        <f t="shared" si="1"/>
        <v>1</v>
      </c>
      <c r="S20" s="37">
        <f t="shared" si="2"/>
        <v>1</v>
      </c>
      <c r="T20" s="90"/>
      <c r="U20" s="43">
        <f t="shared" si="3"/>
        <v>0.11934604038059132</v>
      </c>
      <c r="V20" s="37">
        <f t="shared" si="4"/>
        <v>2.6666666747926192E-3</v>
      </c>
      <c r="W20" s="90"/>
      <c r="X20" s="84">
        <f t="shared" si="13"/>
        <v>10100</v>
      </c>
      <c r="Y20" s="45">
        <f t="shared" si="6"/>
        <v>17415469.805606224</v>
      </c>
      <c r="Z20" s="45">
        <f t="shared" si="7"/>
        <v>264652.82278328447</v>
      </c>
      <c r="AA20" s="45">
        <f t="shared" si="8"/>
        <v>15615.206710546036</v>
      </c>
      <c r="AB20" s="46">
        <f t="shared" si="9"/>
        <v>36309.018752799595</v>
      </c>
      <c r="AD20" s="44">
        <f t="shared" si="10"/>
        <v>17742146.853852853</v>
      </c>
      <c r="AE20" s="115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0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12"/>
        <v>12729.59213368193</v>
      </c>
      <c r="P21" s="39">
        <f t="shared" si="0"/>
        <v>1324.6729285688293</v>
      </c>
      <c r="Q21" s="90"/>
      <c r="R21" s="32">
        <f t="shared" si="1"/>
        <v>1</v>
      </c>
      <c r="S21" s="37">
        <f t="shared" si="2"/>
        <v>1</v>
      </c>
      <c r="T21" s="90"/>
      <c r="U21" s="43">
        <f t="shared" si="3"/>
        <v>0.11934630013676836</v>
      </c>
      <c r="V21" s="37">
        <f t="shared" si="4"/>
        <v>2.666666674957885E-3</v>
      </c>
      <c r="W21" s="90"/>
      <c r="X21" s="84">
        <f t="shared" si="13"/>
        <v>10100</v>
      </c>
      <c r="Y21" s="45">
        <f t="shared" si="6"/>
        <v>17503834.28375705</v>
      </c>
      <c r="Z21" s="45">
        <f t="shared" si="7"/>
        <v>265994.93063959008</v>
      </c>
      <c r="AA21" s="45">
        <f t="shared" si="8"/>
        <v>15324.668573367213</v>
      </c>
      <c r="AB21" s="46">
        <f t="shared" si="9"/>
        <v>36493.034403663289</v>
      </c>
      <c r="AD21" s="44">
        <f t="shared" si="10"/>
        <v>17831746.917373672</v>
      </c>
      <c r="AE21" s="11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0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12"/>
        <v>12793.827782198468</v>
      </c>
      <c r="P22" s="39">
        <f t="shared" si="0"/>
        <v>1331.3238876162318</v>
      </c>
      <c r="Q22" s="90"/>
      <c r="R22" s="32">
        <f t="shared" si="1"/>
        <v>1</v>
      </c>
      <c r="S22" s="37">
        <f t="shared" si="2"/>
        <v>1</v>
      </c>
      <c r="T22" s="90"/>
      <c r="U22" s="43">
        <f t="shared" si="3"/>
        <v>0.1193465638551716</v>
      </c>
      <c r="V22" s="37">
        <f t="shared" si="4"/>
        <v>2.6666666751256583E-3</v>
      </c>
      <c r="W22" s="90"/>
      <c r="X22" s="84">
        <f t="shared" si="13"/>
        <v>10100</v>
      </c>
      <c r="Y22" s="45">
        <f t="shared" si="6"/>
        <v>17592199.729038823</v>
      </c>
      <c r="Z22" s="45">
        <f t="shared" si="7"/>
        <v>267337.0384958958</v>
      </c>
      <c r="AA22" s="45">
        <f t="shared" si="8"/>
        <v>15030.398949877313</v>
      </c>
      <c r="AB22" s="46">
        <f t="shared" si="9"/>
        <v>36677.050054526982</v>
      </c>
      <c r="AD22" s="44">
        <f t="shared" si="10"/>
        <v>17921344.216539122</v>
      </c>
      <c r="AE22" s="115"/>
      <c r="AF22" s="58" t="s">
        <v>25</v>
      </c>
      <c r="AG22" s="49"/>
      <c r="AH22" s="49"/>
      <c r="AI22" s="80" t="s">
        <v>61</v>
      </c>
      <c r="AJ22" s="81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0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12"/>
        <v>12858.063430715009</v>
      </c>
      <c r="P23" s="39">
        <f t="shared" si="0"/>
        <v>1337.9748466636343</v>
      </c>
      <c r="Q23" s="90"/>
      <c r="R23" s="32">
        <f t="shared" si="1"/>
        <v>1</v>
      </c>
      <c r="S23" s="37">
        <f t="shared" si="2"/>
        <v>1</v>
      </c>
      <c r="T23" s="90"/>
      <c r="U23" s="43">
        <f t="shared" si="3"/>
        <v>0.11934683157588988</v>
      </c>
      <c r="V23" s="37">
        <f t="shared" si="4"/>
        <v>2.6666666752959652E-3</v>
      </c>
      <c r="W23" s="90"/>
      <c r="X23" s="84">
        <f t="shared" si="13"/>
        <v>10100</v>
      </c>
      <c r="Y23" s="45">
        <f t="shared" si="6"/>
        <v>17680566.156166345</v>
      </c>
      <c r="Z23" s="45">
        <f t="shared" si="7"/>
        <v>268679.14635220153</v>
      </c>
      <c r="AA23" s="45">
        <f t="shared" si="8"/>
        <v>14732.39784007633</v>
      </c>
      <c r="AB23" s="46">
        <f t="shared" si="9"/>
        <v>36861.065705390691</v>
      </c>
      <c r="AD23" s="44">
        <f t="shared" si="10"/>
        <v>18010938.766064014</v>
      </c>
      <c r="AE23" s="115"/>
      <c r="AF23" s="59" t="s">
        <v>34</v>
      </c>
      <c r="AG23" s="29"/>
      <c r="AH23" s="29"/>
      <c r="AI23" s="78" t="s">
        <v>62</v>
      </c>
      <c r="AJ23" s="82" t="s">
        <v>63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0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12"/>
        <v>12922.299079231549</v>
      </c>
      <c r="P24" s="39">
        <f t="shared" si="0"/>
        <v>1344.6258057110369</v>
      </c>
      <c r="Q24" s="90"/>
      <c r="R24" s="32">
        <f t="shared" si="1"/>
        <v>1</v>
      </c>
      <c r="S24" s="37">
        <f t="shared" si="2"/>
        <v>1</v>
      </c>
      <c r="T24" s="90"/>
      <c r="U24" s="43">
        <f t="shared" si="3"/>
        <v>0.11934710333921381</v>
      </c>
      <c r="V24" s="37">
        <f t="shared" si="4"/>
        <v>2.6666666754688309E-3</v>
      </c>
      <c r="W24" s="90"/>
      <c r="X24" s="84">
        <f t="shared" si="13"/>
        <v>10100</v>
      </c>
      <c r="Y24" s="45">
        <f t="shared" si="6"/>
        <v>17768933.5800029</v>
      </c>
      <c r="Z24" s="45">
        <f t="shared" si="7"/>
        <v>270021.25420850725</v>
      </c>
      <c r="AA24" s="45">
        <f t="shared" si="8"/>
        <v>14430.665243964275</v>
      </c>
      <c r="AB24" s="46">
        <f t="shared" si="9"/>
        <v>37045.081356254392</v>
      </c>
      <c r="AD24" s="44">
        <f t="shared" si="10"/>
        <v>18100530.580811627</v>
      </c>
      <c r="AE24" s="115"/>
      <c r="AF24" s="51" t="s">
        <v>35</v>
      </c>
      <c r="AG24" s="30">
        <v>5</v>
      </c>
      <c r="AH24" s="29" t="s">
        <v>28</v>
      </c>
      <c r="AI24" s="78" t="s">
        <v>65</v>
      </c>
      <c r="AJ24" s="82" t="s">
        <v>64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0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12"/>
        <v>12986.534727748087</v>
      </c>
      <c r="P25" s="39">
        <f t="shared" si="0"/>
        <v>1351.2767647584392</v>
      </c>
      <c r="Q25" s="90"/>
      <c r="R25" s="32">
        <f t="shared" si="1"/>
        <v>1</v>
      </c>
      <c r="S25" s="37">
        <f t="shared" si="2"/>
        <v>1</v>
      </c>
      <c r="T25" s="90"/>
      <c r="U25" s="43">
        <f t="shared" si="3"/>
        <v>0.11934737918563579</v>
      </c>
      <c r="V25" s="37">
        <f t="shared" si="4"/>
        <v>2.6666666756442804E-3</v>
      </c>
      <c r="W25" s="90"/>
      <c r="X25" s="84">
        <f t="shared" si="13"/>
        <v>10100</v>
      </c>
      <c r="Y25" s="45">
        <f t="shared" si="6"/>
        <v>17857302.01556104</v>
      </c>
      <c r="Z25" s="45">
        <f t="shared" si="7"/>
        <v>271363.36206481286</v>
      </c>
      <c r="AA25" s="45">
        <f t="shared" si="8"/>
        <v>14125.201161541136</v>
      </c>
      <c r="AB25" s="46">
        <f t="shared" si="9"/>
        <v>37229.097007118085</v>
      </c>
      <c r="AD25" s="44">
        <f t="shared" si="10"/>
        <v>18190119.675794512</v>
      </c>
      <c r="AE25" s="115"/>
      <c r="AF25" s="51" t="s">
        <v>36</v>
      </c>
      <c r="AG25" s="30">
        <v>30</v>
      </c>
      <c r="AH25" s="29" t="s">
        <v>28</v>
      </c>
      <c r="AI25" s="78" t="s">
        <v>67</v>
      </c>
      <c r="AJ25" s="82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0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12"/>
        <v>13050.770376264627</v>
      </c>
      <c r="P26" s="39">
        <f t="shared" si="0"/>
        <v>1357.9277238058419</v>
      </c>
      <c r="Q26" s="90"/>
      <c r="R26" s="32">
        <f t="shared" si="1"/>
        <v>1</v>
      </c>
      <c r="S26" s="37">
        <f t="shared" si="2"/>
        <v>1</v>
      </c>
      <c r="T26" s="90"/>
      <c r="U26" s="43">
        <f t="shared" si="3"/>
        <v>0.11934765915585002</v>
      </c>
      <c r="V26" s="37">
        <f t="shared" si="4"/>
        <v>2.6666666758223406E-3</v>
      </c>
      <c r="W26" s="90"/>
      <c r="X26" s="84">
        <f t="shared" si="13"/>
        <v>10100</v>
      </c>
      <c r="Y26" s="45">
        <f t="shared" si="6"/>
        <v>17945671.478003316</v>
      </c>
      <c r="Z26" s="45">
        <f t="shared" si="7"/>
        <v>272705.46992111852</v>
      </c>
      <c r="AA26" s="45">
        <f t="shared" si="8"/>
        <v>13816.00559280692</v>
      </c>
      <c r="AB26" s="46">
        <f t="shared" si="9"/>
        <v>37413.112657981786</v>
      </c>
      <c r="AD26" s="44">
        <f t="shared" si="10"/>
        <v>18279706.066175226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3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0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12"/>
        <v>13115.006024781167</v>
      </c>
      <c r="P27" s="39">
        <f t="shared" si="0"/>
        <v>1364.5786828532443</v>
      </c>
      <c r="Q27" s="90"/>
      <c r="R27" s="32">
        <f t="shared" si="1"/>
        <v>1</v>
      </c>
      <c r="S27" s="37">
        <f t="shared" si="2"/>
        <v>1</v>
      </c>
      <c r="T27" s="90"/>
      <c r="U27" s="43">
        <f t="shared" si="3"/>
        <v>0.11934794329075249</v>
      </c>
      <c r="V27" s="37">
        <f t="shared" si="4"/>
        <v>2.6666666760030359E-3</v>
      </c>
      <c r="W27" s="90"/>
      <c r="X27" s="84">
        <f t="shared" si="13"/>
        <v>10100</v>
      </c>
      <c r="Y27" s="45">
        <f t="shared" si="6"/>
        <v>18034041.982643005</v>
      </c>
      <c r="Z27" s="45">
        <f t="shared" si="7"/>
        <v>274047.57777742425</v>
      </c>
      <c r="AA27" s="45">
        <f t="shared" si="8"/>
        <v>13503.078537761625</v>
      </c>
      <c r="AB27" s="46">
        <f t="shared" si="9"/>
        <v>37597.128308845495</v>
      </c>
      <c r="AD27" s="44">
        <f t="shared" si="10"/>
        <v>18369289.767267033</v>
      </c>
      <c r="AE27" s="11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0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12"/>
        <v>13179.241673297707</v>
      </c>
      <c r="P28" s="39">
        <f t="shared" si="0"/>
        <v>1371.229641900647</v>
      </c>
      <c r="Q28" s="90"/>
      <c r="R28" s="32">
        <f t="shared" si="1"/>
        <v>1</v>
      </c>
      <c r="S28" s="37">
        <f t="shared" si="2"/>
        <v>1</v>
      </c>
      <c r="T28" s="90"/>
      <c r="U28" s="43">
        <f t="shared" si="3"/>
        <v>0.11934823163144094</v>
      </c>
      <c r="V28" s="37">
        <f t="shared" si="4"/>
        <v>2.6666666761863932E-3</v>
      </c>
      <c r="W28" s="90"/>
      <c r="X28" s="84">
        <f t="shared" si="13"/>
        <v>10100</v>
      </c>
      <c r="Y28" s="45">
        <f t="shared" si="6"/>
        <v>18122413.544944875</v>
      </c>
      <c r="Z28" s="45">
        <f t="shared" si="7"/>
        <v>275389.68563372997</v>
      </c>
      <c r="AA28" s="45">
        <f t="shared" si="8"/>
        <v>13186.419996405246</v>
      </c>
      <c r="AB28" s="46">
        <f t="shared" si="9"/>
        <v>37781.143959709188</v>
      </c>
      <c r="AD28" s="44">
        <f t="shared" si="10"/>
        <v>18458870.79453472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0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12"/>
        <v>13243.477321814247</v>
      </c>
      <c r="P29" s="39">
        <f t="shared" si="0"/>
        <v>1377.8806009480495</v>
      </c>
      <c r="Q29" s="90"/>
      <c r="R29" s="32">
        <f t="shared" si="1"/>
        <v>1</v>
      </c>
      <c r="S29" s="37">
        <f t="shared" si="2"/>
        <v>1</v>
      </c>
      <c r="T29" s="90"/>
      <c r="U29" s="43">
        <f t="shared" si="3"/>
        <v>0.11934852421921492</v>
      </c>
      <c r="V29" s="37">
        <f t="shared" si="4"/>
        <v>2.6666666763724375E-3</v>
      </c>
      <c r="W29" s="90"/>
      <c r="X29" s="84">
        <f t="shared" si="13"/>
        <v>10100</v>
      </c>
      <c r="Y29" s="45">
        <f t="shared" si="6"/>
        <v>18210786.180525944</v>
      </c>
      <c r="Z29" s="45">
        <f t="shared" si="7"/>
        <v>276731.79349003569</v>
      </c>
      <c r="AA29" s="45">
        <f t="shared" si="8"/>
        <v>12866.029968737797</v>
      </c>
      <c r="AB29" s="46">
        <f t="shared" si="9"/>
        <v>37965.159610572897</v>
      </c>
      <c r="AD29" s="44">
        <f t="shared" si="10"/>
        <v>18548449.163595293</v>
      </c>
      <c r="AE29" s="115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0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12"/>
        <v>13307.712970330787</v>
      </c>
      <c r="P30" s="39">
        <f t="shared" si="0"/>
        <v>1384.5315599954522</v>
      </c>
      <c r="Q30" s="90"/>
      <c r="R30" s="32">
        <f t="shared" si="1"/>
        <v>1</v>
      </c>
      <c r="S30" s="37">
        <f t="shared" si="2"/>
        <v>1</v>
      </c>
      <c r="T30" s="90"/>
      <c r="U30" s="43">
        <f t="shared" si="3"/>
        <v>0.11934882109557578</v>
      </c>
      <c r="V30" s="37">
        <f t="shared" si="4"/>
        <v>2.6666666765611958E-3</v>
      </c>
      <c r="W30" s="90"/>
      <c r="X30" s="84">
        <f t="shared" si="13"/>
        <v>10100</v>
      </c>
      <c r="Y30" s="45">
        <f t="shared" si="6"/>
        <v>18299159.905156184</v>
      </c>
      <c r="Z30" s="45">
        <f t="shared" si="7"/>
        <v>278073.90134634136</v>
      </c>
      <c r="AA30" s="45">
        <f t="shared" si="8"/>
        <v>12541.908454759263</v>
      </c>
      <c r="AB30" s="46">
        <f t="shared" si="9"/>
        <v>38149.175261436598</v>
      </c>
      <c r="AD30" s="44">
        <f t="shared" si="10"/>
        <v>18638024.890218724</v>
      </c>
      <c r="AE30" s="115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0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12"/>
        <v>13371.948618847327</v>
      </c>
      <c r="P31" s="39">
        <f t="shared" si="0"/>
        <v>1391.1825190428547</v>
      </c>
      <c r="Q31" s="90"/>
      <c r="R31" s="32">
        <f t="shared" si="1"/>
        <v>1</v>
      </c>
      <c r="S31" s="37">
        <f t="shared" si="2"/>
        <v>1</v>
      </c>
      <c r="T31" s="90"/>
      <c r="U31" s="43">
        <f t="shared" si="3"/>
        <v>0.11934912230222663</v>
      </c>
      <c r="V31" s="37">
        <f t="shared" si="4"/>
        <v>2.6666666767526941E-3</v>
      </c>
      <c r="W31" s="90"/>
      <c r="X31" s="84">
        <f t="shared" si="13"/>
        <v>10100</v>
      </c>
      <c r="Y31" s="45">
        <f t="shared" si="6"/>
        <v>18387534.734759308</v>
      </c>
      <c r="Z31" s="45">
        <f t="shared" si="7"/>
        <v>279416.00920264708</v>
      </c>
      <c r="AA31" s="45">
        <f t="shared" si="8"/>
        <v>12214.055454469648</v>
      </c>
      <c r="AB31" s="46">
        <f t="shared" si="9"/>
        <v>38333.190912300292</v>
      </c>
      <c r="AD31" s="44">
        <f t="shared" si="10"/>
        <v>18727597.990328725</v>
      </c>
      <c r="AE31" s="115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0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12"/>
        <v>13436.184267363868</v>
      </c>
      <c r="P32" s="39">
        <f t="shared" si="0"/>
        <v>1397.8334780902571</v>
      </c>
      <c r="Q32" s="90"/>
      <c r="R32" s="32">
        <f t="shared" si="1"/>
        <v>1</v>
      </c>
      <c r="S32" s="37">
        <f t="shared" si="2"/>
        <v>1</v>
      </c>
      <c r="T32" s="90"/>
      <c r="U32" s="43">
        <f t="shared" si="3"/>
        <v>0.11934942788107239</v>
      </c>
      <c r="V32" s="37">
        <f t="shared" si="4"/>
        <v>2.6666666769469588E-3</v>
      </c>
      <c r="W32" s="90"/>
      <c r="X32" s="84">
        <f t="shared" si="13"/>
        <v>10100</v>
      </c>
      <c r="Y32" s="45">
        <f t="shared" si="6"/>
        <v>18475910.685413495</v>
      </c>
      <c r="Z32" s="45">
        <f t="shared" si="7"/>
        <v>280758.11705895275</v>
      </c>
      <c r="AA32" s="45">
        <f t="shared" si="8"/>
        <v>11882.47096786896</v>
      </c>
      <c r="AB32" s="46">
        <f t="shared" si="9"/>
        <v>38517.206563164</v>
      </c>
      <c r="AD32" s="44">
        <f t="shared" si="10"/>
        <v>18817168.48000348</v>
      </c>
      <c r="AE32" s="115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0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12"/>
        <v>13500.419915880406</v>
      </c>
      <c r="P33" s="39">
        <f t="shared" si="0"/>
        <v>1404.4844371376596</v>
      </c>
      <c r="Q33" s="90"/>
      <c r="R33" s="32">
        <f t="shared" si="1"/>
        <v>1</v>
      </c>
      <c r="S33" s="37">
        <f t="shared" si="2"/>
        <v>1</v>
      </c>
      <c r="T33" s="90"/>
      <c r="U33" s="43">
        <f t="shared" si="3"/>
        <v>0.11934973787421974</v>
      </c>
      <c r="V33" s="37">
        <f t="shared" si="4"/>
        <v>2.666666677144016E-3</v>
      </c>
      <c r="W33" s="90"/>
      <c r="X33" s="84">
        <f t="shared" si="13"/>
        <v>10100</v>
      </c>
      <c r="Y33" s="45">
        <f t="shared" si="6"/>
        <v>18564287.773352128</v>
      </c>
      <c r="Z33" s="45">
        <f t="shared" si="7"/>
        <v>282100.22491525841</v>
      </c>
      <c r="AA33" s="45">
        <f t="shared" si="8"/>
        <v>11547.154994957189</v>
      </c>
      <c r="AB33" s="46">
        <f t="shared" si="9"/>
        <v>38701.222214027694</v>
      </c>
      <c r="AD33" s="44">
        <f t="shared" si="10"/>
        <v>18906736.375476371</v>
      </c>
      <c r="AE33" s="115"/>
      <c r="AF33" s="88" t="s">
        <v>24</v>
      </c>
      <c r="AG33" s="42"/>
      <c r="AH33" s="61">
        <f>7/60</f>
        <v>0.11666666666666667</v>
      </c>
      <c r="AI33" s="57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0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12"/>
        <v>13564.655564396946</v>
      </c>
      <c r="P34" s="39">
        <f t="shared" si="0"/>
        <v>1411.1353961850621</v>
      </c>
      <c r="Q34" s="90"/>
      <c r="R34" s="32">
        <f t="shared" si="1"/>
        <v>1</v>
      </c>
      <c r="S34" s="37">
        <f t="shared" si="2"/>
        <v>1</v>
      </c>
      <c r="T34" s="90"/>
      <c r="U34" s="43">
        <f t="shared" si="3"/>
        <v>0.11935005232397715</v>
      </c>
      <c r="V34" s="37">
        <f t="shared" si="4"/>
        <v>2.6666666773438926E-3</v>
      </c>
      <c r="W34" s="90"/>
      <c r="X34" s="84">
        <f t="shared" si="13"/>
        <v>10100</v>
      </c>
      <c r="Y34" s="45">
        <f t="shared" si="6"/>
        <v>18652666.014964577</v>
      </c>
      <c r="Z34" s="45">
        <f t="shared" si="7"/>
        <v>283442.33277156414</v>
      </c>
      <c r="AA34" s="45">
        <f t="shared" si="8"/>
        <v>11208.107535734338</v>
      </c>
      <c r="AB34" s="46">
        <f t="shared" si="9"/>
        <v>38885.237864891395</v>
      </c>
      <c r="AD34" s="44">
        <f t="shared" si="10"/>
        <v>18996301.69313677</v>
      </c>
      <c r="AE34" s="11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0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12"/>
        <v>13628.891212913486</v>
      </c>
      <c r="P35" s="39">
        <f t="shared" si="0"/>
        <v>1417.7863552324648</v>
      </c>
      <c r="Q35" s="90"/>
      <c r="R35" s="32">
        <f t="shared" si="1"/>
        <v>1</v>
      </c>
      <c r="S35" s="37">
        <f t="shared" si="2"/>
        <v>1</v>
      </c>
      <c r="T35" s="90"/>
      <c r="U35" s="43">
        <f t="shared" si="3"/>
        <v>0.1193503712728549</v>
      </c>
      <c r="V35" s="37">
        <f t="shared" si="4"/>
        <v>2.6666666775466159E-3</v>
      </c>
      <c r="W35" s="90"/>
      <c r="X35" s="84">
        <f t="shared" si="13"/>
        <v>10100</v>
      </c>
      <c r="Y35" s="45">
        <f t="shared" si="6"/>
        <v>18741045.426796883</v>
      </c>
      <c r="Z35" s="45">
        <f t="shared" si="7"/>
        <v>284784.44062786986</v>
      </c>
      <c r="AA35" s="45">
        <f t="shared" si="8"/>
        <v>10865.32859020041</v>
      </c>
      <c r="AB35" s="46">
        <f t="shared" si="9"/>
        <v>39069.253515755096</v>
      </c>
      <c r="AD35" s="44">
        <f t="shared" si="10"/>
        <v>19085864.449530706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0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12"/>
        <v>13693.126861430024</v>
      </c>
      <c r="P36" s="39">
        <f t="shared" si="0"/>
        <v>1424.437314279867</v>
      </c>
      <c r="Q36" s="90"/>
      <c r="R36" s="32">
        <f t="shared" si="1"/>
        <v>1</v>
      </c>
      <c r="S36" s="37">
        <f t="shared" si="2"/>
        <v>1</v>
      </c>
      <c r="T36" s="90"/>
      <c r="U36" s="43">
        <f t="shared" si="3"/>
        <v>0.11935069476356502</v>
      </c>
      <c r="V36" s="37">
        <f t="shared" si="4"/>
        <v>2.6666666777522123E-3</v>
      </c>
      <c r="W36" s="90"/>
      <c r="X36" s="84">
        <f t="shared" si="13"/>
        <v>10100</v>
      </c>
      <c r="Y36" s="45">
        <f t="shared" si="6"/>
        <v>18829426.025552571</v>
      </c>
      <c r="Z36" s="45">
        <f t="shared" si="7"/>
        <v>286126.54848417552</v>
      </c>
      <c r="AA36" s="45">
        <f t="shared" si="8"/>
        <v>10518.818158355401</v>
      </c>
      <c r="AB36" s="46">
        <f t="shared" si="9"/>
        <v>39253.269166618789</v>
      </c>
      <c r="AD36" s="44">
        <f t="shared" si="10"/>
        <v>19175424.66136172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0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12"/>
        <v>13757.362509946563</v>
      </c>
      <c r="P37" s="39">
        <f t="shared" si="0"/>
        <v>1431.0882733272695</v>
      </c>
      <c r="Q37" s="90"/>
      <c r="R37" s="32">
        <f t="shared" si="1"/>
        <v>1</v>
      </c>
      <c r="S37" s="37">
        <f t="shared" si="2"/>
        <v>1</v>
      </c>
      <c r="T37" s="90"/>
      <c r="U37" s="43">
        <f t="shared" si="3"/>
        <v>0.11935102283902138</v>
      </c>
      <c r="V37" s="37">
        <f t="shared" si="4"/>
        <v>2.6666666779607082E-3</v>
      </c>
      <c r="W37" s="90"/>
      <c r="X37" s="84">
        <f t="shared" si="13"/>
        <v>10100</v>
      </c>
      <c r="Y37" s="45">
        <f t="shared" si="6"/>
        <v>18917807.828093342</v>
      </c>
      <c r="Z37" s="45">
        <f t="shared" si="7"/>
        <v>287468.65634048113</v>
      </c>
      <c r="AA37" s="45">
        <f t="shared" si="8"/>
        <v>10168.576240199312</v>
      </c>
      <c r="AB37" s="46">
        <f t="shared" si="9"/>
        <v>39437.28481748249</v>
      </c>
      <c r="AD37" s="44">
        <f t="shared" si="10"/>
        <v>19264982.345491506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0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12"/>
        <v>13821.598158463101</v>
      </c>
      <c r="P38" s="39">
        <f t="shared" si="0"/>
        <v>1437.7392323746719</v>
      </c>
      <c r="Q38" s="90"/>
      <c r="R38" s="32">
        <f t="shared" si="1"/>
        <v>1</v>
      </c>
      <c r="S38" s="37">
        <f t="shared" si="2"/>
        <v>1</v>
      </c>
      <c r="T38" s="90"/>
      <c r="U38" s="43">
        <f t="shared" si="3"/>
        <v>0.11935135554233957</v>
      </c>
      <c r="V38" s="37">
        <f t="shared" si="4"/>
        <v>2.666666678172132E-3</v>
      </c>
      <c r="W38" s="90"/>
      <c r="X38" s="84">
        <f t="shared" si="13"/>
        <v>10100</v>
      </c>
      <c r="Y38" s="45">
        <f t="shared" si="6"/>
        <v>19006190.85143986</v>
      </c>
      <c r="Z38" s="45">
        <f t="shared" si="7"/>
        <v>288810.7641967868</v>
      </c>
      <c r="AA38" s="45">
        <f t="shared" si="8"/>
        <v>9814.6028357321466</v>
      </c>
      <c r="AB38" s="46">
        <f t="shared" si="9"/>
        <v>39621.300468346191</v>
      </c>
      <c r="AD38" s="44">
        <f t="shared" si="10"/>
        <v>19354537.518940728</v>
      </c>
      <c r="AE38" s="11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0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12"/>
        <v>13885.833806979641</v>
      </c>
      <c r="P39" s="39">
        <f t="shared" si="0"/>
        <v>1444.3901914220744</v>
      </c>
      <c r="Q39" s="90"/>
      <c r="R39" s="32">
        <f t="shared" si="1"/>
        <v>1</v>
      </c>
      <c r="S39" s="37">
        <f t="shared" si="2"/>
        <v>1</v>
      </c>
      <c r="T39" s="90"/>
      <c r="U39" s="43">
        <f t="shared" si="3"/>
        <v>0.119351692916837</v>
      </c>
      <c r="V39" s="37">
        <f t="shared" si="4"/>
        <v>2.66666667838651E-3</v>
      </c>
      <c r="W39" s="90"/>
      <c r="X39" s="84">
        <f t="shared" si="13"/>
        <v>10100</v>
      </c>
      <c r="Y39" s="45">
        <f t="shared" si="6"/>
        <v>19094575.112772465</v>
      </c>
      <c r="Z39" s="45">
        <f t="shared" si="7"/>
        <v>290152.87205309258</v>
      </c>
      <c r="AA39" s="45">
        <f t="shared" si="8"/>
        <v>9456.897944953902</v>
      </c>
      <c r="AB39" s="46">
        <f t="shared" si="9"/>
        <v>39805.316119209885</v>
      </c>
      <c r="AD39" s="44">
        <f t="shared" si="10"/>
        <v>19444090.198889721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0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12"/>
        <v>13950.069455496181</v>
      </c>
      <c r="P40" s="39">
        <f t="shared" si="0"/>
        <v>1451.0411504694769</v>
      </c>
      <c r="Q40" s="90"/>
      <c r="R40" s="32">
        <f t="shared" si="1"/>
        <v>1</v>
      </c>
      <c r="S40" s="37">
        <f t="shared" si="2"/>
        <v>1</v>
      </c>
      <c r="T40" s="90"/>
      <c r="U40" s="43">
        <f t="shared" si="3"/>
        <v>0.11935203500603288</v>
      </c>
      <c r="V40" s="37">
        <f t="shared" si="4"/>
        <v>2.6666666786038704E-3</v>
      </c>
      <c r="W40" s="90"/>
      <c r="X40" s="84">
        <f t="shared" si="13"/>
        <v>10100</v>
      </c>
      <c r="Y40" s="45">
        <f t="shared" si="6"/>
        <v>19182960.629431926</v>
      </c>
      <c r="Z40" s="45">
        <f t="shared" si="7"/>
        <v>291494.97990939824</v>
      </c>
      <c r="AA40" s="45">
        <f t="shared" si="8"/>
        <v>9095.4615678645769</v>
      </c>
      <c r="AB40" s="46">
        <f t="shared" si="9"/>
        <v>39989.331770073586</v>
      </c>
      <c r="AD40" s="44">
        <f t="shared" si="10"/>
        <v>19533640.402679261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0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12"/>
        <v>14014.305104012723</v>
      </c>
      <c r="P41" s="39">
        <f t="shared" si="0"/>
        <v>1457.6921095168798</v>
      </c>
      <c r="Q41" s="90"/>
      <c r="R41" s="32">
        <f t="shared" si="1"/>
        <v>1</v>
      </c>
      <c r="S41" s="37">
        <f t="shared" si="2"/>
        <v>1</v>
      </c>
      <c r="T41" s="90"/>
      <c r="U41" s="43">
        <f t="shared" si="3"/>
        <v>0.11935238185364817</v>
      </c>
      <c r="V41" s="37">
        <f t="shared" si="4"/>
        <v>2.6666666788242406E-3</v>
      </c>
      <c r="W41" s="90"/>
      <c r="X41" s="84">
        <f t="shared" si="13"/>
        <v>10100</v>
      </c>
      <c r="Y41" s="45">
        <f t="shared" si="6"/>
        <v>19271347.418920204</v>
      </c>
      <c r="Z41" s="45">
        <f t="shared" si="7"/>
        <v>292837.08776570397</v>
      </c>
      <c r="AA41" s="45">
        <f t="shared" si="8"/>
        <v>8730.2937044641767</v>
      </c>
      <c r="AB41" s="46">
        <f t="shared" si="9"/>
        <v>40173.347420937294</v>
      </c>
      <c r="AD41" s="44">
        <f t="shared" si="10"/>
        <v>19623188.147811312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0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12"/>
        <v>14078.540752529261</v>
      </c>
      <c r="P42" s="39">
        <f t="shared" si="0"/>
        <v>1464.343068564282</v>
      </c>
      <c r="Q42" s="90"/>
      <c r="R42" s="32">
        <f t="shared" si="1"/>
        <v>1</v>
      </c>
      <c r="S42" s="37">
        <f t="shared" si="2"/>
        <v>1</v>
      </c>
      <c r="T42" s="90"/>
      <c r="U42" s="43">
        <f t="shared" si="3"/>
        <v>0.11935273350360566</v>
      </c>
      <c r="V42" s="37">
        <f t="shared" si="4"/>
        <v>2.6666666790476469E-3</v>
      </c>
      <c r="W42" s="90"/>
      <c r="X42" s="84">
        <f t="shared" si="13"/>
        <v>10100</v>
      </c>
      <c r="Y42" s="45">
        <f t="shared" si="6"/>
        <v>19359735.498901181</v>
      </c>
      <c r="Z42" s="45">
        <f t="shared" si="7"/>
        <v>294179.19562200963</v>
      </c>
      <c r="AA42" s="45">
        <f t="shared" si="8"/>
        <v>8361.3943547526906</v>
      </c>
      <c r="AB42" s="46">
        <f t="shared" si="9"/>
        <v>40357.363071800988</v>
      </c>
      <c r="AD42" s="44">
        <f t="shared" si="10"/>
        <v>19712733.451949742</v>
      </c>
      <c r="AE42" s="11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0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12"/>
        <v>14142.776401045803</v>
      </c>
      <c r="P43" s="39">
        <f t="shared" si="0"/>
        <v>1470.9940276116847</v>
      </c>
      <c r="Q43" s="90"/>
      <c r="R43" s="32">
        <f t="shared" si="1"/>
        <v>1</v>
      </c>
      <c r="S43" s="37">
        <f t="shared" si="2"/>
        <v>1</v>
      </c>
      <c r="T43" s="90"/>
      <c r="U43" s="43">
        <f t="shared" si="3"/>
        <v>0.11935309000002987</v>
      </c>
      <c r="V43" s="37">
        <f t="shared" si="4"/>
        <v>2.666666679274119E-3</v>
      </c>
      <c r="W43" s="90"/>
      <c r="X43" s="84">
        <f t="shared" si="13"/>
        <v>10100</v>
      </c>
      <c r="Y43" s="45">
        <f t="shared" si="6"/>
        <v>19448124.887201417</v>
      </c>
      <c r="Z43" s="45">
        <f t="shared" si="7"/>
        <v>295521.30347831541</v>
      </c>
      <c r="AA43" s="45">
        <f t="shared" si="8"/>
        <v>7988.763518730133</v>
      </c>
      <c r="AB43" s="46">
        <f t="shared" si="9"/>
        <v>40541.378722664689</v>
      </c>
      <c r="AD43" s="44">
        <f t="shared" si="10"/>
        <v>19802276.332921125</v>
      </c>
      <c r="AE43" s="11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0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12"/>
        <v>14207.012049562343</v>
      </c>
      <c r="P44" s="39">
        <f t="shared" si="0"/>
        <v>1477.6449866590874</v>
      </c>
      <c r="Q44" s="90"/>
      <c r="R44" s="32">
        <f t="shared" si="1"/>
        <v>1</v>
      </c>
      <c r="S44" s="37">
        <f t="shared" si="2"/>
        <v>1</v>
      </c>
      <c r="T44" s="90"/>
      <c r="U44" s="43">
        <f t="shared" si="3"/>
        <v>0.11935345138724715</v>
      </c>
      <c r="V44" s="37">
        <f t="shared" si="4"/>
        <v>2.6666666795036832E-3</v>
      </c>
      <c r="W44" s="90"/>
      <c r="X44" s="84">
        <f t="shared" si="13"/>
        <v>10100</v>
      </c>
      <c r="Y44" s="45">
        <f t="shared" si="6"/>
        <v>19536515.601810873</v>
      </c>
      <c r="Z44" s="45">
        <f t="shared" si="7"/>
        <v>296863.41133462108</v>
      </c>
      <c r="AA44" s="45">
        <f t="shared" si="8"/>
        <v>7612.401196396494</v>
      </c>
      <c r="AB44" s="46">
        <f t="shared" si="9"/>
        <v>40725.394373528405</v>
      </c>
      <c r="AD44" s="44">
        <f t="shared" si="10"/>
        <v>19891816.808715422</v>
      </c>
      <c r="AE44" s="115"/>
      <c r="AF44" s="137" t="s">
        <v>44</v>
      </c>
      <c r="AG44" s="138"/>
      <c r="AH44" s="139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0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12"/>
        <v>14271.247698078883</v>
      </c>
      <c r="P45" s="39">
        <f t="shared" si="0"/>
        <v>1484.2959457064899</v>
      </c>
      <c r="Q45" s="90"/>
      <c r="R45" s="32">
        <f t="shared" si="1"/>
        <v>1</v>
      </c>
      <c r="S45" s="37">
        <f t="shared" si="2"/>
        <v>1</v>
      </c>
      <c r="T45" s="90"/>
      <c r="U45" s="43">
        <f t="shared" si="3"/>
        <v>0.11935381770978563</v>
      </c>
      <c r="V45" s="37">
        <f t="shared" si="4"/>
        <v>2.666666679736369E-3</v>
      </c>
      <c r="W45" s="90"/>
      <c r="X45" s="84">
        <f t="shared" si="13"/>
        <v>10100</v>
      </c>
      <c r="Y45" s="45">
        <f t="shared" si="6"/>
        <v>19624907.660883695</v>
      </c>
      <c r="Z45" s="45">
        <f t="shared" si="7"/>
        <v>298205.5191909268</v>
      </c>
      <c r="AA45" s="45">
        <f t="shared" si="8"/>
        <v>7232.3073877517754</v>
      </c>
      <c r="AB45" s="46">
        <f t="shared" si="9"/>
        <v>40909.410024392098</v>
      </c>
      <c r="AD45" s="44">
        <f t="shared" si="10"/>
        <v>19981354.897486765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0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12"/>
        <v>14335.483346595423</v>
      </c>
      <c r="P46" s="39">
        <f t="shared" si="0"/>
        <v>1490.9469047538926</v>
      </c>
      <c r="Q46" s="90"/>
      <c r="R46" s="32">
        <f t="shared" si="1"/>
        <v>1</v>
      </c>
      <c r="S46" s="37">
        <f t="shared" si="2"/>
        <v>1</v>
      </c>
      <c r="T46" s="90"/>
      <c r="U46" s="43">
        <f t="shared" si="3"/>
        <v>0.11935418901237521</v>
      </c>
      <c r="V46" s="37">
        <f t="shared" si="4"/>
        <v>2.6666666799722034E-3</v>
      </c>
      <c r="W46" s="90"/>
      <c r="X46" s="84">
        <f t="shared" si="13"/>
        <v>10100</v>
      </c>
      <c r="Y46" s="45">
        <f t="shared" si="6"/>
        <v>19713301.08273891</v>
      </c>
      <c r="Z46" s="45">
        <f t="shared" si="7"/>
        <v>299547.62704723253</v>
      </c>
      <c r="AA46" s="45">
        <f t="shared" si="8"/>
        <v>6848.4820927959763</v>
      </c>
      <c r="AB46" s="46">
        <f t="shared" si="9"/>
        <v>41093.425675255799</v>
      </c>
      <c r="AD46" s="44">
        <f t="shared" si="10"/>
        <v>20070890.617554195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0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12"/>
        <v>14399.718995111962</v>
      </c>
      <c r="P47" s="39">
        <f t="shared" si="0"/>
        <v>1497.5978638012948</v>
      </c>
      <c r="Q47" s="90"/>
      <c r="R47" s="32">
        <f t="shared" si="1"/>
        <v>1</v>
      </c>
      <c r="S47" s="37">
        <f t="shared" si="2"/>
        <v>1</v>
      </c>
      <c r="T47" s="90"/>
      <c r="U47" s="43">
        <f t="shared" si="3"/>
        <v>0.11935456533994758</v>
      </c>
      <c r="V47" s="37">
        <f t="shared" si="4"/>
        <v>2.6666666802112157E-3</v>
      </c>
      <c r="W47" s="90"/>
      <c r="X47" s="84">
        <f t="shared" si="13"/>
        <v>10100</v>
      </c>
      <c r="Y47" s="45">
        <f t="shared" si="6"/>
        <v>19801695.885861225</v>
      </c>
      <c r="Z47" s="45">
        <f t="shared" si="7"/>
        <v>300889.73490353819</v>
      </c>
      <c r="AA47" s="45">
        <f t="shared" si="8"/>
        <v>6460.9253115290976</v>
      </c>
      <c r="AB47" s="46">
        <f t="shared" si="9"/>
        <v>41277.4413261195</v>
      </c>
      <c r="AD47" s="44">
        <f t="shared" ref="AD47:AD54" si="14">SUM(X47:AB47)</f>
        <v>20160423.987402409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0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12"/>
        <v>14463.954643628502</v>
      </c>
      <c r="P48" s="39">
        <f t="shared" si="0"/>
        <v>1504.2488228486975</v>
      </c>
      <c r="Q48" s="90"/>
      <c r="R48" s="32">
        <f t="shared" si="1"/>
        <v>1</v>
      </c>
      <c r="S48" s="37">
        <f t="shared" si="2"/>
        <v>1</v>
      </c>
      <c r="T48" s="90"/>
      <c r="U48" s="43">
        <f t="shared" si="3"/>
        <v>0.11935494673763622</v>
      </c>
      <c r="V48" s="37">
        <f t="shared" si="4"/>
        <v>2.6666666804534334E-3</v>
      </c>
      <c r="W48" s="90"/>
      <c r="X48" s="84">
        <f t="shared" si="13"/>
        <v>10100</v>
      </c>
      <c r="Y48" s="45">
        <f t="shared" si="6"/>
        <v>19890092.088901736</v>
      </c>
      <c r="Z48" s="45">
        <f t="shared" si="7"/>
        <v>302231.84275984386</v>
      </c>
      <c r="AA48" s="45">
        <f t="shared" si="8"/>
        <v>6292.9773863498895</v>
      </c>
      <c r="AB48" s="46">
        <f t="shared" si="9"/>
        <v>41461.456976983201</v>
      </c>
      <c r="AD48" s="44">
        <f t="shared" si="14"/>
        <v>20250178.366024915</v>
      </c>
      <c r="AE48" s="115"/>
      <c r="AF48" s="137" t="s">
        <v>45</v>
      </c>
      <c r="AG48" s="138"/>
      <c r="AH48" s="139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0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12"/>
        <v>14528.19029214504</v>
      </c>
      <c r="P49" s="39">
        <f t="shared" si="0"/>
        <v>1510.8997818960997</v>
      </c>
      <c r="Q49" s="90"/>
      <c r="R49" s="32">
        <f t="shared" si="1"/>
        <v>1</v>
      </c>
      <c r="S49" s="37">
        <f t="shared" si="2"/>
        <v>1</v>
      </c>
      <c r="T49" s="90"/>
      <c r="U49" s="43">
        <f t="shared" si="3"/>
        <v>0.11935533325077641</v>
      </c>
      <c r="V49" s="37">
        <f t="shared" si="4"/>
        <v>2.6666666806988851E-3</v>
      </c>
      <c r="W49" s="90"/>
      <c r="X49" s="84">
        <f t="shared" si="13"/>
        <v>10100</v>
      </c>
      <c r="Y49" s="45">
        <f t="shared" si="6"/>
        <v>19978489.710678678</v>
      </c>
      <c r="Z49" s="45">
        <f t="shared" si="7"/>
        <v>303573.95061614952</v>
      </c>
      <c r="AA49" s="45">
        <f t="shared" si="8"/>
        <v>6320.9250323064643</v>
      </c>
      <c r="AB49" s="46">
        <f t="shared" si="9"/>
        <v>41645.472627846895</v>
      </c>
      <c r="AD49" s="44">
        <f t="shared" si="14"/>
        <v>20340130.058954984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0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12"/>
        <v>14592.42594066158</v>
      </c>
      <c r="P50" s="39">
        <f t="shared" si="0"/>
        <v>1517.5507409435024</v>
      </c>
      <c r="Q50" s="90"/>
      <c r="R50" s="32">
        <f t="shared" si="1"/>
        <v>1</v>
      </c>
      <c r="S50" s="37">
        <f t="shared" si="2"/>
        <v>1</v>
      </c>
      <c r="T50" s="90"/>
      <c r="U50" s="43">
        <f t="shared" si="3"/>
        <v>0.11935572492490519</v>
      </c>
      <c r="V50" s="37">
        <f t="shared" si="4"/>
        <v>2.6666666809475998E-3</v>
      </c>
      <c r="W50" s="90"/>
      <c r="X50" s="84">
        <f t="shared" si="13"/>
        <v>10100</v>
      </c>
      <c r="Y50" s="45">
        <f t="shared" si="6"/>
        <v>20066888.770178191</v>
      </c>
      <c r="Z50" s="45">
        <f t="shared" si="7"/>
        <v>304916.05847245525</v>
      </c>
      <c r="AA50" s="45">
        <f t="shared" si="8"/>
        <v>6348.8726782630411</v>
      </c>
      <c r="AB50" s="46">
        <f t="shared" si="9"/>
        <v>41829.488278710589</v>
      </c>
      <c r="AD50" s="44">
        <f t="shared" si="14"/>
        <v>20430083.189607617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0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12"/>
        <v>14656.661589178118</v>
      </c>
      <c r="P51" s="39">
        <f t="shared" si="0"/>
        <v>1524.2016999909047</v>
      </c>
      <c r="Q51" s="90"/>
      <c r="R51" s="32">
        <f t="shared" si="1"/>
        <v>1</v>
      </c>
      <c r="S51" s="37">
        <f t="shared" si="2"/>
        <v>1</v>
      </c>
      <c r="T51" s="90"/>
      <c r="U51" s="43">
        <f t="shared" si="3"/>
        <v>0.11935612180576138</v>
      </c>
      <c r="V51" s="37">
        <f t="shared" si="4"/>
        <v>2.6666666811996061E-3</v>
      </c>
      <c r="W51" s="90"/>
      <c r="X51" s="84">
        <f t="shared" si="13"/>
        <v>10100</v>
      </c>
      <c r="Y51" s="45">
        <f t="shared" si="6"/>
        <v>20155289.286555037</v>
      </c>
      <c r="Z51" s="45">
        <f t="shared" si="7"/>
        <v>306258.16632876091</v>
      </c>
      <c r="AA51" s="45">
        <f t="shared" si="8"/>
        <v>6376.8203242196159</v>
      </c>
      <c r="AB51" s="46">
        <f t="shared" si="9"/>
        <v>42013.503929574297</v>
      </c>
      <c r="AD51" s="44">
        <f t="shared" si="14"/>
        <v>20520037.777137592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0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12"/>
        <v>14720.897237694657</v>
      </c>
      <c r="P52" s="39">
        <f t="shared" si="0"/>
        <v>1530.8526590383071</v>
      </c>
      <c r="Q52" s="90"/>
      <c r="R52" s="32">
        <f t="shared" si="1"/>
        <v>1</v>
      </c>
      <c r="S52" s="37">
        <f t="shared" si="2"/>
        <v>1</v>
      </c>
      <c r="T52" s="90"/>
      <c r="U52" s="43">
        <f t="shared" si="3"/>
        <v>0.11935652393928564</v>
      </c>
      <c r="V52" s="37">
        <f t="shared" si="4"/>
        <v>2.6666666814549331E-3</v>
      </c>
      <c r="W52" s="90"/>
      <c r="X52" s="84">
        <f t="shared" si="13"/>
        <v>10100</v>
      </c>
      <c r="Y52" s="45">
        <f t="shared" si="6"/>
        <v>20243691.279133365</v>
      </c>
      <c r="Z52" s="45">
        <f t="shared" si="7"/>
        <v>307600.27418506658</v>
      </c>
      <c r="AA52" s="45">
        <f t="shared" si="8"/>
        <v>6404.7679701761908</v>
      </c>
      <c r="AB52" s="46">
        <f t="shared" si="9"/>
        <v>42197.519580437984</v>
      </c>
      <c r="AD52" s="44">
        <f t="shared" si="14"/>
        <v>20609993.840869043</v>
      </c>
      <c r="AE52" s="115"/>
      <c r="AF52" s="137" t="s">
        <v>46</v>
      </c>
      <c r="AG52" s="138"/>
      <c r="AH52" s="139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0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12"/>
        <v>14785.132886211197</v>
      </c>
      <c r="P53" s="39">
        <f t="shared" si="0"/>
        <v>1537.5036180857096</v>
      </c>
      <c r="Q53" s="90"/>
      <c r="R53" s="32">
        <f t="shared" si="1"/>
        <v>1</v>
      </c>
      <c r="S53" s="37">
        <f t="shared" si="2"/>
        <v>1</v>
      </c>
      <c r="T53" s="90"/>
      <c r="U53" s="43">
        <f t="shared" si="3"/>
        <v>0.11935693137162036</v>
      </c>
      <c r="V53" s="37">
        <f t="shared" si="4"/>
        <v>2.6666666817136099E-3</v>
      </c>
      <c r="W53" s="90"/>
      <c r="X53" s="84">
        <f t="shared" si="13"/>
        <v>10100</v>
      </c>
      <c r="Y53" s="45">
        <f t="shared" si="6"/>
        <v>20332094.767407458</v>
      </c>
      <c r="Z53" s="45">
        <f t="shared" si="7"/>
        <v>308942.3820413723</v>
      </c>
      <c r="AA53" s="45">
        <f t="shared" si="8"/>
        <v>6432.7156161327675</v>
      </c>
      <c r="AB53" s="46">
        <f t="shared" si="9"/>
        <v>42381.535231301685</v>
      </c>
      <c r="AD53" s="44">
        <f t="shared" si="14"/>
        <v>20699951.400296267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0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12"/>
        <v>14849.368534727735</v>
      </c>
      <c r="P54" s="39">
        <f t="shared" si="0"/>
        <v>1544.1545771331121</v>
      </c>
      <c r="Q54" s="91"/>
      <c r="R54" s="32">
        <f t="shared" si="1"/>
        <v>1</v>
      </c>
      <c r="S54" s="37">
        <f t="shared" si="2"/>
        <v>1</v>
      </c>
      <c r="T54" s="91"/>
      <c r="U54" s="43">
        <f t="shared" si="3"/>
        <v>0.11935734414910973</v>
      </c>
      <c r="V54" s="37">
        <f t="shared" si="4"/>
        <v>2.6666666819756659E-3</v>
      </c>
      <c r="W54" s="91"/>
      <c r="X54" s="84">
        <f t="shared" si="13"/>
        <v>10100</v>
      </c>
      <c r="Y54" s="45">
        <f t="shared" si="6"/>
        <v>20420499.771042462</v>
      </c>
      <c r="Z54" s="45">
        <f t="shared" si="7"/>
        <v>310284.48989767791</v>
      </c>
      <c r="AA54" s="45">
        <f t="shared" si="8"/>
        <v>6460.6632620893442</v>
      </c>
      <c r="AB54" s="46">
        <f t="shared" si="9"/>
        <v>42565.550882165386</v>
      </c>
      <c r="AD54" s="44">
        <f t="shared" si="14"/>
        <v>20789910.475084394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864995108.18066394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9">
        <f>SUM(Y9:Y54)</f>
        <v>847863832.06784296</v>
      </c>
      <c r="Z56" s="70">
        <f>SUM(Z9:Z54)</f>
        <v>12884004.904016798</v>
      </c>
      <c r="AA56" s="70">
        <f>SUM(AA9:AA54)</f>
        <v>546362.06686834304</v>
      </c>
      <c r="AB56" s="77">
        <f>SUM(AB9:AB54)</f>
        <v>1767559.1419356787</v>
      </c>
      <c r="AD56" s="71">
        <f>X56+Y56+Z56+AA56+AB56</f>
        <v>864995108.18066382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1" workbookViewId="0">
      <selection activeCell="AG12" sqref="AG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4"/>
      <c r="S1" s="84"/>
      <c r="T1" s="89"/>
      <c r="U1" s="84"/>
      <c r="V1" s="84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4"/>
      <c r="S2" s="84"/>
      <c r="T2" s="90"/>
      <c r="U2" s="84"/>
      <c r="V2" s="84"/>
      <c r="W2" s="90"/>
      <c r="Y2" s="148" t="s">
        <v>74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73</v>
      </c>
      <c r="P3" s="158"/>
      <c r="Q3" s="90"/>
      <c r="R3" s="84"/>
      <c r="S3" s="84"/>
      <c r="T3" s="90"/>
      <c r="U3" s="84"/>
      <c r="V3" s="84"/>
      <c r="W3" s="90"/>
      <c r="Y3" s="151"/>
      <c r="Z3" s="152"/>
      <c r="AA3" s="153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4"/>
      <c r="S4" s="84"/>
      <c r="T4" s="90"/>
      <c r="U4" s="84"/>
      <c r="V4" s="84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3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84"/>
      <c r="S7" s="84"/>
      <c r="T7" s="90"/>
      <c r="U7" s="84"/>
      <c r="V7" s="84"/>
      <c r="W7" s="90"/>
      <c r="X7" s="3" t="s">
        <v>9</v>
      </c>
      <c r="Y7" s="85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4"/>
      <c r="J8" s="7"/>
      <c r="K8" s="20"/>
      <c r="L8" s="90"/>
      <c r="M8" s="25"/>
      <c r="O8" s="34"/>
      <c r="P8" s="38"/>
      <c r="Q8" s="90"/>
      <c r="R8" s="86"/>
      <c r="S8" s="85"/>
      <c r="T8" s="90"/>
      <c r="U8" s="86"/>
      <c r="V8" s="85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0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B9</f>
        <v>11958.76435148346</v>
      </c>
      <c r="P9" s="39">
        <f>C9+(C9*J9)</f>
        <v>1253.7057804353756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0.11934343330615406</v>
      </c>
      <c r="V9" s="37">
        <f>($AI$7/$AG$12)*(1+0.15*(P9/$AG$10)^4)+$AH$32</f>
        <v>2.6666666733188809E-3</v>
      </c>
      <c r="W9" s="90"/>
      <c r="X9" s="84">
        <f>($AG$7*$AG$8*S9*$AG$24+$AG$15*$AG$16*R9*$AG$24)</f>
        <v>3600</v>
      </c>
      <c r="Y9" s="45">
        <f>(O9*U9*$AG$30+P9*V9*$AG$29)*365</f>
        <v>16443689.902238464</v>
      </c>
      <c r="Z9" s="45">
        <f>(O9*$AI$15*$AG$37+P9*$AI$7*$AG$36)*365</f>
        <v>249928.37466262883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34320.237178056479</v>
      </c>
      <c r="AD9" s="44">
        <f>SUM(X9:AB9)</f>
        <v>16748768.432612814</v>
      </c>
      <c r="AE9" s="115"/>
      <c r="AF9" s="144" t="s">
        <v>15</v>
      </c>
      <c r="AG9" s="17"/>
      <c r="AH9" s="147"/>
      <c r="AI9" s="78" t="s">
        <v>59</v>
      </c>
      <c r="AJ9" s="79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0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>B10</f>
        <v>12023</v>
      </c>
      <c r="P10" s="39">
        <f t="shared" ref="P10:P54" si="0">C10+(C10*J10)</f>
        <v>1260.2474266019526</v>
      </c>
      <c r="Q10" s="90"/>
      <c r="R10" s="32">
        <f t="shared" ref="R10:R54" si="1">IF(O10&lt;$AG$18,1,2)</f>
        <v>1</v>
      </c>
      <c r="S10" s="37">
        <f t="shared" ref="S10:S54" si="2">IF(P10&lt;$AG$10,1,2)</f>
        <v>1</v>
      </c>
      <c r="T10" s="90"/>
      <c r="U10" s="43">
        <f t="shared" ref="U10:U54" si="3">($AI$15/$AG$20)*(1+0.15*(O10/$AG$18)^4)+$AH$33</f>
        <v>0.1193436520659952</v>
      </c>
      <c r="V10" s="37">
        <f t="shared" ref="V10:V54" si="4">($AI$7/$AG$12)*(1+0.15*(P10/$AG$10)^4)+$AH$32</f>
        <v>2.666666673458812E-3</v>
      </c>
      <c r="W10" s="90"/>
      <c r="X10" s="84">
        <f t="shared" ref="X10:X12" si="5">($AG$7*$AG$8*S10*$AG$24+$AG$15*$AG$16*R10*$AG$24)</f>
        <v>3600</v>
      </c>
      <c r="Y10" s="45">
        <f t="shared" ref="Y10:Y54" si="6">(O10*U10*$AG$30+P10*V10*$AG$29)*365</f>
        <v>16532042.575361151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34503.815414954268</v>
      </c>
      <c r="AD10" s="44">
        <f t="shared" ref="AD10:AD46" si="10">SUM(X10:AB10)</f>
        <v>16838730.626175247</v>
      </c>
      <c r="AE10" s="115"/>
      <c r="AF10" s="145"/>
      <c r="AG10" s="18">
        <v>110400</v>
      </c>
      <c r="AH10" s="147"/>
      <c r="AI10" s="78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0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0"/>
        <v>1266.7917419090024</v>
      </c>
      <c r="Q11" s="90"/>
      <c r="R11" s="32">
        <f t="shared" si="1"/>
        <v>1</v>
      </c>
      <c r="S11" s="37">
        <f t="shared" si="2"/>
        <v>1</v>
      </c>
      <c r="T11" s="90"/>
      <c r="U11" s="43">
        <f t="shared" si="3"/>
        <v>0.11934387436040325</v>
      </c>
      <c r="V11" s="37">
        <f t="shared" si="4"/>
        <v>2.6666666736009982E-3</v>
      </c>
      <c r="W11" s="90"/>
      <c r="X11" s="84">
        <f t="shared" si="5"/>
        <v>3600</v>
      </c>
      <c r="Y11" s="45">
        <f t="shared" si="6"/>
        <v>16620396.114520011</v>
      </c>
      <c r="Z11" s="45">
        <f t="shared" si="7"/>
        <v>252611.64448523949</v>
      </c>
      <c r="AA11" s="45">
        <f t="shared" si="8"/>
        <v>17396.873832080575</v>
      </c>
      <c r="AB11" s="46">
        <f t="shared" si="9"/>
        <v>34687.404332380385</v>
      </c>
      <c r="AD11" s="44">
        <f t="shared" si="10"/>
        <v>16928692.037169714</v>
      </c>
      <c r="AE11" s="115"/>
      <c r="AF11" s="146"/>
      <c r="AG11" s="17"/>
      <c r="AH11" s="147"/>
      <c r="AI11" s="78" t="s">
        <v>60</v>
      </c>
      <c r="AJ11" s="79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0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12"/>
        <v>12151.471297033078</v>
      </c>
      <c r="P12" s="39">
        <f t="shared" si="0"/>
        <v>1273.3386297753007</v>
      </c>
      <c r="Q12" s="90"/>
      <c r="R12" s="32">
        <f t="shared" si="1"/>
        <v>1</v>
      </c>
      <c r="S12" s="37">
        <f t="shared" si="2"/>
        <v>1</v>
      </c>
      <c r="T12" s="90"/>
      <c r="U12" s="43">
        <f t="shared" si="3"/>
        <v>0.11934410022724737</v>
      </c>
      <c r="V12" s="37">
        <f t="shared" si="4"/>
        <v>2.666666673745462E-3</v>
      </c>
      <c r="W12" s="90"/>
      <c r="X12" s="84">
        <f t="shared" si="5"/>
        <v>3600</v>
      </c>
      <c r="Y12" s="45">
        <f t="shared" si="6"/>
        <v>16708750.530993583</v>
      </c>
      <c r="Z12" s="45">
        <f t="shared" si="7"/>
        <v>253953.29650977196</v>
      </c>
      <c r="AA12" s="45">
        <f t="shared" si="8"/>
        <v>17477.207711134364</v>
      </c>
      <c r="AB12" s="46">
        <f t="shared" si="9"/>
        <v>34871.003543866405</v>
      </c>
      <c r="AD12" s="44">
        <f t="shared" si="10"/>
        <v>17018652.038758352</v>
      </c>
      <c r="AE12" s="115"/>
      <c r="AF12" s="67" t="s">
        <v>32</v>
      </c>
      <c r="AG12" s="61">
        <v>30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0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12"/>
        <v>12215.706945549618</v>
      </c>
      <c r="P13" s="39">
        <f t="shared" si="0"/>
        <v>1279.8879982237345</v>
      </c>
      <c r="Q13" s="90"/>
      <c r="R13" s="32">
        <f t="shared" si="1"/>
        <v>1</v>
      </c>
      <c r="S13" s="37">
        <f t="shared" si="2"/>
        <v>1</v>
      </c>
      <c r="T13" s="90"/>
      <c r="U13" s="43">
        <f t="shared" si="3"/>
        <v>0.11934432970459855</v>
      </c>
      <c r="V13" s="37">
        <f t="shared" si="4"/>
        <v>2.666666673892227E-3</v>
      </c>
      <c r="W13" s="90"/>
      <c r="X13" s="84">
        <f>($AG$7*$AG$8*S13*$AG$24+$AG$15*$AG$16*R13*$AG$24)</f>
        <v>3600</v>
      </c>
      <c r="Y13" s="45">
        <f t="shared" si="6"/>
        <v>16797105.836288992</v>
      </c>
      <c r="Z13" s="45">
        <f t="shared" si="7"/>
        <v>255294.95939925415</v>
      </c>
      <c r="AA13" s="45">
        <f t="shared" si="8"/>
        <v>17544.492054087576</v>
      </c>
      <c r="AB13" s="46">
        <f t="shared" si="9"/>
        <v>35054.612681367194</v>
      </c>
      <c r="AD13" s="44">
        <f t="shared" si="10"/>
        <v>17108599.900423698</v>
      </c>
      <c r="AE13" s="11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0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12"/>
        <v>12279.942594066157</v>
      </c>
      <c r="P14" s="39">
        <f t="shared" si="0"/>
        <v>1286.4397596101812</v>
      </c>
      <c r="Q14" s="90"/>
      <c r="R14" s="32">
        <f t="shared" si="1"/>
        <v>1</v>
      </c>
      <c r="S14" s="37">
        <f t="shared" si="2"/>
        <v>1</v>
      </c>
      <c r="T14" s="90"/>
      <c r="U14" s="43">
        <f t="shared" si="3"/>
        <v>0.11934456283072954</v>
      </c>
      <c r="V14" s="37">
        <f t="shared" si="4"/>
        <v>2.6666666740413187E-3</v>
      </c>
      <c r="W14" s="90"/>
      <c r="X14" s="84">
        <f>($AG$7*$AG$8*S14*$AG$24+$AG$15*$AG$16*R14*$AG$24)+AG26</f>
        <v>1511350</v>
      </c>
      <c r="Y14" s="45">
        <f t="shared" si="6"/>
        <v>16885462.042137492</v>
      </c>
      <c r="Z14" s="45">
        <f t="shared" si="7"/>
        <v>256636.63276980486</v>
      </c>
      <c r="AA14" s="45">
        <f t="shared" si="8"/>
        <v>17280.074321086307</v>
      </c>
      <c r="AB14" s="46">
        <f t="shared" si="9"/>
        <v>35238.231394176022</v>
      </c>
      <c r="AD14" s="44">
        <f t="shared" si="10"/>
        <v>18705966.98062256</v>
      </c>
      <c r="AE14" s="11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0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12"/>
        <v>12344.178242582695</v>
      </c>
      <c r="P15" s="39">
        <f t="shared" si="0"/>
        <v>1292.993830371322</v>
      </c>
      <c r="Q15" s="90"/>
      <c r="R15" s="32">
        <f t="shared" si="1"/>
        <v>1</v>
      </c>
      <c r="S15" s="37">
        <f t="shared" si="2"/>
        <v>1</v>
      </c>
      <c r="T15" s="90"/>
      <c r="U15" s="43">
        <f t="shared" si="3"/>
        <v>0.1193447996441149</v>
      </c>
      <c r="V15" s="37">
        <f t="shared" si="4"/>
        <v>2.6666666741927583E-3</v>
      </c>
      <c r="W15" s="90"/>
      <c r="X15" s="84">
        <f>($AJ$11*$AG$8*S15*$AG$25+$AJ$9*$AG$8*S15*$AG$24+$AG$15*$AG$16*R15*$AG$24)</f>
        <v>10100</v>
      </c>
      <c r="Y15" s="45">
        <f t="shared" si="6"/>
        <v>16973819.16049039</v>
      </c>
      <c r="Z15" s="45">
        <f t="shared" si="7"/>
        <v>257978.31625541669</v>
      </c>
      <c r="AA15" s="45">
        <f t="shared" si="8"/>
        <v>17011.925101773959</v>
      </c>
      <c r="AB15" s="46">
        <f t="shared" si="9"/>
        <v>35421.85934791543</v>
      </c>
      <c r="AD15" s="44">
        <f t="shared" si="10"/>
        <v>17294331.261195499</v>
      </c>
      <c r="AE15" s="11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0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12"/>
        <v>12408.413891099233</v>
      </c>
      <c r="P16" s="39">
        <f t="shared" si="0"/>
        <v>1299.5501307898676</v>
      </c>
      <c r="Q16" s="90"/>
      <c r="R16" s="32">
        <f t="shared" si="1"/>
        <v>1</v>
      </c>
      <c r="S16" s="37">
        <f t="shared" si="2"/>
        <v>1</v>
      </c>
      <c r="T16" s="90"/>
      <c r="U16" s="43">
        <f t="shared" si="3"/>
        <v>0.11934504018343095</v>
      </c>
      <c r="V16" s="37">
        <f t="shared" si="4"/>
        <v>2.6666666743465715E-3</v>
      </c>
      <c r="W16" s="90"/>
      <c r="X16" s="84">
        <f t="shared" ref="X16:X54" si="13">($AJ$11*$AG$8*S16*$AG$25+$AJ$9*$AG$8*S16*$AG$24+$AG$15*$AG$16*R16*$AG$24)</f>
        <v>10100</v>
      </c>
      <c r="Y16" s="45">
        <f t="shared" si="6"/>
        <v>17062177.203515254</v>
      </c>
      <c r="Z16" s="45">
        <f t="shared" si="7"/>
        <v>259320.00950692795</v>
      </c>
      <c r="AA16" s="45">
        <f t="shared" si="8"/>
        <v>16740.04439615053</v>
      </c>
      <c r="AB16" s="46">
        <f t="shared" si="9"/>
        <v>35605.496223597802</v>
      </c>
      <c r="AD16" s="44">
        <f t="shared" si="10"/>
        <v>17383942.753641933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0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12"/>
        <v>12472.649539615772</v>
      </c>
      <c r="P17" s="39">
        <f t="shared" si="0"/>
        <v>1306.1085847758056</v>
      </c>
      <c r="Q17" s="90"/>
      <c r="R17" s="32">
        <f t="shared" si="1"/>
        <v>1</v>
      </c>
      <c r="S17" s="37">
        <f t="shared" si="2"/>
        <v>1</v>
      </c>
      <c r="T17" s="90"/>
      <c r="U17" s="43">
        <f t="shared" si="3"/>
        <v>0.11934528448755582</v>
      </c>
      <c r="V17" s="37">
        <f t="shared" si="4"/>
        <v>2.6666666745027824E-3</v>
      </c>
      <c r="W17" s="90"/>
      <c r="X17" s="84">
        <f t="shared" si="13"/>
        <v>10100</v>
      </c>
      <c r="Y17" s="45">
        <f t="shared" si="6"/>
        <v>17150536.183592517</v>
      </c>
      <c r="Z17" s="45">
        <f t="shared" si="7"/>
        <v>260661.71219106438</v>
      </c>
      <c r="AA17" s="45">
        <f t="shared" si="8"/>
        <v>16464.432204216024</v>
      </c>
      <c r="AB17" s="46">
        <f t="shared" si="9"/>
        <v>35789.141716750019</v>
      </c>
      <c r="AD17" s="44">
        <f t="shared" si="10"/>
        <v>17473551.469704546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0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12"/>
        <v>12536.885188132312</v>
      </c>
      <c r="P18" s="39">
        <f t="shared" si="0"/>
        <v>1312.6691196624124</v>
      </c>
      <c r="Q18" s="90"/>
      <c r="R18" s="32">
        <f t="shared" si="1"/>
        <v>1</v>
      </c>
      <c r="S18" s="37">
        <f t="shared" si="2"/>
        <v>1</v>
      </c>
      <c r="T18" s="90"/>
      <c r="U18" s="43">
        <f t="shared" si="3"/>
        <v>0.11934553259556942</v>
      </c>
      <c r="V18" s="37">
        <f t="shared" si="4"/>
        <v>2.6666666746614147E-3</v>
      </c>
      <c r="W18" s="90"/>
      <c r="X18" s="84">
        <f t="shared" si="13"/>
        <v>10100</v>
      </c>
      <c r="Y18" s="45">
        <f t="shared" si="6"/>
        <v>17238896.11331227</v>
      </c>
      <c r="Z18" s="45">
        <f t="shared" si="7"/>
        <v>262003.42398954584</v>
      </c>
      <c r="AA18" s="45">
        <f t="shared" si="8"/>
        <v>16185.088525970441</v>
      </c>
      <c r="AB18" s="46">
        <f t="shared" si="9"/>
        <v>35972.795536597208</v>
      </c>
      <c r="AD18" s="44">
        <f t="shared" si="10"/>
        <v>17563157.421364382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0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12"/>
        <v>12601.120836648852</v>
      </c>
      <c r="P19" s="39">
        <f t="shared" si="0"/>
        <v>1319.231666015877</v>
      </c>
      <c r="Q19" s="90"/>
      <c r="R19" s="32">
        <f t="shared" si="1"/>
        <v>1</v>
      </c>
      <c r="S19" s="37">
        <f t="shared" si="2"/>
        <v>1</v>
      </c>
      <c r="T19" s="90"/>
      <c r="U19" s="43">
        <f t="shared" si="3"/>
        <v>0.11934578454675342</v>
      </c>
      <c r="V19" s="37">
        <f t="shared" si="4"/>
        <v>2.6666666748224929E-3</v>
      </c>
      <c r="W19" s="90"/>
      <c r="X19" s="84">
        <f t="shared" si="13"/>
        <v>10100</v>
      </c>
      <c r="Y19" s="45">
        <f t="shared" si="6"/>
        <v>17327257.005471379</v>
      </c>
      <c r="Z19" s="45">
        <f t="shared" si="7"/>
        <v>263345.14459825202</v>
      </c>
      <c r="AA19" s="45">
        <f t="shared" si="8"/>
        <v>15902.013361413778</v>
      </c>
      <c r="AB19" s="46">
        <f t="shared" si="9"/>
        <v>36156.457405300927</v>
      </c>
      <c r="AD19" s="44">
        <f t="shared" si="10"/>
        <v>17652760.620836347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0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12"/>
        <v>12665.356485165392</v>
      </c>
      <c r="P20" s="39">
        <f t="shared" si="0"/>
        <v>1325.7961574574899</v>
      </c>
      <c r="Q20" s="90"/>
      <c r="R20" s="32">
        <f t="shared" si="1"/>
        <v>1</v>
      </c>
      <c r="S20" s="37">
        <f t="shared" si="2"/>
        <v>1</v>
      </c>
      <c r="T20" s="90"/>
      <c r="U20" s="43">
        <f t="shared" si="3"/>
        <v>0.11934604038059132</v>
      </c>
      <c r="V20" s="37">
        <f t="shared" si="4"/>
        <v>2.6666666749860421E-3</v>
      </c>
      <c r="W20" s="90"/>
      <c r="X20" s="84">
        <f t="shared" si="13"/>
        <v>10100</v>
      </c>
      <c r="Y20" s="45">
        <f t="shared" si="6"/>
        <v>17415618.873070799</v>
      </c>
      <c r="Z20" s="45">
        <f t="shared" si="7"/>
        <v>264686.87372644444</v>
      </c>
      <c r="AA20" s="45">
        <f t="shared" si="8"/>
        <v>15615.206710546036</v>
      </c>
      <c r="AB20" s="46">
        <f t="shared" si="9"/>
        <v>36340.127057247708</v>
      </c>
      <c r="AD20" s="44">
        <f t="shared" si="10"/>
        <v>17742361.080565039</v>
      </c>
      <c r="AE20" s="115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0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12"/>
        <v>12729.59213368193</v>
      </c>
      <c r="P21" s="39">
        <f t="shared" si="0"/>
        <v>1332.36253049744</v>
      </c>
      <c r="Q21" s="90"/>
      <c r="R21" s="32">
        <f t="shared" si="1"/>
        <v>1</v>
      </c>
      <c r="S21" s="37">
        <f t="shared" si="2"/>
        <v>1</v>
      </c>
      <c r="T21" s="90"/>
      <c r="U21" s="43">
        <f t="shared" si="3"/>
        <v>0.11934630013676836</v>
      </c>
      <c r="V21" s="37">
        <f t="shared" si="4"/>
        <v>2.6666666751520864E-3</v>
      </c>
      <c r="W21" s="90"/>
      <c r="X21" s="84">
        <f t="shared" si="13"/>
        <v>10100</v>
      </c>
      <c r="Y21" s="45">
        <f t="shared" si="6"/>
        <v>17503981.72931315</v>
      </c>
      <c r="Z21" s="45">
        <f t="shared" si="7"/>
        <v>266028.61109603744</v>
      </c>
      <c r="AA21" s="45">
        <f t="shared" si="8"/>
        <v>15324.668573367213</v>
      </c>
      <c r="AB21" s="46">
        <f t="shared" si="9"/>
        <v>36523.804238383949</v>
      </c>
      <c r="AD21" s="44">
        <f t="shared" si="10"/>
        <v>17831958.813220937</v>
      </c>
      <c r="AE21" s="11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0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12"/>
        <v>12793.827782198468</v>
      </c>
      <c r="P22" s="39">
        <f t="shared" si="0"/>
        <v>1338.9307243793455</v>
      </c>
      <c r="Q22" s="90"/>
      <c r="R22" s="32">
        <f t="shared" si="1"/>
        <v>1</v>
      </c>
      <c r="S22" s="37">
        <f t="shared" si="2"/>
        <v>1</v>
      </c>
      <c r="T22" s="90"/>
      <c r="U22" s="43">
        <f t="shared" si="3"/>
        <v>0.1193465638551716</v>
      </c>
      <c r="V22" s="37">
        <f t="shared" si="4"/>
        <v>2.6666666753206512E-3</v>
      </c>
      <c r="W22" s="90"/>
      <c r="X22" s="84">
        <f t="shared" si="13"/>
        <v>10100</v>
      </c>
      <c r="Y22" s="45">
        <f t="shared" si="6"/>
        <v>17592345.587600484</v>
      </c>
      <c r="Z22" s="45">
        <f t="shared" si="7"/>
        <v>267370.35644091823</v>
      </c>
      <c r="AA22" s="45">
        <f t="shared" si="8"/>
        <v>15030.398949877313</v>
      </c>
      <c r="AB22" s="46">
        <f t="shared" si="9"/>
        <v>36707.488705593845</v>
      </c>
      <c r="AD22" s="44">
        <f t="shared" si="10"/>
        <v>17921553.831696872</v>
      </c>
      <c r="AE22" s="115"/>
      <c r="AF22" s="58" t="s">
        <v>25</v>
      </c>
      <c r="AG22" s="49"/>
      <c r="AH22" s="49"/>
      <c r="AI22" s="80" t="s">
        <v>61</v>
      </c>
      <c r="AJ22" s="81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0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12"/>
        <v>12858.063430715009</v>
      </c>
      <c r="P23" s="39">
        <f t="shared" si="0"/>
        <v>1345.5006809347165</v>
      </c>
      <c r="Q23" s="90"/>
      <c r="R23" s="32">
        <f t="shared" si="1"/>
        <v>1</v>
      </c>
      <c r="S23" s="37">
        <f t="shared" si="2"/>
        <v>1</v>
      </c>
      <c r="T23" s="90"/>
      <c r="U23" s="43">
        <f t="shared" si="3"/>
        <v>0.11934683157588988</v>
      </c>
      <c r="V23" s="37">
        <f t="shared" si="4"/>
        <v>2.6666666754917613E-3</v>
      </c>
      <c r="W23" s="90"/>
      <c r="X23" s="84">
        <f t="shared" si="13"/>
        <v>10100</v>
      </c>
      <c r="Y23" s="45">
        <f t="shared" si="6"/>
        <v>17680710.461532243</v>
      </c>
      <c r="Z23" s="45">
        <f t="shared" si="7"/>
        <v>268712.10950630886</v>
      </c>
      <c r="AA23" s="45">
        <f t="shared" si="8"/>
        <v>14732.39784007633</v>
      </c>
      <c r="AB23" s="46">
        <f t="shared" si="9"/>
        <v>36891.180226117009</v>
      </c>
      <c r="AD23" s="44">
        <f t="shared" si="10"/>
        <v>18011146.149104744</v>
      </c>
      <c r="AE23" s="115"/>
      <c r="AF23" s="59" t="s">
        <v>34</v>
      </c>
      <c r="AG23" s="29"/>
      <c r="AH23" s="29"/>
      <c r="AI23" s="78" t="s">
        <v>62</v>
      </c>
      <c r="AJ23" s="82" t="s">
        <v>63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0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12"/>
        <v>12922.299079231549</v>
      </c>
      <c r="P24" s="39">
        <f t="shared" si="0"/>
        <v>1352.0723444466191</v>
      </c>
      <c r="Q24" s="90"/>
      <c r="R24" s="32">
        <f t="shared" si="1"/>
        <v>1</v>
      </c>
      <c r="S24" s="37">
        <f t="shared" si="2"/>
        <v>1</v>
      </c>
      <c r="T24" s="90"/>
      <c r="U24" s="43">
        <f t="shared" si="3"/>
        <v>0.11934710333921381</v>
      </c>
      <c r="V24" s="37">
        <f t="shared" si="4"/>
        <v>2.6666666756654423E-3</v>
      </c>
      <c r="W24" s="90"/>
      <c r="X24" s="84">
        <f t="shared" si="13"/>
        <v>10100</v>
      </c>
      <c r="Y24" s="45">
        <f t="shared" si="6"/>
        <v>17769076.364903361</v>
      </c>
      <c r="Z24" s="45">
        <f t="shared" si="7"/>
        <v>270053.8700481691</v>
      </c>
      <c r="AA24" s="45">
        <f t="shared" si="8"/>
        <v>14430.665243964275</v>
      </c>
      <c r="AB24" s="46">
        <f t="shared" si="9"/>
        <v>37074.878577002884</v>
      </c>
      <c r="AD24" s="44">
        <f t="shared" si="10"/>
        <v>18100735.778772496</v>
      </c>
      <c r="AE24" s="115"/>
      <c r="AF24" s="51" t="s">
        <v>35</v>
      </c>
      <c r="AG24" s="30">
        <v>5</v>
      </c>
      <c r="AH24" s="29" t="s">
        <v>28</v>
      </c>
      <c r="AI24" s="78" t="s">
        <v>65</v>
      </c>
      <c r="AJ24" s="82" t="s">
        <v>64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0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12"/>
        <v>12986.534727748087</v>
      </c>
      <c r="P25" s="39">
        <f t="shared" si="0"/>
        <v>1358.6456615218688</v>
      </c>
      <c r="Q25" s="90"/>
      <c r="R25" s="32">
        <f t="shared" si="1"/>
        <v>1</v>
      </c>
      <c r="S25" s="37">
        <f t="shared" si="2"/>
        <v>1</v>
      </c>
      <c r="T25" s="90"/>
      <c r="U25" s="43">
        <f t="shared" si="3"/>
        <v>0.11934737918563579</v>
      </c>
      <c r="V25" s="37">
        <f t="shared" si="4"/>
        <v>2.6666666758417184E-3</v>
      </c>
      <c r="W25" s="90"/>
      <c r="X25" s="84">
        <f t="shared" si="13"/>
        <v>10100</v>
      </c>
      <c r="Y25" s="45">
        <f t="shared" si="6"/>
        <v>17857443.311702583</v>
      </c>
      <c r="Z25" s="45">
        <f t="shared" si="7"/>
        <v>271395.63783263671</v>
      </c>
      <c r="AA25" s="45">
        <f t="shared" si="8"/>
        <v>14125.201161541136</v>
      </c>
      <c r="AB25" s="46">
        <f t="shared" si="9"/>
        <v>37258.583544599402</v>
      </c>
      <c r="AD25" s="44">
        <f t="shared" si="10"/>
        <v>18190322.734241363</v>
      </c>
      <c r="AE25" s="115"/>
      <c r="AF25" s="51" t="s">
        <v>36</v>
      </c>
      <c r="AG25" s="30">
        <v>30</v>
      </c>
      <c r="AH25" s="29" t="s">
        <v>28</v>
      </c>
      <c r="AI25" s="78" t="s">
        <v>67</v>
      </c>
      <c r="AJ25" s="82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0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12"/>
        <v>13050.770376264627</v>
      </c>
      <c r="P26" s="39">
        <f t="shared" si="0"/>
        <v>1365.2205809711379</v>
      </c>
      <c r="Q26" s="90"/>
      <c r="R26" s="32">
        <f t="shared" si="1"/>
        <v>1</v>
      </c>
      <c r="S26" s="37">
        <f t="shared" si="2"/>
        <v>1</v>
      </c>
      <c r="T26" s="90"/>
      <c r="U26" s="43">
        <f t="shared" si="3"/>
        <v>0.11934765915585002</v>
      </c>
      <c r="V26" s="37">
        <f t="shared" si="4"/>
        <v>2.6666666760206161E-3</v>
      </c>
      <c r="W26" s="90"/>
      <c r="X26" s="84">
        <f t="shared" si="13"/>
        <v>10100</v>
      </c>
      <c r="Y26" s="45">
        <f t="shared" si="6"/>
        <v>17945811.316110931</v>
      </c>
      <c r="Z26" s="45">
        <f t="shared" si="7"/>
        <v>272737.41263550252</v>
      </c>
      <c r="AA26" s="45">
        <f t="shared" si="8"/>
        <v>13816.00559280692</v>
      </c>
      <c r="AB26" s="46">
        <f t="shared" si="9"/>
        <v>37442.294924073169</v>
      </c>
      <c r="AD26" s="44">
        <f t="shared" si="10"/>
        <v>18279907.029263314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3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0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12"/>
        <v>13115.006024781167</v>
      </c>
      <c r="P27" s="39">
        <f t="shared" si="0"/>
        <v>1371.7970536964062</v>
      </c>
      <c r="Q27" s="90"/>
      <c r="R27" s="32">
        <f t="shared" si="1"/>
        <v>1</v>
      </c>
      <c r="S27" s="37">
        <f t="shared" si="2"/>
        <v>1</v>
      </c>
      <c r="T27" s="90"/>
      <c r="U27" s="43">
        <f t="shared" si="3"/>
        <v>0.11934794329075249</v>
      </c>
      <c r="V27" s="37">
        <f t="shared" si="4"/>
        <v>2.6666666762021596E-3</v>
      </c>
      <c r="W27" s="90"/>
      <c r="X27" s="84">
        <f t="shared" si="13"/>
        <v>10100</v>
      </c>
      <c r="Y27" s="45">
        <f t="shared" si="6"/>
        <v>18034180.392500248</v>
      </c>
      <c r="Z27" s="45">
        <f t="shared" si="7"/>
        <v>274079.19424171728</v>
      </c>
      <c r="AA27" s="45">
        <f t="shared" si="8"/>
        <v>13503.078537761625</v>
      </c>
      <c r="AB27" s="46">
        <f t="shared" si="9"/>
        <v>37626.012518959171</v>
      </c>
      <c r="AD27" s="44">
        <f t="shared" si="10"/>
        <v>18369488.677798688</v>
      </c>
      <c r="AE27" s="11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0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12"/>
        <v>13179.241673297707</v>
      </c>
      <c r="P28" s="39">
        <f t="shared" si="0"/>
        <v>1378.375032585245</v>
      </c>
      <c r="Q28" s="90"/>
      <c r="R28" s="32">
        <f t="shared" si="1"/>
        <v>1</v>
      </c>
      <c r="S28" s="37">
        <f t="shared" si="2"/>
        <v>1</v>
      </c>
      <c r="T28" s="90"/>
      <c r="U28" s="43">
        <f t="shared" si="3"/>
        <v>0.11934823163144094</v>
      </c>
      <c r="V28" s="37">
        <f t="shared" si="4"/>
        <v>2.666666676386376E-3</v>
      </c>
      <c r="W28" s="90"/>
      <c r="X28" s="84">
        <f t="shared" si="13"/>
        <v>10100</v>
      </c>
      <c r="Y28" s="45">
        <f t="shared" si="6"/>
        <v>18122550.555431928</v>
      </c>
      <c r="Z28" s="45">
        <f t="shared" si="7"/>
        <v>275420.98244492849</v>
      </c>
      <c r="AA28" s="45">
        <f t="shared" si="8"/>
        <v>13186.419996405246</v>
      </c>
      <c r="AB28" s="46">
        <f t="shared" si="9"/>
        <v>37809.736140737652</v>
      </c>
      <c r="AD28" s="44">
        <f t="shared" si="10"/>
        <v>18459067.694014002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0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12"/>
        <v>13243.477321814247</v>
      </c>
      <c r="P29" s="39">
        <f t="shared" si="0"/>
        <v>1384.9544724114442</v>
      </c>
      <c r="Q29" s="90"/>
      <c r="R29" s="32">
        <f t="shared" si="1"/>
        <v>1</v>
      </c>
      <c r="S29" s="37">
        <f t="shared" si="2"/>
        <v>1</v>
      </c>
      <c r="T29" s="90"/>
      <c r="U29" s="43">
        <f t="shared" si="3"/>
        <v>0.11934852421921492</v>
      </c>
      <c r="V29" s="37">
        <f t="shared" si="4"/>
        <v>2.6666666765732907E-3</v>
      </c>
      <c r="W29" s="90"/>
      <c r="X29" s="84">
        <f t="shared" si="13"/>
        <v>10100</v>
      </c>
      <c r="Y29" s="45">
        <f t="shared" si="6"/>
        <v>18210921.819655791</v>
      </c>
      <c r="Z29" s="45">
        <f t="shared" si="7"/>
        <v>276762.77704704535</v>
      </c>
      <c r="AA29" s="45">
        <f t="shared" si="8"/>
        <v>12866.029968737797</v>
      </c>
      <c r="AB29" s="46">
        <f t="shared" si="9"/>
        <v>37993.465608436578</v>
      </c>
      <c r="AD29" s="44">
        <f t="shared" si="10"/>
        <v>18548644.092280012</v>
      </c>
      <c r="AE29" s="115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0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12"/>
        <v>13307.712970330787</v>
      </c>
      <c r="P30" s="39">
        <f t="shared" si="0"/>
        <v>1391.5353297415527</v>
      </c>
      <c r="Q30" s="90"/>
      <c r="R30" s="32">
        <f t="shared" si="1"/>
        <v>1</v>
      </c>
      <c r="S30" s="37">
        <f t="shared" si="2"/>
        <v>1</v>
      </c>
      <c r="T30" s="90"/>
      <c r="U30" s="43">
        <f t="shared" si="3"/>
        <v>0.11934882109557578</v>
      </c>
      <c r="V30" s="37">
        <f t="shared" si="4"/>
        <v>2.6666666767629294E-3</v>
      </c>
      <c r="W30" s="90"/>
      <c r="X30" s="84">
        <f t="shared" si="13"/>
        <v>10100</v>
      </c>
      <c r="Y30" s="45">
        <f t="shared" si="6"/>
        <v>18299294.20010899</v>
      </c>
      <c r="Z30" s="45">
        <f t="shared" si="7"/>
        <v>278104.57785782928</v>
      </c>
      <c r="AA30" s="45">
        <f t="shared" si="8"/>
        <v>12541.908454759263</v>
      </c>
      <c r="AB30" s="46">
        <f t="shared" si="9"/>
        <v>38177.200748257601</v>
      </c>
      <c r="AD30" s="44">
        <f t="shared" si="10"/>
        <v>18638217.887169838</v>
      </c>
      <c r="AE30" s="115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0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12"/>
        <v>13371.948618847327</v>
      </c>
      <c r="P31" s="39">
        <f t="shared" si="0"/>
        <v>1398.1175628469175</v>
      </c>
      <c r="Q31" s="90"/>
      <c r="R31" s="32">
        <f t="shared" si="1"/>
        <v>1</v>
      </c>
      <c r="S31" s="37">
        <f t="shared" si="2"/>
        <v>1</v>
      </c>
      <c r="T31" s="90"/>
      <c r="U31" s="43">
        <f t="shared" si="3"/>
        <v>0.11934912230222663</v>
      </c>
      <c r="V31" s="37">
        <f t="shared" si="4"/>
        <v>2.6666666769553185E-3</v>
      </c>
      <c r="W31" s="90"/>
      <c r="X31" s="84">
        <f t="shared" si="13"/>
        <v>10100</v>
      </c>
      <c r="Y31" s="45">
        <f t="shared" si="6"/>
        <v>18387667.711915109</v>
      </c>
      <c r="Z31" s="45">
        <f t="shared" si="7"/>
        <v>279446.38469450886</v>
      </c>
      <c r="AA31" s="45">
        <f t="shared" si="8"/>
        <v>12214.055454469648</v>
      </c>
      <c r="AB31" s="46">
        <f t="shared" si="9"/>
        <v>38360.9413932241</v>
      </c>
      <c r="AD31" s="44">
        <f t="shared" si="10"/>
        <v>18727789.093457311</v>
      </c>
      <c r="AE31" s="115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0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12"/>
        <v>13436.184267363868</v>
      </c>
      <c r="P32" s="39">
        <f t="shared" si="0"/>
        <v>1404.7011316208545</v>
      </c>
      <c r="Q32" s="90"/>
      <c r="R32" s="32">
        <f t="shared" si="1"/>
        <v>1</v>
      </c>
      <c r="S32" s="37">
        <f t="shared" si="2"/>
        <v>1</v>
      </c>
      <c r="T32" s="90"/>
      <c r="U32" s="43">
        <f t="shared" si="3"/>
        <v>0.11934942788107239</v>
      </c>
      <c r="V32" s="37">
        <f t="shared" si="4"/>
        <v>2.6666666771504835E-3</v>
      </c>
      <c r="W32" s="90"/>
      <c r="X32" s="84">
        <f t="shared" si="13"/>
        <v>10100</v>
      </c>
      <c r="Y32" s="45">
        <f t="shared" si="6"/>
        <v>18476042.370383289</v>
      </c>
      <c r="Z32" s="45">
        <f t="shared" si="7"/>
        <v>280788.1973814168</v>
      </c>
      <c r="AA32" s="45">
        <f t="shared" si="8"/>
        <v>11882.47096786896</v>
      </c>
      <c r="AB32" s="46">
        <f t="shared" si="9"/>
        <v>38544.687382849741</v>
      </c>
      <c r="AD32" s="44">
        <f t="shared" si="10"/>
        <v>18817357.726115428</v>
      </c>
      <c r="AE32" s="115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0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12"/>
        <v>13500.419915880406</v>
      </c>
      <c r="P33" s="39">
        <f t="shared" si="0"/>
        <v>1411.2859975006002</v>
      </c>
      <c r="Q33" s="90"/>
      <c r="R33" s="32">
        <f t="shared" si="1"/>
        <v>1</v>
      </c>
      <c r="S33" s="37">
        <f t="shared" si="2"/>
        <v>1</v>
      </c>
      <c r="T33" s="90"/>
      <c r="U33" s="43">
        <f t="shared" si="3"/>
        <v>0.11934973787421974</v>
      </c>
      <c r="V33" s="37">
        <f t="shared" si="4"/>
        <v>2.6666666773484515E-3</v>
      </c>
      <c r="W33" s="90"/>
      <c r="X33" s="84">
        <f t="shared" si="13"/>
        <v>10100</v>
      </c>
      <c r="Y33" s="45">
        <f t="shared" si="6"/>
        <v>18564418.191007491</v>
      </c>
      <c r="Z33" s="45">
        <f t="shared" si="7"/>
        <v>282130.0157496481</v>
      </c>
      <c r="AA33" s="45">
        <f t="shared" si="8"/>
        <v>11547.154994957189</v>
      </c>
      <c r="AB33" s="46">
        <f t="shared" si="9"/>
        <v>38728.438562826144</v>
      </c>
      <c r="AD33" s="44">
        <f t="shared" si="10"/>
        <v>18906923.800314922</v>
      </c>
      <c r="AE33" s="115"/>
      <c r="AF33" s="88" t="s">
        <v>24</v>
      </c>
      <c r="AG33" s="42"/>
      <c r="AH33" s="61">
        <f>7/60</f>
        <v>0.11666666666666667</v>
      </c>
      <c r="AI33" s="57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0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12"/>
        <v>13564.655564396946</v>
      </c>
      <c r="P34" s="39">
        <f t="shared" si="0"/>
        <v>1417.872123393727</v>
      </c>
      <c r="Q34" s="90"/>
      <c r="R34" s="32">
        <f t="shared" si="1"/>
        <v>1</v>
      </c>
      <c r="S34" s="37">
        <f t="shared" si="2"/>
        <v>1</v>
      </c>
      <c r="T34" s="90"/>
      <c r="U34" s="43">
        <f t="shared" si="3"/>
        <v>0.11935005232397715</v>
      </c>
      <c r="V34" s="37">
        <f t="shared" si="4"/>
        <v>2.6666666775492487E-3</v>
      </c>
      <c r="W34" s="90"/>
      <c r="X34" s="84">
        <f t="shared" si="13"/>
        <v>10100</v>
      </c>
      <c r="Y34" s="45">
        <f t="shared" si="6"/>
        <v>18652795.189465836</v>
      </c>
      <c r="Z34" s="45">
        <f t="shared" si="7"/>
        <v>283471.83963673812</v>
      </c>
      <c r="AA34" s="45">
        <f t="shared" si="8"/>
        <v>11208.107535734338</v>
      </c>
      <c r="AB34" s="46">
        <f t="shared" si="9"/>
        <v>38912.194784728497</v>
      </c>
      <c r="AD34" s="44">
        <f t="shared" si="10"/>
        <v>18996487.331423037</v>
      </c>
      <c r="AE34" s="11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0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12"/>
        <v>13628.891212913486</v>
      </c>
      <c r="P35" s="39">
        <f t="shared" si="0"/>
        <v>1424.4594736087292</v>
      </c>
      <c r="Q35" s="90"/>
      <c r="R35" s="32">
        <f t="shared" si="1"/>
        <v>1</v>
      </c>
      <c r="S35" s="37">
        <f t="shared" si="2"/>
        <v>1</v>
      </c>
      <c r="T35" s="90"/>
      <c r="U35" s="43">
        <f t="shared" si="3"/>
        <v>0.1193503712728549</v>
      </c>
      <c r="V35" s="37">
        <f t="shared" si="4"/>
        <v>2.6666666777529018E-3</v>
      </c>
      <c r="W35" s="90"/>
      <c r="X35" s="84">
        <f t="shared" si="13"/>
        <v>10100</v>
      </c>
      <c r="Y35" s="45">
        <f t="shared" si="6"/>
        <v>18741173.381620012</v>
      </c>
      <c r="Z35" s="45">
        <f t="shared" si="7"/>
        <v>284813.66888635792</v>
      </c>
      <c r="AA35" s="45">
        <f t="shared" si="8"/>
        <v>10865.32859020041</v>
      </c>
      <c r="AB35" s="46">
        <f t="shared" si="9"/>
        <v>39095.955905737741</v>
      </c>
      <c r="AD35" s="44">
        <f t="shared" si="10"/>
        <v>19086048.335002307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0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12"/>
        <v>13693.126861430024</v>
      </c>
      <c r="P36" s="39">
        <f t="shared" si="0"/>
        <v>1431.0480137895017</v>
      </c>
      <c r="Q36" s="90"/>
      <c r="R36" s="32">
        <f t="shared" si="1"/>
        <v>1</v>
      </c>
      <c r="S36" s="37">
        <f t="shared" si="2"/>
        <v>1</v>
      </c>
      <c r="T36" s="90"/>
      <c r="U36" s="43">
        <f t="shared" si="3"/>
        <v>0.11935069476356502</v>
      </c>
      <c r="V36" s="37">
        <f t="shared" si="4"/>
        <v>2.6666666779594375E-3</v>
      </c>
      <c r="W36" s="90"/>
      <c r="X36" s="84">
        <f t="shared" si="13"/>
        <v>10100</v>
      </c>
      <c r="Y36" s="45">
        <f t="shared" si="6"/>
        <v>18829552.783514764</v>
      </c>
      <c r="Z36" s="45">
        <f t="shared" si="7"/>
        <v>286155.50334802771</v>
      </c>
      <c r="AA36" s="45">
        <f t="shared" si="8"/>
        <v>10518.818158355401</v>
      </c>
      <c r="AB36" s="46">
        <f t="shared" si="9"/>
        <v>39279.721788378389</v>
      </c>
      <c r="AD36" s="44">
        <f t="shared" si="10"/>
        <v>19175606.826809522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0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12"/>
        <v>13757.362509946563</v>
      </c>
      <c r="P37" s="39">
        <f t="shared" si="0"/>
        <v>1437.6377108534659</v>
      </c>
      <c r="Q37" s="90"/>
      <c r="R37" s="32">
        <f t="shared" si="1"/>
        <v>1</v>
      </c>
      <c r="S37" s="37">
        <f t="shared" si="2"/>
        <v>1</v>
      </c>
      <c r="T37" s="90"/>
      <c r="U37" s="43">
        <f t="shared" si="3"/>
        <v>0.11935102283902138</v>
      </c>
      <c r="V37" s="37">
        <f t="shared" si="4"/>
        <v>2.6666666781688829E-3</v>
      </c>
      <c r="W37" s="90"/>
      <c r="X37" s="84">
        <f t="shared" si="13"/>
        <v>10100</v>
      </c>
      <c r="Y37" s="45">
        <f t="shared" si="6"/>
        <v>18917933.411377449</v>
      </c>
      <c r="Z37" s="45">
        <f t="shared" si="7"/>
        <v>287497.34287684591</v>
      </c>
      <c r="AA37" s="45">
        <f t="shared" si="8"/>
        <v>10168.576240199312</v>
      </c>
      <c r="AB37" s="46">
        <f t="shared" si="9"/>
        <v>39463.492300270969</v>
      </c>
      <c r="AD37" s="44">
        <f t="shared" si="10"/>
        <v>19265162.822794765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0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12"/>
        <v>13821.598158463101</v>
      </c>
      <c r="P38" s="39">
        <f t="shared" si="0"/>
        <v>1444.2285329331003</v>
      </c>
      <c r="Q38" s="90"/>
      <c r="R38" s="32">
        <f t="shared" si="1"/>
        <v>1</v>
      </c>
      <c r="S38" s="37">
        <f t="shared" si="2"/>
        <v>1</v>
      </c>
      <c r="T38" s="90"/>
      <c r="U38" s="43">
        <f t="shared" si="3"/>
        <v>0.11935135554233957</v>
      </c>
      <c r="V38" s="37">
        <f t="shared" si="4"/>
        <v>2.6666666783812646E-3</v>
      </c>
      <c r="W38" s="90"/>
      <c r="X38" s="84">
        <f t="shared" si="13"/>
        <v>10100</v>
      </c>
      <c r="Y38" s="45">
        <f t="shared" si="6"/>
        <v>19006315.281617675</v>
      </c>
      <c r="Z38" s="45">
        <f t="shared" si="7"/>
        <v>288839.18733323272</v>
      </c>
      <c r="AA38" s="45">
        <f t="shared" si="8"/>
        <v>9814.6028357321466</v>
      </c>
      <c r="AB38" s="46">
        <f t="shared" si="9"/>
        <v>39647.267313898046</v>
      </c>
      <c r="AD38" s="44">
        <f t="shared" si="10"/>
        <v>19354716.33910054</v>
      </c>
      <c r="AE38" s="11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0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12"/>
        <v>13885.833806979641</v>
      </c>
      <c r="P39" s="39">
        <f t="shared" si="0"/>
        <v>1450.8204493206649</v>
      </c>
      <c r="Q39" s="90"/>
      <c r="R39" s="32">
        <f t="shared" si="1"/>
        <v>1</v>
      </c>
      <c r="S39" s="37">
        <f t="shared" si="2"/>
        <v>1</v>
      </c>
      <c r="T39" s="90"/>
      <c r="U39" s="43">
        <f t="shared" si="3"/>
        <v>0.119351692916837</v>
      </c>
      <c r="V39" s="37">
        <f t="shared" si="4"/>
        <v>2.6666666785966097E-3</v>
      </c>
      <c r="W39" s="90"/>
      <c r="X39" s="84">
        <f t="shared" si="13"/>
        <v>10100</v>
      </c>
      <c r="Y39" s="45">
        <f t="shared" si="6"/>
        <v>19094698.410826985</v>
      </c>
      <c r="Z39" s="45">
        <f t="shared" si="7"/>
        <v>290181.03658268839</v>
      </c>
      <c r="AA39" s="45">
        <f t="shared" si="8"/>
        <v>9456.897944953902</v>
      </c>
      <c r="AB39" s="46">
        <f t="shared" si="9"/>
        <v>39831.046706383022</v>
      </c>
      <c r="AD39" s="44">
        <f t="shared" si="10"/>
        <v>19444267.39206101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0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12"/>
        <v>13950.069455496181</v>
      </c>
      <c r="P40" s="39">
        <f t="shared" si="0"/>
        <v>1457.4134304159165</v>
      </c>
      <c r="Q40" s="90"/>
      <c r="R40" s="32">
        <f t="shared" si="1"/>
        <v>1</v>
      </c>
      <c r="S40" s="37">
        <f t="shared" si="2"/>
        <v>1</v>
      </c>
      <c r="T40" s="90"/>
      <c r="U40" s="43">
        <f t="shared" si="3"/>
        <v>0.11935203500603288</v>
      </c>
      <c r="V40" s="37">
        <f t="shared" si="4"/>
        <v>2.6666666788149459E-3</v>
      </c>
      <c r="W40" s="90"/>
      <c r="X40" s="84">
        <f t="shared" si="13"/>
        <v>10100</v>
      </c>
      <c r="Y40" s="45">
        <f t="shared" si="6"/>
        <v>19183082.815778561</v>
      </c>
      <c r="Z40" s="45">
        <f t="shared" si="7"/>
        <v>291522.89049556362</v>
      </c>
      <c r="AA40" s="45">
        <f t="shared" si="8"/>
        <v>9095.4615678645769</v>
      </c>
      <c r="AB40" s="46">
        <f t="shared" si="9"/>
        <v>40014.830359280939</v>
      </c>
      <c r="AD40" s="44">
        <f t="shared" si="10"/>
        <v>19533815.99820127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0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12"/>
        <v>14014.305104012723</v>
      </c>
      <c r="P41" s="39">
        <f t="shared" si="0"/>
        <v>1464.0074476766267</v>
      </c>
      <c r="Q41" s="90"/>
      <c r="R41" s="32">
        <f t="shared" si="1"/>
        <v>1</v>
      </c>
      <c r="S41" s="37">
        <f t="shared" si="2"/>
        <v>1</v>
      </c>
      <c r="T41" s="90"/>
      <c r="U41" s="43">
        <f t="shared" si="3"/>
        <v>0.11935238185364817</v>
      </c>
      <c r="V41" s="37">
        <f t="shared" si="4"/>
        <v>2.6666666790363001E-3</v>
      </c>
      <c r="W41" s="90"/>
      <c r="X41" s="84">
        <f t="shared" si="13"/>
        <v>10100</v>
      </c>
      <c r="Y41" s="45">
        <f t="shared" si="6"/>
        <v>19271468.513427086</v>
      </c>
      <c r="Z41" s="45">
        <f t="shared" si="7"/>
        <v>292864.74894684367</v>
      </c>
      <c r="AA41" s="45">
        <f t="shared" si="8"/>
        <v>8730.2937044641767</v>
      </c>
      <c r="AB41" s="46">
        <f t="shared" si="9"/>
        <v>40198.618158380479</v>
      </c>
      <c r="AD41" s="44">
        <f t="shared" si="10"/>
        <v>19623362.174236778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0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12"/>
        <v>14078.540752529261</v>
      </c>
      <c r="P42" s="39">
        <f t="shared" si="0"/>
        <v>1470.6024735717263</v>
      </c>
      <c r="Q42" s="90"/>
      <c r="R42" s="32">
        <f t="shared" si="1"/>
        <v>1</v>
      </c>
      <c r="S42" s="37">
        <f t="shared" si="2"/>
        <v>1</v>
      </c>
      <c r="T42" s="90"/>
      <c r="U42" s="43">
        <f t="shared" si="3"/>
        <v>0.11935273350360566</v>
      </c>
      <c r="V42" s="37">
        <f t="shared" si="4"/>
        <v>2.6666666792607009E-3</v>
      </c>
      <c r="W42" s="90"/>
      <c r="X42" s="84">
        <f t="shared" si="13"/>
        <v>10100</v>
      </c>
      <c r="Y42" s="45">
        <f t="shared" si="6"/>
        <v>19359855.520908542</v>
      </c>
      <c r="Z42" s="45">
        <f t="shared" si="7"/>
        <v>294206.61181594222</v>
      </c>
      <c r="AA42" s="45">
        <f t="shared" si="8"/>
        <v>8361.3943547526906</v>
      </c>
      <c r="AB42" s="46">
        <f t="shared" si="9"/>
        <v>40382.409993516427</v>
      </c>
      <c r="AD42" s="44">
        <f t="shared" si="10"/>
        <v>19712905.937072754</v>
      </c>
      <c r="AE42" s="11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0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12"/>
        <v>14142.776401045803</v>
      </c>
      <c r="P43" s="39">
        <f t="shared" si="0"/>
        <v>1477.1984815369262</v>
      </c>
      <c r="Q43" s="90"/>
      <c r="R43" s="32">
        <f t="shared" si="1"/>
        <v>1</v>
      </c>
      <c r="S43" s="37">
        <f t="shared" si="2"/>
        <v>1</v>
      </c>
      <c r="T43" s="90"/>
      <c r="U43" s="43">
        <f t="shared" si="3"/>
        <v>0.11935309000002987</v>
      </c>
      <c r="V43" s="37">
        <f t="shared" si="4"/>
        <v>2.6666666794881748E-3</v>
      </c>
      <c r="W43" s="90"/>
      <c r="X43" s="84">
        <f t="shared" si="13"/>
        <v>10100</v>
      </c>
      <c r="Y43" s="45">
        <f t="shared" si="6"/>
        <v>19448243.855540119</v>
      </c>
      <c r="Z43" s="45">
        <f t="shared" si="7"/>
        <v>295548.47898650798</v>
      </c>
      <c r="AA43" s="45">
        <f t="shared" si="8"/>
        <v>7988.763518730133</v>
      </c>
      <c r="AB43" s="46">
        <f t="shared" si="9"/>
        <v>40566.205758392163</v>
      </c>
      <c r="AD43" s="44">
        <f t="shared" si="10"/>
        <v>19802447.303803749</v>
      </c>
      <c r="AE43" s="11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0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12"/>
        <v>14207.012049562343</v>
      </c>
      <c r="P44" s="39">
        <f t="shared" si="0"/>
        <v>1483.795445932645</v>
      </c>
      <c r="Q44" s="90"/>
      <c r="R44" s="32">
        <f t="shared" si="1"/>
        <v>1</v>
      </c>
      <c r="S44" s="37">
        <f t="shared" si="2"/>
        <v>1</v>
      </c>
      <c r="T44" s="90"/>
      <c r="U44" s="43">
        <f t="shared" si="3"/>
        <v>0.11935345138724715</v>
      </c>
      <c r="V44" s="37">
        <f t="shared" si="4"/>
        <v>2.6666666797187499E-3</v>
      </c>
      <c r="W44" s="90"/>
      <c r="X44" s="84">
        <f t="shared" si="13"/>
        <v>10100</v>
      </c>
      <c r="Y44" s="45">
        <f t="shared" si="6"/>
        <v>19536633.534820151</v>
      </c>
      <c r="Z44" s="45">
        <f t="shared" si="7"/>
        <v>296890.35034623923</v>
      </c>
      <c r="AA44" s="45">
        <f t="shared" si="8"/>
        <v>7612.401196396494</v>
      </c>
      <c r="AB44" s="46">
        <f t="shared" si="9"/>
        <v>40750.005350411273</v>
      </c>
      <c r="AD44" s="44">
        <f t="shared" si="10"/>
        <v>19891986.291713197</v>
      </c>
      <c r="AE44" s="115"/>
      <c r="AF44" s="137" t="s">
        <v>44</v>
      </c>
      <c r="AG44" s="138"/>
      <c r="AH44" s="139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0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12"/>
        <v>14271.247698078883</v>
      </c>
      <c r="P45" s="39">
        <f t="shared" si="0"/>
        <v>1490.3933420041212</v>
      </c>
      <c r="Q45" s="90"/>
      <c r="R45" s="32">
        <f t="shared" si="1"/>
        <v>1</v>
      </c>
      <c r="S45" s="37">
        <f t="shared" si="2"/>
        <v>1</v>
      </c>
      <c r="T45" s="90"/>
      <c r="U45" s="43">
        <f t="shared" si="3"/>
        <v>0.11935381770978563</v>
      </c>
      <c r="V45" s="37">
        <f t="shared" si="4"/>
        <v>2.6666666799524544E-3</v>
      </c>
      <c r="W45" s="90"/>
      <c r="X45" s="84">
        <f t="shared" si="13"/>
        <v>10100</v>
      </c>
      <c r="Y45" s="45">
        <f t="shared" si="6"/>
        <v>19625024.576428123</v>
      </c>
      <c r="Z45" s="45">
        <f t="shared" si="7"/>
        <v>298232.22578671045</v>
      </c>
      <c r="AA45" s="45">
        <f t="shared" si="8"/>
        <v>7232.3073877517754</v>
      </c>
      <c r="AB45" s="46">
        <f t="shared" si="9"/>
        <v>40933.808670517901</v>
      </c>
      <c r="AD45" s="44">
        <f t="shared" si="10"/>
        <v>19981522.918273102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0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12"/>
        <v>14335.483346595423</v>
      </c>
      <c r="P46" s="39">
        <f t="shared" si="0"/>
        <v>1496.9921458435724</v>
      </c>
      <c r="Q46" s="90"/>
      <c r="R46" s="32">
        <f t="shared" si="1"/>
        <v>1</v>
      </c>
      <c r="S46" s="37">
        <f t="shared" si="2"/>
        <v>1</v>
      </c>
      <c r="T46" s="90"/>
      <c r="U46" s="43">
        <f t="shared" si="3"/>
        <v>0.11935418901237521</v>
      </c>
      <c r="V46" s="37">
        <f t="shared" si="4"/>
        <v>2.6666666801893157E-3</v>
      </c>
      <c r="W46" s="90"/>
      <c r="X46" s="84">
        <f t="shared" si="13"/>
        <v>10100</v>
      </c>
      <c r="Y46" s="45">
        <f t="shared" si="6"/>
        <v>19713416.998224642</v>
      </c>
      <c r="Z46" s="45">
        <f t="shared" si="7"/>
        <v>299574.10520320531</v>
      </c>
      <c r="AA46" s="45">
        <f t="shared" si="8"/>
        <v>6848.4820927959763</v>
      </c>
      <c r="AB46" s="46">
        <f t="shared" si="9"/>
        <v>41117.615623045414</v>
      </c>
      <c r="AD46" s="44">
        <f t="shared" si="10"/>
        <v>20071057.201143689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0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12"/>
        <v>14399.718995111962</v>
      </c>
      <c r="P47" s="39">
        <f t="shared" si="0"/>
        <v>1503.5918343542758</v>
      </c>
      <c r="Q47" s="90"/>
      <c r="R47" s="32">
        <f t="shared" si="1"/>
        <v>1</v>
      </c>
      <c r="S47" s="37">
        <f t="shared" si="2"/>
        <v>1</v>
      </c>
      <c r="T47" s="90"/>
      <c r="U47" s="43">
        <f t="shared" si="3"/>
        <v>0.11935456533994758</v>
      </c>
      <c r="V47" s="37">
        <f t="shared" si="4"/>
        <v>2.6666666804293629E-3</v>
      </c>
      <c r="W47" s="90"/>
      <c r="X47" s="84">
        <f t="shared" si="13"/>
        <v>10100</v>
      </c>
      <c r="Y47" s="45">
        <f t="shared" si="6"/>
        <v>19801810.818251532</v>
      </c>
      <c r="Z47" s="45">
        <f t="shared" si="7"/>
        <v>300915.98849456024</v>
      </c>
      <c r="AA47" s="45">
        <f t="shared" si="8"/>
        <v>6460.9253115290976</v>
      </c>
      <c r="AB47" s="46">
        <f t="shared" si="9"/>
        <v>41301.426115572576</v>
      </c>
      <c r="AD47" s="44">
        <f t="shared" ref="AD47:AD54" si="14">SUM(X47:AB47)</f>
        <v>20160589.158173192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0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12"/>
        <v>14463.954643628502</v>
      </c>
      <c r="P48" s="39">
        <f t="shared" si="0"/>
        <v>1510.1923852164666</v>
      </c>
      <c r="Q48" s="90"/>
      <c r="R48" s="32">
        <f t="shared" si="1"/>
        <v>1</v>
      </c>
      <c r="S48" s="37">
        <f t="shared" si="2"/>
        <v>1</v>
      </c>
      <c r="T48" s="90"/>
      <c r="U48" s="43">
        <f t="shared" si="3"/>
        <v>0.11935494673763622</v>
      </c>
      <c r="V48" s="37">
        <f t="shared" si="4"/>
        <v>2.666666680672624E-3</v>
      </c>
      <c r="W48" s="90"/>
      <c r="X48" s="84">
        <f t="shared" si="13"/>
        <v>10100</v>
      </c>
      <c r="Y48" s="45">
        <f t="shared" si="6"/>
        <v>19890206.05473192</v>
      </c>
      <c r="Z48" s="45">
        <f t="shared" si="7"/>
        <v>302257.87556301471</v>
      </c>
      <c r="AA48" s="45">
        <f t="shared" si="8"/>
        <v>6292.9773863498895</v>
      </c>
      <c r="AB48" s="46">
        <f t="shared" si="9"/>
        <v>41485.240058787174</v>
      </c>
      <c r="AD48" s="44">
        <f t="shared" si="14"/>
        <v>20250342.147740074</v>
      </c>
      <c r="AE48" s="115"/>
      <c r="AF48" s="137" t="s">
        <v>45</v>
      </c>
      <c r="AG48" s="138"/>
      <c r="AH48" s="139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0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12"/>
        <v>14528.19029214504</v>
      </c>
      <c r="P49" s="39">
        <f t="shared" si="0"/>
        <v>1516.7937768549373</v>
      </c>
      <c r="Q49" s="90"/>
      <c r="R49" s="32">
        <f t="shared" si="1"/>
        <v>1</v>
      </c>
      <c r="S49" s="37">
        <f t="shared" si="2"/>
        <v>1</v>
      </c>
      <c r="T49" s="90"/>
      <c r="U49" s="43">
        <f t="shared" si="3"/>
        <v>0.11935533325077641</v>
      </c>
      <c r="V49" s="37">
        <f t="shared" si="4"/>
        <v>2.6666666809191273E-3</v>
      </c>
      <c r="W49" s="90"/>
      <c r="X49" s="84">
        <f t="shared" si="13"/>
        <v>10100</v>
      </c>
      <c r="Y49" s="45">
        <f t="shared" si="6"/>
        <v>19978602.726070348</v>
      </c>
      <c r="Z49" s="45">
        <f t="shared" si="7"/>
        <v>303599.76631406927</v>
      </c>
      <c r="AA49" s="45">
        <f t="shared" si="8"/>
        <v>6320.9250323064643</v>
      </c>
      <c r="AB49" s="46">
        <f t="shared" si="9"/>
        <v>41669.057366356319</v>
      </c>
      <c r="AD49" s="44">
        <f t="shared" si="14"/>
        <v>20340292.474783082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0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12"/>
        <v>14592.42594066158</v>
      </c>
      <c r="P50" s="39">
        <f t="shared" si="0"/>
        <v>1523.395988408251</v>
      </c>
      <c r="Q50" s="90"/>
      <c r="R50" s="32">
        <f t="shared" si="1"/>
        <v>1</v>
      </c>
      <c r="S50" s="37">
        <f t="shared" si="2"/>
        <v>1</v>
      </c>
      <c r="T50" s="90"/>
      <c r="U50" s="43">
        <f t="shared" si="3"/>
        <v>0.11935572492490519</v>
      </c>
      <c r="V50" s="37">
        <f t="shared" si="4"/>
        <v>2.6666666811689011E-3</v>
      </c>
      <c r="W50" s="90"/>
      <c r="X50" s="84">
        <f t="shared" si="13"/>
        <v>10100</v>
      </c>
      <c r="Y50" s="45">
        <f t="shared" si="6"/>
        <v>20067000.850852937</v>
      </c>
      <c r="Z50" s="45">
        <f t="shared" si="7"/>
        <v>304941.66065635084</v>
      </c>
      <c r="AA50" s="45">
        <f t="shared" si="8"/>
        <v>6348.8726782630411</v>
      </c>
      <c r="AB50" s="46">
        <f t="shared" si="9"/>
        <v>41852.877954803247</v>
      </c>
      <c r="AD50" s="44">
        <f t="shared" si="14"/>
        <v>20430244.262142353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0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12"/>
        <v>14656.661589178118</v>
      </c>
      <c r="P51" s="39">
        <f t="shared" si="0"/>
        <v>1529.9989996994625</v>
      </c>
      <c r="Q51" s="90"/>
      <c r="R51" s="32">
        <f t="shared" si="1"/>
        <v>1</v>
      </c>
      <c r="S51" s="37">
        <f t="shared" si="2"/>
        <v>1</v>
      </c>
      <c r="T51" s="90"/>
      <c r="U51" s="43">
        <f t="shared" si="3"/>
        <v>0.11935612180576138</v>
      </c>
      <c r="V51" s="37">
        <f t="shared" si="4"/>
        <v>2.6666666814219747E-3</v>
      </c>
      <c r="W51" s="90"/>
      <c r="X51" s="84">
        <f t="shared" si="13"/>
        <v>10100</v>
      </c>
      <c r="Y51" s="45">
        <f t="shared" si="6"/>
        <v>20155400.447847567</v>
      </c>
      <c r="Z51" s="45">
        <f t="shared" si="7"/>
        <v>306283.5585014844</v>
      </c>
      <c r="AA51" s="45">
        <f t="shared" si="8"/>
        <v>6376.8203242196159</v>
      </c>
      <c r="AB51" s="46">
        <f t="shared" si="9"/>
        <v>42036.701743390215</v>
      </c>
      <c r="AD51" s="44">
        <f t="shared" si="14"/>
        <v>20520197.528416663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0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12"/>
        <v>14720.897237694657</v>
      </c>
      <c r="P52" s="39">
        <f t="shared" si="0"/>
        <v>1536.6027912082768</v>
      </c>
      <c r="Q52" s="90"/>
      <c r="R52" s="32">
        <f t="shared" si="1"/>
        <v>1</v>
      </c>
      <c r="S52" s="37">
        <f t="shared" si="2"/>
        <v>1</v>
      </c>
      <c r="T52" s="90"/>
      <c r="U52" s="43">
        <f t="shared" si="3"/>
        <v>0.11935652393928564</v>
      </c>
      <c r="V52" s="37">
        <f t="shared" si="4"/>
        <v>2.6666666816783763E-3</v>
      </c>
      <c r="W52" s="90"/>
      <c r="X52" s="84">
        <f t="shared" si="13"/>
        <v>10100</v>
      </c>
      <c r="Y52" s="45">
        <f t="shared" si="6"/>
        <v>20243801.536004093</v>
      </c>
      <c r="Z52" s="45">
        <f t="shared" si="7"/>
        <v>307625.4597639711</v>
      </c>
      <c r="AA52" s="45">
        <f t="shared" si="8"/>
        <v>6404.7679701761908</v>
      </c>
      <c r="AB52" s="46">
        <f t="shared" si="9"/>
        <v>42220.528654007008</v>
      </c>
      <c r="AD52" s="44">
        <f t="shared" si="14"/>
        <v>20610152.292392243</v>
      </c>
      <c r="AE52" s="115"/>
      <c r="AF52" s="137" t="s">
        <v>46</v>
      </c>
      <c r="AG52" s="138"/>
      <c r="AH52" s="139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0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12"/>
        <v>14785.132886211197</v>
      </c>
      <c r="P53" s="39">
        <f t="shared" si="0"/>
        <v>1543.2073440445495</v>
      </c>
      <c r="Q53" s="90"/>
      <c r="R53" s="32">
        <f t="shared" si="1"/>
        <v>1</v>
      </c>
      <c r="S53" s="37">
        <f t="shared" si="2"/>
        <v>1</v>
      </c>
      <c r="T53" s="90"/>
      <c r="U53" s="43">
        <f t="shared" si="3"/>
        <v>0.11935693137162036</v>
      </c>
      <c r="V53" s="37">
        <f t="shared" si="4"/>
        <v>2.666666681938136E-3</v>
      </c>
      <c r="W53" s="90"/>
      <c r="X53" s="84">
        <f t="shared" si="13"/>
        <v>10100</v>
      </c>
      <c r="Y53" s="45">
        <f t="shared" si="6"/>
        <v>20332204.134454586</v>
      </c>
      <c r="Z53" s="45">
        <f t="shared" si="7"/>
        <v>308967.36436107202</v>
      </c>
      <c r="AA53" s="45">
        <f t="shared" si="8"/>
        <v>6432.7156161327675</v>
      </c>
      <c r="AB53" s="46">
        <f t="shared" si="9"/>
        <v>42404.358611065007</v>
      </c>
      <c r="AD53" s="44">
        <f t="shared" si="14"/>
        <v>20700108.573042858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0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12"/>
        <v>14849.368534727735</v>
      </c>
      <c r="P54" s="39">
        <f t="shared" si="0"/>
        <v>1549.8126399230619</v>
      </c>
      <c r="Q54" s="91"/>
      <c r="R54" s="32">
        <f t="shared" si="1"/>
        <v>1</v>
      </c>
      <c r="S54" s="37">
        <f t="shared" si="2"/>
        <v>1</v>
      </c>
      <c r="T54" s="91"/>
      <c r="U54" s="43">
        <f t="shared" si="3"/>
        <v>0.11935734414910973</v>
      </c>
      <c r="V54" s="37">
        <f t="shared" si="4"/>
        <v>2.6666666822012814E-3</v>
      </c>
      <c r="W54" s="91"/>
      <c r="X54" s="84">
        <f t="shared" si="13"/>
        <v>10100</v>
      </c>
      <c r="Y54" s="45">
        <f t="shared" si="6"/>
        <v>20420608.262513578</v>
      </c>
      <c r="Z54" s="45">
        <f t="shared" si="7"/>
        <v>310309.27221269789</v>
      </c>
      <c r="AA54" s="45">
        <f t="shared" si="8"/>
        <v>6460.6632620893442</v>
      </c>
      <c r="AB54" s="46">
        <f t="shared" si="9"/>
        <v>42588.191541396147</v>
      </c>
      <c r="AD54" s="44">
        <f t="shared" si="14"/>
        <v>20790066.389529761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865004007.62837601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9">
        <f>SUM(Y9:Y54)</f>
        <v>847870024.6574347</v>
      </c>
      <c r="Z56" s="70">
        <f>SUM(Z9:Z54)</f>
        <v>12885419.454911657</v>
      </c>
      <c r="AA56" s="70">
        <f>SUM(AA9:AA54)</f>
        <v>546362.06686834304</v>
      </c>
      <c r="AB56" s="77">
        <f>SUM(AB9:AB54)</f>
        <v>1768851.4491615901</v>
      </c>
      <c r="AD56" s="71">
        <f>X56+Y56+Z56+AA56+AB56</f>
        <v>865004007.62837636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6" workbookViewId="0">
      <selection activeCell="AG12" sqref="AG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4"/>
      <c r="S1" s="84"/>
      <c r="T1" s="89"/>
      <c r="U1" s="84"/>
      <c r="V1" s="84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4"/>
      <c r="S2" s="84"/>
      <c r="T2" s="90"/>
      <c r="U2" s="84"/>
      <c r="V2" s="84"/>
      <c r="W2" s="90"/>
      <c r="Y2" s="148" t="s">
        <v>76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75</v>
      </c>
      <c r="P3" s="158"/>
      <c r="Q3" s="90"/>
      <c r="R3" s="84"/>
      <c r="S3" s="84"/>
      <c r="T3" s="90"/>
      <c r="U3" s="84"/>
      <c r="V3" s="84"/>
      <c r="W3" s="90"/>
      <c r="Y3" s="151"/>
      <c r="Z3" s="152"/>
      <c r="AA3" s="153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4"/>
      <c r="S4" s="84"/>
      <c r="T4" s="90"/>
      <c r="U4" s="84"/>
      <c r="V4" s="84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3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84"/>
      <c r="S7" s="84"/>
      <c r="T7" s="90"/>
      <c r="U7" s="84"/>
      <c r="V7" s="84"/>
      <c r="W7" s="90"/>
      <c r="X7" s="3" t="s">
        <v>9</v>
      </c>
      <c r="Y7" s="85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4"/>
      <c r="J8" s="7"/>
      <c r="K8" s="20"/>
      <c r="L8" s="90"/>
      <c r="M8" s="25"/>
      <c r="O8" s="34"/>
      <c r="P8" s="38"/>
      <c r="Q8" s="90"/>
      <c r="R8" s="86"/>
      <c r="S8" s="85"/>
      <c r="T8" s="90"/>
      <c r="U8" s="86"/>
      <c r="V8" s="85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0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B9</f>
        <v>11958.76435148346</v>
      </c>
      <c r="P9" s="39">
        <f>C9+(C9*K9)</f>
        <v>1259.436925997499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0.11934343330615406</v>
      </c>
      <c r="V9" s="37">
        <f>($AI$7/$AG$12)*(1+0.15*(P9/$AG$10)^4)+$AH$32</f>
        <v>2.6666666734413559E-3</v>
      </c>
      <c r="W9" s="90"/>
      <c r="X9" s="84">
        <f>($AG$7*$AG$8*S9*$AG$24+$AG$15*$AG$16*R9*$AG$24)</f>
        <v>3600</v>
      </c>
      <c r="Y9" s="45">
        <f>(O9*U9*$AG$30+P9*V9*$AG$29)*365</f>
        <v>16443799.79504562</v>
      </c>
      <c r="Z9" s="45">
        <f>(O9*$AI$15*$AG$37+P9*$AI$7*$AG$36)*365</f>
        <v>249953.47708019093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34343.170276979377</v>
      </c>
      <c r="AD9" s="44">
        <f>SUM(X9:AB9)</f>
        <v>16748926.360936455</v>
      </c>
      <c r="AE9" s="115"/>
      <c r="AF9" s="144" t="s">
        <v>15</v>
      </c>
      <c r="AG9" s="17"/>
      <c r="AH9" s="147"/>
      <c r="AI9" s="78" t="s">
        <v>59</v>
      </c>
      <c r="AJ9" s="79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0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>B10</f>
        <v>12023</v>
      </c>
      <c r="P10" s="39">
        <f t="shared" ref="P10:P54" si="0">C10+(C10*K10)</f>
        <v>1265.8422304494381</v>
      </c>
      <c r="Q10" s="90"/>
      <c r="R10" s="32">
        <f t="shared" ref="R10:R54" si="1">IF(O10&lt;$AG$18,1,2)</f>
        <v>1</v>
      </c>
      <c r="S10" s="37">
        <f t="shared" ref="S10:S54" si="2">IF(P10&lt;$AG$10,1,2)</f>
        <v>1</v>
      </c>
      <c r="T10" s="90"/>
      <c r="U10" s="43">
        <f t="shared" ref="U10:U54" si="3">($AI$15/$AG$20)*(1+0.15*(O10/$AG$18)^4)+$AH$33</f>
        <v>0.1193436520659952</v>
      </c>
      <c r="V10" s="37">
        <f t="shared" ref="V10:V54" si="4">($AI$7/$AG$12)*(1+0.15*(P10/$AG$10)^4)+$AH$32</f>
        <v>2.6666666735802309E-3</v>
      </c>
      <c r="W10" s="90"/>
      <c r="X10" s="84">
        <f t="shared" ref="X10:X12" si="5">($AG$7*$AG$8*S10*$AG$24+$AG$15*$AG$16*R10*$AG$24)</f>
        <v>3600</v>
      </c>
      <c r="Y10" s="45">
        <f t="shared" ref="Y10:Y54" si="6">(O10*U10*$AG$30+P10*V10*$AG$29)*365</f>
        <v>16532149.853861369</v>
      </c>
      <c r="Z10" s="45">
        <f t="shared" ref="Z10:Z54" si="7">(O10*$AI$15*$AG$37+P10*$AI$7*$AG$36)*365</f>
        <v>251294.50896936853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34526.202944410259</v>
      </c>
      <c r="AD10" s="44">
        <f t="shared" ref="AD10:AD46" si="10">SUM(X10:AB10)</f>
        <v>16838884.797445774</v>
      </c>
      <c r="AE10" s="115"/>
      <c r="AF10" s="145"/>
      <c r="AG10" s="18">
        <v>110400</v>
      </c>
      <c r="AH10" s="147"/>
      <c r="AI10" s="78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0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ref="O11:O53" si="12">B11</f>
        <v>12087.23564851654</v>
      </c>
      <c r="P11" s="39">
        <f t="shared" si="0"/>
        <v>1272.2556781476355</v>
      </c>
      <c r="Q11" s="90"/>
      <c r="R11" s="32">
        <f t="shared" si="1"/>
        <v>1</v>
      </c>
      <c r="S11" s="37">
        <f t="shared" si="2"/>
        <v>1</v>
      </c>
      <c r="T11" s="90"/>
      <c r="U11" s="43">
        <f t="shared" si="3"/>
        <v>0.11934387436040325</v>
      </c>
      <c r="V11" s="37">
        <f t="shared" si="4"/>
        <v>2.666666673721411E-3</v>
      </c>
      <c r="W11" s="90"/>
      <c r="X11" s="84">
        <f t="shared" si="5"/>
        <v>3600</v>
      </c>
      <c r="Y11" s="45">
        <f t="shared" si="6"/>
        <v>16620500.883677449</v>
      </c>
      <c r="Z11" s="45">
        <f t="shared" si="7"/>
        <v>252635.57652596472</v>
      </c>
      <c r="AA11" s="45">
        <f t="shared" si="8"/>
        <v>17396.873832080575</v>
      </c>
      <c r="AB11" s="46">
        <f t="shared" si="9"/>
        <v>34709.268196927318</v>
      </c>
      <c r="AD11" s="44">
        <f t="shared" si="10"/>
        <v>16928842.602232419</v>
      </c>
      <c r="AE11" s="115"/>
      <c r="AF11" s="146"/>
      <c r="AG11" s="17"/>
      <c r="AH11" s="147"/>
      <c r="AI11" s="78" t="s">
        <v>60</v>
      </c>
      <c r="AJ11" s="79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0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12"/>
        <v>12151.471297033078</v>
      </c>
      <c r="P12" s="39">
        <f t="shared" si="0"/>
        <v>1278.6768707811332</v>
      </c>
      <c r="Q12" s="90"/>
      <c r="R12" s="32">
        <f t="shared" si="1"/>
        <v>1</v>
      </c>
      <c r="S12" s="37">
        <f t="shared" si="2"/>
        <v>1</v>
      </c>
      <c r="T12" s="90"/>
      <c r="U12" s="43">
        <f t="shared" si="3"/>
        <v>0.11934410022724737</v>
      </c>
      <c r="V12" s="37">
        <f t="shared" si="4"/>
        <v>2.6666666738649168E-3</v>
      </c>
      <c r="W12" s="90"/>
      <c r="X12" s="84">
        <f t="shared" si="5"/>
        <v>3600</v>
      </c>
      <c r="Y12" s="45">
        <f t="shared" si="6"/>
        <v>16708852.889986826</v>
      </c>
      <c r="Z12" s="45">
        <f t="shared" si="7"/>
        <v>253976.6780053775</v>
      </c>
      <c r="AA12" s="45">
        <f t="shared" si="8"/>
        <v>17477.207711134364</v>
      </c>
      <c r="AB12" s="46">
        <f t="shared" si="9"/>
        <v>34892.364440694808</v>
      </c>
      <c r="AD12" s="44">
        <f t="shared" si="10"/>
        <v>17018799.140144031</v>
      </c>
      <c r="AE12" s="115"/>
      <c r="AF12" s="67" t="s">
        <v>32</v>
      </c>
      <c r="AG12" s="61">
        <v>30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0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12"/>
        <v>12215.706945549618</v>
      </c>
      <c r="P13" s="39">
        <f t="shared" si="0"/>
        <v>1285.1054355990343</v>
      </c>
      <c r="Q13" s="90"/>
      <c r="R13" s="32">
        <f t="shared" si="1"/>
        <v>1</v>
      </c>
      <c r="S13" s="37">
        <f t="shared" si="2"/>
        <v>1</v>
      </c>
      <c r="T13" s="90"/>
      <c r="U13" s="43">
        <f t="shared" si="3"/>
        <v>0.11934432970459855</v>
      </c>
      <c r="V13" s="37">
        <f t="shared" si="4"/>
        <v>2.6666666740107693E-3</v>
      </c>
      <c r="W13" s="90"/>
      <c r="X13" s="84">
        <f>($AG$7*$AG$8*S13*$AG$24+$AG$15*$AG$16*R13*$AG$24)</f>
        <v>3600</v>
      </c>
      <c r="Y13" s="45">
        <f t="shared" si="6"/>
        <v>16797205.878912885</v>
      </c>
      <c r="Z13" s="45">
        <f t="shared" si="7"/>
        <v>255317.81177495795</v>
      </c>
      <c r="AA13" s="45">
        <f t="shared" si="8"/>
        <v>17544.492054087576</v>
      </c>
      <c r="AB13" s="46">
        <f t="shared" si="9"/>
        <v>35075.49018415522</v>
      </c>
      <c r="AD13" s="44">
        <f t="shared" si="10"/>
        <v>17108743.672926083</v>
      </c>
      <c r="AE13" s="11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0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12"/>
        <v>12279.942594066157</v>
      </c>
      <c r="P14" s="39">
        <f t="shared" si="0"/>
        <v>1291.5410233926036</v>
      </c>
      <c r="Q14" s="90"/>
      <c r="R14" s="32">
        <f t="shared" si="1"/>
        <v>1</v>
      </c>
      <c r="S14" s="37">
        <f t="shared" si="2"/>
        <v>1</v>
      </c>
      <c r="T14" s="90"/>
      <c r="U14" s="43">
        <f t="shared" si="3"/>
        <v>0.11934456283072954</v>
      </c>
      <c r="V14" s="37">
        <f t="shared" si="4"/>
        <v>2.6666666741589897E-3</v>
      </c>
      <c r="W14" s="90"/>
      <c r="X14" s="84">
        <f>($AG$7*$AG$8*S14*$AG$24+$AG$15*$AG$16*R14*$AG$24)+AG26</f>
        <v>1511350</v>
      </c>
      <c r="Y14" s="45">
        <f t="shared" si="6"/>
        <v>16885559.857171465</v>
      </c>
      <c r="Z14" s="45">
        <f t="shared" si="7"/>
        <v>256658.97630517185</v>
      </c>
      <c r="AA14" s="45">
        <f t="shared" si="8"/>
        <v>17280.074321086307</v>
      </c>
      <c r="AB14" s="46">
        <f t="shared" si="9"/>
        <v>35258.644029954681</v>
      </c>
      <c r="AD14" s="44">
        <f t="shared" si="10"/>
        <v>18706107.55182768</v>
      </c>
      <c r="AE14" s="11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0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12"/>
        <v>12344.178242582695</v>
      </c>
      <c r="P15" s="39">
        <f t="shared" si="0"/>
        <v>1297.9833066655667</v>
      </c>
      <c r="Q15" s="90"/>
      <c r="R15" s="32">
        <f t="shared" si="1"/>
        <v>1</v>
      </c>
      <c r="S15" s="37">
        <f t="shared" si="2"/>
        <v>1</v>
      </c>
      <c r="T15" s="90"/>
      <c r="U15" s="43">
        <f t="shared" si="3"/>
        <v>0.1193447996441149</v>
      </c>
      <c r="V15" s="37">
        <f t="shared" si="4"/>
        <v>2.666666674309601E-3</v>
      </c>
      <c r="W15" s="90"/>
      <c r="X15" s="84">
        <f>($AJ$11*$AG$8*S15*$AG$25+$AJ$9*$AG$8*S15*$AG$24+$AG$15*$AG$16*R15*$AG$24)</f>
        <v>10100</v>
      </c>
      <c r="Y15" s="45">
        <f t="shared" si="6"/>
        <v>16973914.832036529</v>
      </c>
      <c r="Z15" s="45">
        <f t="shared" si="7"/>
        <v>258000.17016158547</v>
      </c>
      <c r="AA15" s="45">
        <f t="shared" si="8"/>
        <v>17011.925101773959</v>
      </c>
      <c r="AB15" s="46">
        <f t="shared" si="9"/>
        <v>35441.824667621433</v>
      </c>
      <c r="AD15" s="44">
        <f t="shared" si="10"/>
        <v>17294468.751967512</v>
      </c>
      <c r="AE15" s="11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0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12"/>
        <v>12408.413891099233</v>
      </c>
      <c r="P16" s="39">
        <f t="shared" si="0"/>
        <v>1304.4319779724412</v>
      </c>
      <c r="Q16" s="90"/>
      <c r="R16" s="32">
        <f t="shared" si="1"/>
        <v>1</v>
      </c>
      <c r="S16" s="37">
        <f t="shared" si="2"/>
        <v>1</v>
      </c>
      <c r="T16" s="90"/>
      <c r="U16" s="43">
        <f t="shared" si="3"/>
        <v>0.11934504018343095</v>
      </c>
      <c r="V16" s="37">
        <f t="shared" si="4"/>
        <v>2.6666666744626236E-3</v>
      </c>
      <c r="W16" s="90"/>
      <c r="X16" s="84">
        <f t="shared" ref="X16:X54" si="13">($AJ$11*$AG$8*S16*$AG$25+$AJ$9*$AG$8*S16*$AG$24+$AG$15*$AG$16*R16*$AG$24)</f>
        <v>10100</v>
      </c>
      <c r="Y16" s="45">
        <f t="shared" si="6"/>
        <v>17062270.811309051</v>
      </c>
      <c r="Z16" s="45">
        <f t="shared" si="7"/>
        <v>259341.39199758761</v>
      </c>
      <c r="AA16" s="45">
        <f t="shared" si="8"/>
        <v>16740.04439615053</v>
      </c>
      <c r="AB16" s="46">
        <f t="shared" si="9"/>
        <v>35625.030866916655</v>
      </c>
      <c r="AD16" s="44">
        <f t="shared" si="10"/>
        <v>17384077.278569706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0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12"/>
        <v>12472.649539615772</v>
      </c>
      <c r="P17" s="39">
        <f t="shared" si="0"/>
        <v>1310.8867484071711</v>
      </c>
      <c r="Q17" s="90"/>
      <c r="R17" s="32">
        <f t="shared" si="1"/>
        <v>1</v>
      </c>
      <c r="S17" s="37">
        <f t="shared" si="2"/>
        <v>1</v>
      </c>
      <c r="T17" s="90"/>
      <c r="U17" s="43">
        <f t="shared" si="3"/>
        <v>0.11934528448755582</v>
      </c>
      <c r="V17" s="37">
        <f t="shared" si="4"/>
        <v>2.6666666746180808E-3</v>
      </c>
      <c r="W17" s="90"/>
      <c r="X17" s="84">
        <f t="shared" si="13"/>
        <v>10100</v>
      </c>
      <c r="Y17" s="45">
        <f t="shared" si="6"/>
        <v>17150627.80328878</v>
      </c>
      <c r="Z17" s="45">
        <f t="shared" si="7"/>
        <v>260682.64054776976</v>
      </c>
      <c r="AA17" s="45">
        <f t="shared" si="8"/>
        <v>16464.432204216024</v>
      </c>
      <c r="AB17" s="46">
        <f t="shared" si="9"/>
        <v>35808.261471786805</v>
      </c>
      <c r="AD17" s="44">
        <f t="shared" si="10"/>
        <v>17473683.137512553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0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12"/>
        <v>12536.885188132312</v>
      </c>
      <c r="P18" s="39">
        <f t="shared" si="0"/>
        <v>1317.3473462264355</v>
      </c>
      <c r="Q18" s="90"/>
      <c r="R18" s="32">
        <f t="shared" si="1"/>
        <v>1</v>
      </c>
      <c r="S18" s="37">
        <f t="shared" si="2"/>
        <v>1</v>
      </c>
      <c r="T18" s="90"/>
      <c r="U18" s="43">
        <f t="shared" si="3"/>
        <v>0.11934553259556942</v>
      </c>
      <c r="V18" s="37">
        <f t="shared" si="4"/>
        <v>2.6666666747759953E-3</v>
      </c>
      <c r="W18" s="90"/>
      <c r="X18" s="84">
        <f t="shared" si="13"/>
        <v>10100</v>
      </c>
      <c r="Y18" s="45">
        <f t="shared" si="6"/>
        <v>17238985.816748582</v>
      </c>
      <c r="Z18" s="45">
        <f t="shared" si="7"/>
        <v>262023.91462189626</v>
      </c>
      <c r="AA18" s="45">
        <f t="shared" si="8"/>
        <v>16185.088525970441</v>
      </c>
      <c r="AB18" s="46">
        <f t="shared" si="9"/>
        <v>35991.515394854789</v>
      </c>
      <c r="AD18" s="44">
        <f t="shared" si="10"/>
        <v>17563286.335291304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0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12"/>
        <v>12601.120836648852</v>
      </c>
      <c r="P19" s="39">
        <f t="shared" si="0"/>
        <v>1323.8135155938407</v>
      </c>
      <c r="Q19" s="90"/>
      <c r="R19" s="32">
        <f t="shared" si="1"/>
        <v>1</v>
      </c>
      <c r="S19" s="37">
        <f t="shared" si="2"/>
        <v>1</v>
      </c>
      <c r="T19" s="90"/>
      <c r="U19" s="43">
        <f t="shared" si="3"/>
        <v>0.11934578454675342</v>
      </c>
      <c r="V19" s="37">
        <f t="shared" si="4"/>
        <v>2.6666666749363892E-3</v>
      </c>
      <c r="W19" s="90"/>
      <c r="X19" s="84">
        <f t="shared" si="13"/>
        <v>10100</v>
      </c>
      <c r="Y19" s="45">
        <f t="shared" si="6"/>
        <v>17327344.860911105</v>
      </c>
      <c r="Z19" s="45">
        <f t="shared" si="7"/>
        <v>263365.21309940354</v>
      </c>
      <c r="AA19" s="45">
        <f t="shared" si="8"/>
        <v>15902.013361413778</v>
      </c>
      <c r="AB19" s="46">
        <f t="shared" si="9"/>
        <v>36174.791612394831</v>
      </c>
      <c r="AD19" s="44">
        <f t="shared" si="10"/>
        <v>17652886.878984317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0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12"/>
        <v>12665.356485165392</v>
      </c>
      <c r="P20" s="39">
        <f t="shared" si="0"/>
        <v>1330.2850154327846</v>
      </c>
      <c r="Q20" s="90"/>
      <c r="R20" s="32">
        <f t="shared" si="1"/>
        <v>1</v>
      </c>
      <c r="S20" s="37">
        <f t="shared" si="2"/>
        <v>1</v>
      </c>
      <c r="T20" s="90"/>
      <c r="U20" s="43">
        <f t="shared" si="3"/>
        <v>0.11934604038059132</v>
      </c>
      <c r="V20" s="37">
        <f t="shared" si="4"/>
        <v>2.6666666750992858E-3</v>
      </c>
      <c r="W20" s="90"/>
      <c r="X20" s="84">
        <f t="shared" si="13"/>
        <v>10100</v>
      </c>
      <c r="Y20" s="45">
        <f t="shared" si="6"/>
        <v>17415704.945427541</v>
      </c>
      <c r="Z20" s="45">
        <f t="shared" si="7"/>
        <v>264706.53492437617</v>
      </c>
      <c r="AA20" s="45">
        <f t="shared" si="8"/>
        <v>15615.206710546036</v>
      </c>
      <c r="AB20" s="46">
        <f t="shared" si="9"/>
        <v>36358.089159742303</v>
      </c>
      <c r="AD20" s="44">
        <f t="shared" si="10"/>
        <v>17742484.776222207</v>
      </c>
      <c r="AE20" s="115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0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12"/>
        <v>12729.59213368193</v>
      </c>
      <c r="P21" s="39">
        <f t="shared" si="0"/>
        <v>1336.7616183771818</v>
      </c>
      <c r="Q21" s="90"/>
      <c r="R21" s="32">
        <f t="shared" si="1"/>
        <v>1</v>
      </c>
      <c r="S21" s="37">
        <f t="shared" si="2"/>
        <v>1</v>
      </c>
      <c r="T21" s="90"/>
      <c r="U21" s="43">
        <f t="shared" si="3"/>
        <v>0.11934630013676836</v>
      </c>
      <c r="V21" s="37">
        <f t="shared" si="4"/>
        <v>2.6666666752647086E-3</v>
      </c>
      <c r="W21" s="90"/>
      <c r="X21" s="84">
        <f t="shared" si="13"/>
        <v>10100</v>
      </c>
      <c r="Y21" s="45">
        <f t="shared" si="6"/>
        <v>17504066.08035823</v>
      </c>
      <c r="Z21" s="45">
        <f t="shared" si="7"/>
        <v>266047.87910095067</v>
      </c>
      <c r="AA21" s="45">
        <f t="shared" si="8"/>
        <v>15324.668573367213</v>
      </c>
      <c r="AB21" s="46">
        <f t="shared" si="9"/>
        <v>36541.407127094964</v>
      </c>
      <c r="AD21" s="44">
        <f t="shared" si="10"/>
        <v>17832080.035159644</v>
      </c>
      <c r="AE21" s="11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0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12"/>
        <v>12793.827782198468</v>
      </c>
      <c r="P22" s="39">
        <f t="shared" si="0"/>
        <v>1343.2431098104485</v>
      </c>
      <c r="Q22" s="90"/>
      <c r="R22" s="32">
        <f t="shared" si="1"/>
        <v>1</v>
      </c>
      <c r="S22" s="37">
        <f t="shared" si="2"/>
        <v>1</v>
      </c>
      <c r="T22" s="90"/>
      <c r="U22" s="43">
        <f t="shared" si="3"/>
        <v>0.1193465638551716</v>
      </c>
      <c r="V22" s="37">
        <f t="shared" si="4"/>
        <v>2.666666675432681E-3</v>
      </c>
      <c r="W22" s="90"/>
      <c r="X22" s="84">
        <f t="shared" si="13"/>
        <v>10100</v>
      </c>
      <c r="Y22" s="45">
        <f t="shared" si="6"/>
        <v>17592428.276155014</v>
      </c>
      <c r="Z22" s="45">
        <f t="shared" si="7"/>
        <v>267389.24468910642</v>
      </c>
      <c r="AA22" s="45">
        <f t="shared" si="8"/>
        <v>15030.398949877313</v>
      </c>
      <c r="AB22" s="46">
        <f t="shared" si="9"/>
        <v>36724.744655667564</v>
      </c>
      <c r="AD22" s="44">
        <f t="shared" si="10"/>
        <v>17921672.664449666</v>
      </c>
      <c r="AE22" s="115"/>
      <c r="AF22" s="58" t="s">
        <v>25</v>
      </c>
      <c r="AG22" s="49"/>
      <c r="AH22" s="49"/>
      <c r="AI22" s="80" t="s">
        <v>61</v>
      </c>
      <c r="AJ22" s="81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0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12"/>
        <v>12858.063430715009</v>
      </c>
      <c r="P23" s="39">
        <f t="shared" si="0"/>
        <v>1349.7292869841981</v>
      </c>
      <c r="Q23" s="90"/>
      <c r="R23" s="32">
        <f t="shared" si="1"/>
        <v>1</v>
      </c>
      <c r="S23" s="37">
        <f t="shared" si="2"/>
        <v>1</v>
      </c>
      <c r="T23" s="90"/>
      <c r="U23" s="43">
        <f t="shared" si="3"/>
        <v>0.11934683157588988</v>
      </c>
      <c r="V23" s="37">
        <f t="shared" si="4"/>
        <v>2.6666666756032264E-3</v>
      </c>
      <c r="W23" s="90"/>
      <c r="X23" s="84">
        <f t="shared" si="13"/>
        <v>10100</v>
      </c>
      <c r="Y23" s="45">
        <f t="shared" si="6"/>
        <v>17680791.543645054</v>
      </c>
      <c r="Z23" s="45">
        <f t="shared" si="7"/>
        <v>268730.63080080558</v>
      </c>
      <c r="AA23" s="45">
        <f t="shared" si="8"/>
        <v>14732.39784007633</v>
      </c>
      <c r="AB23" s="46">
        <f t="shared" si="9"/>
        <v>36908.100934165268</v>
      </c>
      <c r="AD23" s="44">
        <f t="shared" si="10"/>
        <v>18011262.673220102</v>
      </c>
      <c r="AE23" s="115"/>
      <c r="AF23" s="59" t="s">
        <v>34</v>
      </c>
      <c r="AG23" s="29"/>
      <c r="AH23" s="29"/>
      <c r="AI23" s="78" t="s">
        <v>62</v>
      </c>
      <c r="AJ23" s="82" t="s">
        <v>63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0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12"/>
        <v>12922.299079231549</v>
      </c>
      <c r="P24" s="39">
        <f t="shared" si="0"/>
        <v>1356.2199582090477</v>
      </c>
      <c r="Q24" s="90"/>
      <c r="R24" s="32">
        <f t="shared" si="1"/>
        <v>1</v>
      </c>
      <c r="S24" s="37">
        <f t="shared" si="2"/>
        <v>1</v>
      </c>
      <c r="T24" s="90"/>
      <c r="U24" s="43">
        <f t="shared" si="3"/>
        <v>0.11934710333921381</v>
      </c>
      <c r="V24" s="37">
        <f t="shared" si="4"/>
        <v>2.6666666757763696E-3</v>
      </c>
      <c r="W24" s="90"/>
      <c r="X24" s="84">
        <f t="shared" si="13"/>
        <v>10100</v>
      </c>
      <c r="Y24" s="45">
        <f t="shared" si="6"/>
        <v>17769155.894016068</v>
      </c>
      <c r="Z24" s="45">
        <f t="shared" si="7"/>
        <v>270072.03659644851</v>
      </c>
      <c r="AA24" s="45">
        <f t="shared" si="8"/>
        <v>14430.665243964275</v>
      </c>
      <c r="AB24" s="46">
        <f t="shared" si="9"/>
        <v>37091.475195545681</v>
      </c>
      <c r="AD24" s="44">
        <f t="shared" si="10"/>
        <v>18100850.071052026</v>
      </c>
      <c r="AE24" s="115"/>
      <c r="AF24" s="51" t="s">
        <v>35</v>
      </c>
      <c r="AG24" s="30">
        <v>5</v>
      </c>
      <c r="AH24" s="29" t="s">
        <v>28</v>
      </c>
      <c r="AI24" s="78" t="s">
        <v>65</v>
      </c>
      <c r="AJ24" s="82" t="s">
        <v>64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0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12"/>
        <v>12986.534727748087</v>
      </c>
      <c r="P25" s="39">
        <f t="shared" si="0"/>
        <v>1362.7149421107367</v>
      </c>
      <c r="Q25" s="90"/>
      <c r="R25" s="32">
        <f t="shared" si="1"/>
        <v>1</v>
      </c>
      <c r="S25" s="37">
        <f t="shared" si="2"/>
        <v>1</v>
      </c>
      <c r="T25" s="90"/>
      <c r="U25" s="43">
        <f t="shared" si="3"/>
        <v>0.11934737918563579</v>
      </c>
      <c r="V25" s="37">
        <f t="shared" si="4"/>
        <v>2.6666666759521339E-3</v>
      </c>
      <c r="W25" s="90"/>
      <c r="X25" s="84">
        <f t="shared" si="13"/>
        <v>10100</v>
      </c>
      <c r="Y25" s="45">
        <f t="shared" si="6"/>
        <v>17857521.3388028</v>
      </c>
      <c r="Z25" s="45">
        <f t="shared" si="7"/>
        <v>271413.46128161595</v>
      </c>
      <c r="AA25" s="45">
        <f t="shared" si="8"/>
        <v>14125.201161541136</v>
      </c>
      <c r="AB25" s="46">
        <f t="shared" si="9"/>
        <v>37274.866714042226</v>
      </c>
      <c r="AD25" s="44">
        <f t="shared" si="10"/>
        <v>18190434.867959999</v>
      </c>
      <c r="AE25" s="115"/>
      <c r="AF25" s="51" t="s">
        <v>36</v>
      </c>
      <c r="AG25" s="30">
        <v>30</v>
      </c>
      <c r="AH25" s="29" t="s">
        <v>28</v>
      </c>
      <c r="AI25" s="78" t="s">
        <v>67</v>
      </c>
      <c r="AJ25" s="82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0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12"/>
        <v>13050.770376264627</v>
      </c>
      <c r="P26" s="39">
        <f t="shared" si="0"/>
        <v>1369.2140669454984</v>
      </c>
      <c r="Q26" s="90"/>
      <c r="R26" s="32">
        <f t="shared" si="1"/>
        <v>1</v>
      </c>
      <c r="S26" s="37">
        <f t="shared" si="2"/>
        <v>1</v>
      </c>
      <c r="T26" s="90"/>
      <c r="U26" s="43">
        <f t="shared" si="3"/>
        <v>0.11934765915585002</v>
      </c>
      <c r="V26" s="37">
        <f t="shared" si="4"/>
        <v>2.6666666761305442E-3</v>
      </c>
      <c r="W26" s="90"/>
      <c r="X26" s="84">
        <f t="shared" si="13"/>
        <v>10100</v>
      </c>
      <c r="Y26" s="45">
        <f t="shared" si="6"/>
        <v>17945887.889874682</v>
      </c>
      <c r="Z26" s="45">
        <f t="shared" si="7"/>
        <v>272754.90410407021</v>
      </c>
      <c r="AA26" s="45">
        <f t="shared" si="8"/>
        <v>13816.00559280692</v>
      </c>
      <c r="AB26" s="46">
        <f t="shared" si="9"/>
        <v>37458.274802424632</v>
      </c>
      <c r="AD26" s="44">
        <f t="shared" si="10"/>
        <v>18280017.074373983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3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0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12"/>
        <v>13115.006024781167</v>
      </c>
      <c r="P27" s="39">
        <f t="shared" si="0"/>
        <v>1375.7171699692371</v>
      </c>
      <c r="Q27" s="90"/>
      <c r="R27" s="32">
        <f t="shared" si="1"/>
        <v>1</v>
      </c>
      <c r="S27" s="37">
        <f t="shared" si="2"/>
        <v>1</v>
      </c>
      <c r="T27" s="90"/>
      <c r="U27" s="43">
        <f t="shared" si="3"/>
        <v>0.11934794329075249</v>
      </c>
      <c r="V27" s="37">
        <f t="shared" si="4"/>
        <v>2.6666666763116246E-3</v>
      </c>
      <c r="W27" s="90"/>
      <c r="X27" s="84">
        <f t="shared" si="13"/>
        <v>10100</v>
      </c>
      <c r="Y27" s="45">
        <f t="shared" si="6"/>
        <v>18034255.559424426</v>
      </c>
      <c r="Z27" s="45">
        <f t="shared" si="7"/>
        <v>274096.36435099231</v>
      </c>
      <c r="AA27" s="45">
        <f t="shared" si="8"/>
        <v>13503.078537761625</v>
      </c>
      <c r="AB27" s="46">
        <f t="shared" si="9"/>
        <v>37641.698809474678</v>
      </c>
      <c r="AD27" s="44">
        <f t="shared" si="10"/>
        <v>18369596.701122656</v>
      </c>
      <c r="AE27" s="11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0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12"/>
        <v>13179.241673297707</v>
      </c>
      <c r="P28" s="39">
        <f t="shared" si="0"/>
        <v>1382.2240968556573</v>
      </c>
      <c r="Q28" s="90"/>
      <c r="R28" s="32">
        <f t="shared" si="1"/>
        <v>1</v>
      </c>
      <c r="S28" s="37">
        <f t="shared" si="2"/>
        <v>1</v>
      </c>
      <c r="T28" s="90"/>
      <c r="U28" s="43">
        <f t="shared" si="3"/>
        <v>0.11934823163144094</v>
      </c>
      <c r="V28" s="37">
        <f t="shared" si="4"/>
        <v>2.6666666764953995E-3</v>
      </c>
      <c r="W28" s="90"/>
      <c r="X28" s="84">
        <f t="shared" si="13"/>
        <v>10100</v>
      </c>
      <c r="Y28" s="45">
        <f t="shared" si="6"/>
        <v>18122624.359957647</v>
      </c>
      <c r="Z28" s="45">
        <f t="shared" si="7"/>
        <v>275437.84134643292</v>
      </c>
      <c r="AA28" s="45">
        <f t="shared" si="8"/>
        <v>13186.419996405246</v>
      </c>
      <c r="AB28" s="46">
        <f t="shared" si="9"/>
        <v>37825.138117657829</v>
      </c>
      <c r="AD28" s="44">
        <f t="shared" si="10"/>
        <v>18459173.759418141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0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12"/>
        <v>13243.477321814247</v>
      </c>
      <c r="P29" s="39">
        <f t="shared" si="0"/>
        <v>1388.7347011589532</v>
      </c>
      <c r="Q29" s="90"/>
      <c r="R29" s="32">
        <f t="shared" si="1"/>
        <v>1</v>
      </c>
      <c r="S29" s="37">
        <f t="shared" si="2"/>
        <v>1</v>
      </c>
      <c r="T29" s="90"/>
      <c r="U29" s="43">
        <f t="shared" si="3"/>
        <v>0.11934852421921492</v>
      </c>
      <c r="V29" s="37">
        <f t="shared" si="4"/>
        <v>2.6666666766818948E-3</v>
      </c>
      <c r="W29" s="90"/>
      <c r="X29" s="84">
        <f t="shared" si="13"/>
        <v>10100</v>
      </c>
      <c r="Y29" s="45">
        <f t="shared" si="6"/>
        <v>18210994.304283302</v>
      </c>
      <c r="Z29" s="45">
        <f t="shared" si="7"/>
        <v>276779.33444895945</v>
      </c>
      <c r="AA29" s="45">
        <f t="shared" si="8"/>
        <v>12866.029968737797</v>
      </c>
      <c r="AB29" s="46">
        <f t="shared" si="9"/>
        <v>38008.59214097324</v>
      </c>
      <c r="AD29" s="44">
        <f t="shared" si="10"/>
        <v>18548748.260841973</v>
      </c>
      <c r="AE29" s="115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0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12"/>
        <v>13307.712970330787</v>
      </c>
      <c r="P30" s="39">
        <f t="shared" si="0"/>
        <v>1395.2488438171429</v>
      </c>
      <c r="Q30" s="90"/>
      <c r="R30" s="32">
        <f t="shared" si="1"/>
        <v>1</v>
      </c>
      <c r="S30" s="37">
        <f t="shared" si="2"/>
        <v>1</v>
      </c>
      <c r="T30" s="90"/>
      <c r="U30" s="43">
        <f t="shared" si="3"/>
        <v>0.11934882109557578</v>
      </c>
      <c r="V30" s="37">
        <f t="shared" si="4"/>
        <v>2.6666666768711349E-3</v>
      </c>
      <c r="W30" s="90"/>
      <c r="X30" s="84">
        <f t="shared" si="13"/>
        <v>10100</v>
      </c>
      <c r="Y30" s="45">
        <f t="shared" si="6"/>
        <v>18299365.405504908</v>
      </c>
      <c r="Z30" s="45">
        <f t="shared" si="7"/>
        <v>278120.84304948041</v>
      </c>
      <c r="AA30" s="45">
        <f t="shared" si="8"/>
        <v>12541.908454759263</v>
      </c>
      <c r="AB30" s="46">
        <f t="shared" si="9"/>
        <v>38192.060322966354</v>
      </c>
      <c r="AD30" s="44">
        <f t="shared" si="10"/>
        <v>18638320.217332117</v>
      </c>
      <c r="AE30" s="115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0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12"/>
        <v>13371.948618847327</v>
      </c>
      <c r="P31" s="39">
        <f t="shared" si="0"/>
        <v>1401.7663926924911</v>
      </c>
      <c r="Q31" s="90"/>
      <c r="R31" s="32">
        <f t="shared" si="1"/>
        <v>1</v>
      </c>
      <c r="S31" s="37">
        <f t="shared" si="2"/>
        <v>1</v>
      </c>
      <c r="T31" s="90"/>
      <c r="U31" s="43">
        <f t="shared" si="3"/>
        <v>0.11934912230222663</v>
      </c>
      <c r="V31" s="37">
        <f t="shared" si="4"/>
        <v>2.6666666770631454E-3</v>
      </c>
      <c r="W31" s="90"/>
      <c r="X31" s="84">
        <f t="shared" si="13"/>
        <v>10100</v>
      </c>
      <c r="Y31" s="45">
        <f t="shared" si="6"/>
        <v>18387737.677012481</v>
      </c>
      <c r="Z31" s="45">
        <f t="shared" si="7"/>
        <v>279462.36656923249</v>
      </c>
      <c r="AA31" s="45">
        <f t="shared" si="8"/>
        <v>12214.055454469648</v>
      </c>
      <c r="AB31" s="46">
        <f t="shared" si="9"/>
        <v>38375.542134889845</v>
      </c>
      <c r="AD31" s="44">
        <f t="shared" si="10"/>
        <v>18727889.641171072</v>
      </c>
      <c r="AE31" s="115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0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12"/>
        <v>13436.184267363868</v>
      </c>
      <c r="P32" s="39">
        <f t="shared" si="0"/>
        <v>1408.2872221458406</v>
      </c>
      <c r="Q32" s="90"/>
      <c r="R32" s="32">
        <f t="shared" si="1"/>
        <v>1</v>
      </c>
      <c r="S32" s="37">
        <f t="shared" si="2"/>
        <v>1</v>
      </c>
      <c r="T32" s="90"/>
      <c r="U32" s="43">
        <f t="shared" si="3"/>
        <v>0.11934942788107239</v>
      </c>
      <c r="V32" s="37">
        <f t="shared" si="4"/>
        <v>2.6666666772579514E-3</v>
      </c>
      <c r="W32" s="90"/>
      <c r="X32" s="84">
        <f t="shared" si="13"/>
        <v>10100</v>
      </c>
      <c r="Y32" s="45">
        <f t="shared" si="6"/>
        <v>18476111.1324751</v>
      </c>
      <c r="Z32" s="45">
        <f t="shared" si="7"/>
        <v>280803.90445791621</v>
      </c>
      <c r="AA32" s="45">
        <f t="shared" si="8"/>
        <v>11882.47096786896</v>
      </c>
      <c r="AB32" s="46">
        <f t="shared" si="9"/>
        <v>38559.037074000407</v>
      </c>
      <c r="AD32" s="44">
        <f t="shared" si="10"/>
        <v>18817456.544974886</v>
      </c>
      <c r="AE32" s="115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0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12"/>
        <v>13500.419915880406</v>
      </c>
      <c r="P33" s="39">
        <f t="shared" si="0"/>
        <v>1414.8112126419608</v>
      </c>
      <c r="Q33" s="90"/>
      <c r="R33" s="32">
        <f t="shared" si="1"/>
        <v>1</v>
      </c>
      <c r="S33" s="37">
        <f t="shared" si="2"/>
        <v>1</v>
      </c>
      <c r="T33" s="90"/>
      <c r="U33" s="43">
        <f t="shared" si="3"/>
        <v>0.11934973787421974</v>
      </c>
      <c r="V33" s="37">
        <f t="shared" si="4"/>
        <v>2.6666666774555789E-3</v>
      </c>
      <c r="W33" s="90"/>
      <c r="X33" s="84">
        <f t="shared" si="13"/>
        <v>10100</v>
      </c>
      <c r="Y33" s="45">
        <f t="shared" si="6"/>
        <v>18564485.785834115</v>
      </c>
      <c r="Z33" s="45">
        <f t="shared" si="7"/>
        <v>282145.45619196724</v>
      </c>
      <c r="AA33" s="45">
        <f t="shared" si="8"/>
        <v>11547.154994957189</v>
      </c>
      <c r="AB33" s="46">
        <f t="shared" si="9"/>
        <v>38742.544661979446</v>
      </c>
      <c r="AD33" s="44">
        <f t="shared" si="10"/>
        <v>18907020.94168302</v>
      </c>
      <c r="AE33" s="115"/>
      <c r="AF33" s="88" t="s">
        <v>24</v>
      </c>
      <c r="AG33" s="42"/>
      <c r="AH33" s="61">
        <f>7/60</f>
        <v>0.11666666666666667</v>
      </c>
      <c r="AI33" s="57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0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12"/>
        <v>13564.655564396946</v>
      </c>
      <c r="P34" s="39">
        <f t="shared" si="0"/>
        <v>1421.3382503833116</v>
      </c>
      <c r="Q34" s="90"/>
      <c r="R34" s="32">
        <f t="shared" si="1"/>
        <v>1</v>
      </c>
      <c r="S34" s="37">
        <f t="shared" si="2"/>
        <v>1</v>
      </c>
      <c r="T34" s="90"/>
      <c r="U34" s="43">
        <f t="shared" si="3"/>
        <v>0.11935005232397715</v>
      </c>
      <c r="V34" s="37">
        <f t="shared" si="4"/>
        <v>2.6666666776560539E-3</v>
      </c>
      <c r="W34" s="90"/>
      <c r="X34" s="84">
        <f t="shared" si="13"/>
        <v>10100</v>
      </c>
      <c r="Y34" s="45">
        <f t="shared" si="6"/>
        <v>18652861.651296847</v>
      </c>
      <c r="Z34" s="45">
        <f t="shared" si="7"/>
        <v>283487.02127295249</v>
      </c>
      <c r="AA34" s="45">
        <f t="shared" si="8"/>
        <v>11208.107535734338</v>
      </c>
      <c r="AB34" s="46">
        <f t="shared" si="9"/>
        <v>38926.064443467723</v>
      </c>
      <c r="AD34" s="44">
        <f t="shared" si="10"/>
        <v>18996582.844549004</v>
      </c>
      <c r="AE34" s="11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0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12"/>
        <v>13628.891212913486</v>
      </c>
      <c r="P35" s="39">
        <f t="shared" si="0"/>
        <v>1427.8682269698654</v>
      </c>
      <c r="Q35" s="90"/>
      <c r="R35" s="32">
        <f t="shared" si="1"/>
        <v>1</v>
      </c>
      <c r="S35" s="37">
        <f t="shared" si="2"/>
        <v>1</v>
      </c>
      <c r="T35" s="90"/>
      <c r="U35" s="43">
        <f t="shared" si="3"/>
        <v>0.1193503712728549</v>
      </c>
      <c r="V35" s="37">
        <f t="shared" si="4"/>
        <v>2.6666666778594017E-3</v>
      </c>
      <c r="W35" s="90"/>
      <c r="X35" s="84">
        <f t="shared" si="13"/>
        <v>10100</v>
      </c>
      <c r="Y35" s="45">
        <f t="shared" si="6"/>
        <v>18741238.743330829</v>
      </c>
      <c r="Z35" s="45">
        <f t="shared" si="7"/>
        <v>284828.59922607971</v>
      </c>
      <c r="AA35" s="45">
        <f t="shared" si="8"/>
        <v>10865.32859020041</v>
      </c>
      <c r="AB35" s="46">
        <f t="shared" si="9"/>
        <v>39109.595984704036</v>
      </c>
      <c r="AD35" s="44">
        <f t="shared" si="10"/>
        <v>19086142.267131813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0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12"/>
        <v>13693.126861430024</v>
      </c>
      <c r="P36" s="39">
        <f t="shared" si="0"/>
        <v>1434.401039082845</v>
      </c>
      <c r="Q36" s="90"/>
      <c r="R36" s="32">
        <f t="shared" si="1"/>
        <v>1</v>
      </c>
      <c r="S36" s="37">
        <f t="shared" si="2"/>
        <v>1</v>
      </c>
      <c r="T36" s="90"/>
      <c r="U36" s="43">
        <f t="shared" si="3"/>
        <v>0.11935069476356502</v>
      </c>
      <c r="V36" s="37">
        <f t="shared" si="4"/>
        <v>2.6666666780656486E-3</v>
      </c>
      <c r="W36" s="90"/>
      <c r="X36" s="84">
        <f t="shared" si="13"/>
        <v>10100</v>
      </c>
      <c r="Y36" s="45">
        <f t="shared" si="6"/>
        <v>18829617.076658454</v>
      </c>
      <c r="Z36" s="45">
        <f t="shared" si="7"/>
        <v>286170.18959881255</v>
      </c>
      <c r="AA36" s="45">
        <f t="shared" si="8"/>
        <v>10518.818158355401</v>
      </c>
      <c r="AB36" s="46">
        <f t="shared" si="9"/>
        <v>39293.13887225974</v>
      </c>
      <c r="AD36" s="44">
        <f t="shared" si="10"/>
        <v>19175699.22328788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0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12"/>
        <v>13757.362509946563</v>
      </c>
      <c r="P37" s="39">
        <f t="shared" si="0"/>
        <v>1440.9365881904446</v>
      </c>
      <c r="Q37" s="90"/>
      <c r="R37" s="32">
        <f t="shared" si="1"/>
        <v>1</v>
      </c>
      <c r="S37" s="37">
        <f t="shared" si="2"/>
        <v>1</v>
      </c>
      <c r="T37" s="90"/>
      <c r="U37" s="43">
        <f t="shared" si="3"/>
        <v>0.11935102283902138</v>
      </c>
      <c r="V37" s="37">
        <f t="shared" si="4"/>
        <v>2.6666666782748211E-3</v>
      </c>
      <c r="W37" s="90"/>
      <c r="X37" s="84">
        <f t="shared" si="13"/>
        <v>10100</v>
      </c>
      <c r="Y37" s="45">
        <f t="shared" si="6"/>
        <v>18917996.666252129</v>
      </c>
      <c r="Z37" s="45">
        <f t="shared" si="7"/>
        <v>287511.7919595819</v>
      </c>
      <c r="AA37" s="45">
        <f t="shared" si="8"/>
        <v>10168.576240199312</v>
      </c>
      <c r="AB37" s="46">
        <f t="shared" si="9"/>
        <v>39476.692711861186</v>
      </c>
      <c r="AD37" s="44">
        <f t="shared" si="10"/>
        <v>19265253.727163773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0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12"/>
        <v>13821.598158463101</v>
      </c>
      <c r="P38" s="39">
        <f t="shared" si="0"/>
        <v>1447.474780273765</v>
      </c>
      <c r="Q38" s="90"/>
      <c r="R38" s="32">
        <f t="shared" si="1"/>
        <v>1</v>
      </c>
      <c r="S38" s="37">
        <f t="shared" si="2"/>
        <v>1</v>
      </c>
      <c r="T38" s="90"/>
      <c r="U38" s="43">
        <f t="shared" si="3"/>
        <v>0.11935135554233957</v>
      </c>
      <c r="V38" s="37">
        <f t="shared" si="4"/>
        <v>2.6666666784869453E-3</v>
      </c>
      <c r="W38" s="90"/>
      <c r="X38" s="84">
        <f t="shared" si="13"/>
        <v>10100</v>
      </c>
      <c r="Y38" s="45">
        <f t="shared" si="6"/>
        <v>19006377.527329724</v>
      </c>
      <c r="Z38" s="45">
        <f t="shared" si="7"/>
        <v>288853.40589658485</v>
      </c>
      <c r="AA38" s="45">
        <f t="shared" si="8"/>
        <v>9814.6028357321466</v>
      </c>
      <c r="AB38" s="46">
        <f t="shared" si="9"/>
        <v>39660.257127293073</v>
      </c>
      <c r="AD38" s="44">
        <f t="shared" si="10"/>
        <v>19354805.793189336</v>
      </c>
      <c r="AE38" s="11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0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12"/>
        <v>13885.833806979641</v>
      </c>
      <c r="P39" s="39">
        <f t="shared" si="0"/>
        <v>1454.0155255713664</v>
      </c>
      <c r="Q39" s="90"/>
      <c r="R39" s="32">
        <f t="shared" si="1"/>
        <v>1</v>
      </c>
      <c r="S39" s="37">
        <f t="shared" si="2"/>
        <v>1</v>
      </c>
      <c r="T39" s="90"/>
      <c r="U39" s="43">
        <f t="shared" si="3"/>
        <v>0.119351692916837</v>
      </c>
      <c r="V39" s="37">
        <f t="shared" si="4"/>
        <v>2.6666666787020484E-3</v>
      </c>
      <c r="W39" s="90"/>
      <c r="X39" s="84">
        <f t="shared" si="13"/>
        <v>10100</v>
      </c>
      <c r="Y39" s="45">
        <f t="shared" si="6"/>
        <v>19094759.675350439</v>
      </c>
      <c r="Z39" s="45">
        <f t="shared" si="7"/>
        <v>290195.03101666644</v>
      </c>
      <c r="AA39" s="45">
        <f t="shared" si="8"/>
        <v>9456.897944953902</v>
      </c>
      <c r="AB39" s="46">
        <f t="shared" si="9"/>
        <v>39843.831759376233</v>
      </c>
      <c r="AD39" s="44">
        <f t="shared" si="10"/>
        <v>19444355.436071433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0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12"/>
        <v>13950.069455496181</v>
      </c>
      <c r="P40" s="39">
        <f t="shared" si="0"/>
        <v>1460.5587383409782</v>
      </c>
      <c r="Q40" s="90"/>
      <c r="R40" s="32">
        <f t="shared" si="1"/>
        <v>1</v>
      </c>
      <c r="S40" s="37">
        <f t="shared" si="2"/>
        <v>1</v>
      </c>
      <c r="T40" s="90"/>
      <c r="U40" s="43">
        <f t="shared" si="3"/>
        <v>0.11935203500603288</v>
      </c>
      <c r="V40" s="37">
        <f t="shared" si="4"/>
        <v>2.6666666789201565E-3</v>
      </c>
      <c r="W40" s="90"/>
      <c r="X40" s="84">
        <f t="shared" si="13"/>
        <v>10100</v>
      </c>
      <c r="Y40" s="45">
        <f t="shared" si="6"/>
        <v>19183143.126010969</v>
      </c>
      <c r="Z40" s="45">
        <f t="shared" si="7"/>
        <v>291536.66694427544</v>
      </c>
      <c r="AA40" s="45">
        <f t="shared" si="8"/>
        <v>9095.4615678645769</v>
      </c>
      <c r="AB40" s="46">
        <f t="shared" si="9"/>
        <v>40027.416265014195</v>
      </c>
      <c r="AD40" s="44">
        <f t="shared" si="10"/>
        <v>19533902.670788124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0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12"/>
        <v>14014.305104012723</v>
      </c>
      <c r="P41" s="39">
        <f t="shared" si="0"/>
        <v>1467.1043366370361</v>
      </c>
      <c r="Q41" s="90"/>
      <c r="R41" s="32">
        <f t="shared" si="1"/>
        <v>1</v>
      </c>
      <c r="S41" s="37">
        <f t="shared" si="2"/>
        <v>1</v>
      </c>
      <c r="T41" s="90"/>
      <c r="U41" s="43">
        <f t="shared" si="3"/>
        <v>0.11935238185364817</v>
      </c>
      <c r="V41" s="37">
        <f t="shared" si="4"/>
        <v>2.6666666791412973E-3</v>
      </c>
      <c r="W41" s="90"/>
      <c r="X41" s="84">
        <f t="shared" si="13"/>
        <v>10100</v>
      </c>
      <c r="Y41" s="45">
        <f t="shared" si="6"/>
        <v>19271527.895241991</v>
      </c>
      <c r="Z41" s="45">
        <f t="shared" si="7"/>
        <v>292878.3133204903</v>
      </c>
      <c r="AA41" s="45">
        <f t="shared" si="8"/>
        <v>8730.2937044641767</v>
      </c>
      <c r="AB41" s="46">
        <f t="shared" si="9"/>
        <v>40211.010316302913</v>
      </c>
      <c r="AD41" s="44">
        <f t="shared" si="10"/>
        <v>19623447.512583248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0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12"/>
        <v>14078.540752529261</v>
      </c>
      <c r="P42" s="39">
        <f t="shared" si="0"/>
        <v>1473.6522421028308</v>
      </c>
      <c r="Q42" s="90"/>
      <c r="R42" s="32">
        <f t="shared" si="1"/>
        <v>1</v>
      </c>
      <c r="S42" s="37">
        <f t="shared" si="2"/>
        <v>1</v>
      </c>
      <c r="T42" s="90"/>
      <c r="U42" s="43">
        <f t="shared" si="3"/>
        <v>0.11935273350360566</v>
      </c>
      <c r="V42" s="37">
        <f t="shared" si="4"/>
        <v>2.6666666793654977E-3</v>
      </c>
      <c r="W42" s="90"/>
      <c r="X42" s="84">
        <f t="shared" si="13"/>
        <v>10100</v>
      </c>
      <c r="Y42" s="45">
        <f t="shared" si="6"/>
        <v>19359913.999204922</v>
      </c>
      <c r="Z42" s="45">
        <f t="shared" si="7"/>
        <v>294219.96980210848</v>
      </c>
      <c r="AA42" s="45">
        <f t="shared" si="8"/>
        <v>8361.3943547526906</v>
      </c>
      <c r="AB42" s="46">
        <f t="shared" si="9"/>
        <v>40394.613599699107</v>
      </c>
      <c r="AD42" s="44">
        <f t="shared" si="10"/>
        <v>19712989.976961482</v>
      </c>
      <c r="AE42" s="11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0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12"/>
        <v>14142.776401045803</v>
      </c>
      <c r="P43" s="39">
        <f t="shared" si="0"/>
        <v>1480.2023797761699</v>
      </c>
      <c r="Q43" s="90"/>
      <c r="R43" s="32">
        <f t="shared" si="1"/>
        <v>1</v>
      </c>
      <c r="S43" s="37">
        <f t="shared" si="2"/>
        <v>1</v>
      </c>
      <c r="T43" s="90"/>
      <c r="U43" s="43">
        <f t="shared" si="3"/>
        <v>0.11935309000002987</v>
      </c>
      <c r="V43" s="37">
        <f t="shared" si="4"/>
        <v>2.6666666795927838E-3</v>
      </c>
      <c r="W43" s="90"/>
      <c r="X43" s="84">
        <f t="shared" si="13"/>
        <v>10100</v>
      </c>
      <c r="Y43" s="45">
        <f t="shared" si="6"/>
        <v>19448301.454288948</v>
      </c>
      <c r="Z43" s="45">
        <f t="shared" si="7"/>
        <v>295561.63606079586</v>
      </c>
      <c r="AA43" s="45">
        <f t="shared" si="8"/>
        <v>7988.763518730133</v>
      </c>
      <c r="AB43" s="46">
        <f t="shared" si="9"/>
        <v>40578.225815242607</v>
      </c>
      <c r="AD43" s="44">
        <f t="shared" si="10"/>
        <v>19802530.079683717</v>
      </c>
      <c r="AE43" s="11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0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12"/>
        <v>14207.012049562343</v>
      </c>
      <c r="P44" s="39">
        <f t="shared" si="0"/>
        <v>1486.7546779075244</v>
      </c>
      <c r="Q44" s="90"/>
      <c r="R44" s="32">
        <f t="shared" si="1"/>
        <v>1</v>
      </c>
      <c r="S44" s="37">
        <f t="shared" si="2"/>
        <v>1</v>
      </c>
      <c r="T44" s="90"/>
      <c r="U44" s="43">
        <f t="shared" si="3"/>
        <v>0.11935345138724715</v>
      </c>
      <c r="V44" s="37">
        <f t="shared" si="4"/>
        <v>2.6666666798231841E-3</v>
      </c>
      <c r="W44" s="90"/>
      <c r="X44" s="84">
        <f t="shared" si="13"/>
        <v>10100</v>
      </c>
      <c r="Y44" s="45">
        <f t="shared" si="6"/>
        <v>19536690.277108256</v>
      </c>
      <c r="Z44" s="45">
        <f t="shared" si="7"/>
        <v>296903.31178228924</v>
      </c>
      <c r="AA44" s="45">
        <f t="shared" si="8"/>
        <v>7612.401196396494</v>
      </c>
      <c r="AB44" s="46">
        <f t="shared" si="9"/>
        <v>40761.846675828696</v>
      </c>
      <c r="AD44" s="44">
        <f t="shared" si="10"/>
        <v>19892067.836762771</v>
      </c>
      <c r="AE44" s="115"/>
      <c r="AF44" s="137" t="s">
        <v>44</v>
      </c>
      <c r="AG44" s="138"/>
      <c r="AH44" s="139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0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12"/>
        <v>14271.247698078883</v>
      </c>
      <c r="P45" s="39">
        <f t="shared" si="0"/>
        <v>1493.3090677897492</v>
      </c>
      <c r="Q45" s="90"/>
      <c r="R45" s="32">
        <f t="shared" si="1"/>
        <v>1</v>
      </c>
      <c r="S45" s="37">
        <f t="shared" si="2"/>
        <v>1</v>
      </c>
      <c r="T45" s="90"/>
      <c r="U45" s="43">
        <f t="shared" si="3"/>
        <v>0.11935381770978563</v>
      </c>
      <c r="V45" s="37">
        <f t="shared" si="4"/>
        <v>2.666666680056726E-3</v>
      </c>
      <c r="W45" s="90"/>
      <c r="X45" s="84">
        <f t="shared" si="13"/>
        <v>10100</v>
      </c>
      <c r="Y45" s="45">
        <f t="shared" si="6"/>
        <v>19625080.484499555</v>
      </c>
      <c r="Z45" s="45">
        <f t="shared" si="7"/>
        <v>298244.99666565144</v>
      </c>
      <c r="AA45" s="45">
        <f t="shared" si="8"/>
        <v>7232.3073877517754</v>
      </c>
      <c r="AB45" s="46">
        <f t="shared" si="9"/>
        <v>40945.475906526663</v>
      </c>
      <c r="AD45" s="44">
        <f t="shared" si="10"/>
        <v>19981603.264459483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0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12"/>
        <v>14335.483346595423</v>
      </c>
      <c r="P46" s="39">
        <f t="shared" si="0"/>
        <v>1499.8654835985162</v>
      </c>
      <c r="Q46" s="90"/>
      <c r="R46" s="32">
        <f t="shared" si="1"/>
        <v>1</v>
      </c>
      <c r="S46" s="37">
        <f t="shared" si="2"/>
        <v>1</v>
      </c>
      <c r="T46" s="90"/>
      <c r="U46" s="43">
        <f t="shared" si="3"/>
        <v>0.11935418901237521</v>
      </c>
      <c r="V46" s="37">
        <f t="shared" si="4"/>
        <v>2.6666666802934369E-3</v>
      </c>
      <c r="W46" s="90"/>
      <c r="X46" s="84">
        <f t="shared" si="13"/>
        <v>10100</v>
      </c>
      <c r="Y46" s="45">
        <f t="shared" si="6"/>
        <v>19713472.093519717</v>
      </c>
      <c r="Z46" s="45">
        <f t="shared" si="7"/>
        <v>299586.69042257196</v>
      </c>
      <c r="AA46" s="45">
        <f t="shared" si="8"/>
        <v>6848.4820927959763</v>
      </c>
      <c r="AB46" s="46">
        <f t="shared" si="9"/>
        <v>41129.1132439414</v>
      </c>
      <c r="AD46" s="44">
        <f t="shared" si="10"/>
        <v>20071136.379279029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0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12"/>
        <v>14399.718995111962</v>
      </c>
      <c r="P47" s="39">
        <f t="shared" si="0"/>
        <v>1506.4238622426872</v>
      </c>
      <c r="Q47" s="90"/>
      <c r="R47" s="32">
        <f t="shared" si="1"/>
        <v>1</v>
      </c>
      <c r="S47" s="37">
        <f t="shared" si="2"/>
        <v>1</v>
      </c>
      <c r="T47" s="90"/>
      <c r="U47" s="43">
        <f t="shared" si="3"/>
        <v>0.11935456533994758</v>
      </c>
      <c r="V47" s="37">
        <f t="shared" si="4"/>
        <v>2.6666666805333452E-3</v>
      </c>
      <c r="W47" s="90"/>
      <c r="X47" s="84">
        <f t="shared" si="13"/>
        <v>10100</v>
      </c>
      <c r="Y47" s="45">
        <f t="shared" si="6"/>
        <v>19801865.121443689</v>
      </c>
      <c r="Z47" s="45">
        <f t="shared" si="7"/>
        <v>300928.39277671144</v>
      </c>
      <c r="AA47" s="45">
        <f t="shared" si="8"/>
        <v>6460.9253115290976</v>
      </c>
      <c r="AB47" s="46">
        <f t="shared" si="9"/>
        <v>41312.758435614596</v>
      </c>
      <c r="AD47" s="44">
        <f t="shared" ref="AD47:AD54" si="14">SUM(X47:AB47)</f>
        <v>20160667.197967544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0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12"/>
        <v>14463.954643628502</v>
      </c>
      <c r="P48" s="39">
        <f t="shared" si="0"/>
        <v>1512.9841432239111</v>
      </c>
      <c r="Q48" s="90"/>
      <c r="R48" s="32">
        <f t="shared" si="1"/>
        <v>1</v>
      </c>
      <c r="S48" s="37">
        <f t="shared" si="2"/>
        <v>1</v>
      </c>
      <c r="T48" s="90"/>
      <c r="U48" s="43">
        <f t="shared" si="3"/>
        <v>0.11935494673763622</v>
      </c>
      <c r="V48" s="37">
        <f t="shared" si="4"/>
        <v>2.666666680776478E-3</v>
      </c>
      <c r="W48" s="90"/>
      <c r="X48" s="84">
        <f t="shared" si="13"/>
        <v>10100</v>
      </c>
      <c r="Y48" s="45">
        <f t="shared" si="6"/>
        <v>19890259.585762542</v>
      </c>
      <c r="Z48" s="45">
        <f t="shared" si="7"/>
        <v>302270.10346308729</v>
      </c>
      <c r="AA48" s="45">
        <f t="shared" si="8"/>
        <v>6292.9773863498895</v>
      </c>
      <c r="AB48" s="46">
        <f t="shared" si="9"/>
        <v>41496.411239462934</v>
      </c>
      <c r="AD48" s="44">
        <f t="shared" si="14"/>
        <v>20250419.077851444</v>
      </c>
      <c r="AE48" s="115"/>
      <c r="AF48" s="137" t="s">
        <v>45</v>
      </c>
      <c r="AG48" s="138"/>
      <c r="AH48" s="139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0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12"/>
        <v>14528.19029214504</v>
      </c>
      <c r="P49" s="39">
        <f t="shared" si="0"/>
        <v>1519.5462685047858</v>
      </c>
      <c r="Q49" s="90"/>
      <c r="R49" s="32">
        <f t="shared" si="1"/>
        <v>1</v>
      </c>
      <c r="S49" s="37">
        <f t="shared" si="2"/>
        <v>1</v>
      </c>
      <c r="T49" s="90"/>
      <c r="U49" s="43">
        <f t="shared" si="3"/>
        <v>0.11935533325077641</v>
      </c>
      <c r="V49" s="37">
        <f t="shared" si="4"/>
        <v>2.6666666810228634E-3</v>
      </c>
      <c r="W49" s="90"/>
      <c r="X49" s="84">
        <f t="shared" si="13"/>
        <v>10100</v>
      </c>
      <c r="Y49" s="45">
        <f t="shared" si="6"/>
        <v>19978655.50418165</v>
      </c>
      <c r="Z49" s="45">
        <f t="shared" si="7"/>
        <v>303611.82222749561</v>
      </c>
      <c r="AA49" s="45">
        <f t="shared" si="8"/>
        <v>6320.9250323064643</v>
      </c>
      <c r="AB49" s="46">
        <f t="shared" si="9"/>
        <v>41680.071423250571</v>
      </c>
      <c r="AD49" s="44">
        <f t="shared" si="14"/>
        <v>20340368.322864704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0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12"/>
        <v>14592.42594066158</v>
      </c>
      <c r="P50" s="39">
        <f t="shared" si="0"/>
        <v>1526.110182384987</v>
      </c>
      <c r="Q50" s="90"/>
      <c r="R50" s="32">
        <f t="shared" si="1"/>
        <v>1</v>
      </c>
      <c r="S50" s="37">
        <f t="shared" si="2"/>
        <v>1</v>
      </c>
      <c r="T50" s="90"/>
      <c r="U50" s="43">
        <f t="shared" si="3"/>
        <v>0.11935572492490519</v>
      </c>
      <c r="V50" s="37">
        <f t="shared" si="4"/>
        <v>2.6666666812725308E-3</v>
      </c>
      <c r="W50" s="90"/>
      <c r="X50" s="84">
        <f t="shared" si="13"/>
        <v>10100</v>
      </c>
      <c r="Y50" s="45">
        <f t="shared" si="6"/>
        <v>20067052.89461913</v>
      </c>
      <c r="Z50" s="45">
        <f t="shared" si="7"/>
        <v>304953.54882596893</v>
      </c>
      <c r="AA50" s="45">
        <f t="shared" si="8"/>
        <v>6348.8726782630411</v>
      </c>
      <c r="AB50" s="46">
        <f t="shared" si="9"/>
        <v>41863.738764093418</v>
      </c>
      <c r="AD50" s="44">
        <f t="shared" si="14"/>
        <v>20430319.054887451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0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12"/>
        <v>14656.661589178118</v>
      </c>
      <c r="P51" s="39">
        <f t="shared" si="0"/>
        <v>1532.6758313847995</v>
      </c>
      <c r="Q51" s="90"/>
      <c r="R51" s="32">
        <f t="shared" si="1"/>
        <v>1</v>
      </c>
      <c r="S51" s="37">
        <f t="shared" si="2"/>
        <v>1</v>
      </c>
      <c r="T51" s="90"/>
      <c r="U51" s="43">
        <f t="shared" si="3"/>
        <v>0.11935612180576138</v>
      </c>
      <c r="V51" s="37">
        <f t="shared" si="4"/>
        <v>2.6666666815255073E-3</v>
      </c>
      <c r="W51" s="90"/>
      <c r="X51" s="84">
        <f t="shared" si="13"/>
        <v>10100</v>
      </c>
      <c r="Y51" s="45">
        <f t="shared" si="6"/>
        <v>20155451.775204279</v>
      </c>
      <c r="Z51" s="45">
        <f t="shared" si="7"/>
        <v>306295.28302426613</v>
      </c>
      <c r="AA51" s="45">
        <f t="shared" si="8"/>
        <v>6376.8203242196159</v>
      </c>
      <c r="AB51" s="46">
        <f t="shared" si="9"/>
        <v>42047.41304799317</v>
      </c>
      <c r="AD51" s="44">
        <f t="shared" si="14"/>
        <v>20520271.291600756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0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12"/>
        <v>14720.897237694657</v>
      </c>
      <c r="P52" s="39">
        <f t="shared" si="0"/>
        <v>1539.2431641355518</v>
      </c>
      <c r="Q52" s="90"/>
      <c r="R52" s="32">
        <f t="shared" si="1"/>
        <v>1</v>
      </c>
      <c r="S52" s="37">
        <f t="shared" si="2"/>
        <v>1</v>
      </c>
      <c r="T52" s="90"/>
      <c r="U52" s="43">
        <f t="shared" si="3"/>
        <v>0.11935652393928564</v>
      </c>
      <c r="V52" s="37">
        <f t="shared" si="4"/>
        <v>2.6666666817818227E-3</v>
      </c>
      <c r="W52" s="90"/>
      <c r="X52" s="84">
        <f t="shared" si="13"/>
        <v>10100</v>
      </c>
      <c r="Y52" s="45">
        <f t="shared" si="6"/>
        <v>20243852.16427628</v>
      </c>
      <c r="Z52" s="45">
        <f t="shared" si="7"/>
        <v>307637.02459739253</v>
      </c>
      <c r="AA52" s="45">
        <f t="shared" si="8"/>
        <v>6404.7679701761908</v>
      </c>
      <c r="AB52" s="46">
        <f t="shared" si="9"/>
        <v>42231.094069398787</v>
      </c>
      <c r="AD52" s="44">
        <f t="shared" si="14"/>
        <v>20610225.050913244</v>
      </c>
      <c r="AE52" s="115"/>
      <c r="AF52" s="137" t="s">
        <v>46</v>
      </c>
      <c r="AG52" s="138"/>
      <c r="AH52" s="139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0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12"/>
        <v>14785.132886211197</v>
      </c>
      <c r="P53" s="39">
        <f t="shared" si="0"/>
        <v>1545.8121312764665</v>
      </c>
      <c r="Q53" s="90"/>
      <c r="R53" s="32">
        <f t="shared" si="1"/>
        <v>1</v>
      </c>
      <c r="S53" s="37">
        <f t="shared" si="2"/>
        <v>1</v>
      </c>
      <c r="T53" s="90"/>
      <c r="U53" s="43">
        <f t="shared" si="3"/>
        <v>0.11935693137162036</v>
      </c>
      <c r="V53" s="37">
        <f t="shared" si="4"/>
        <v>2.6666666820415047E-3</v>
      </c>
      <c r="W53" s="90"/>
      <c r="X53" s="84">
        <f t="shared" si="13"/>
        <v>10100</v>
      </c>
      <c r="Y53" s="45">
        <f t="shared" si="6"/>
        <v>20332254.080382928</v>
      </c>
      <c r="Z53" s="45">
        <f t="shared" si="7"/>
        <v>308978.77332914778</v>
      </c>
      <c r="AA53" s="45">
        <f t="shared" si="8"/>
        <v>6432.7156161327675</v>
      </c>
      <c r="AB53" s="46">
        <f t="shared" si="9"/>
        <v>42414.781630793812</v>
      </c>
      <c r="AD53" s="44">
        <f t="shared" si="14"/>
        <v>20700180.350959003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0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>B54</f>
        <v>14849.368534727735</v>
      </c>
      <c r="P54" s="39">
        <f t="shared" si="0"/>
        <v>1552.3826853575067</v>
      </c>
      <c r="Q54" s="91"/>
      <c r="R54" s="32">
        <f t="shared" si="1"/>
        <v>1</v>
      </c>
      <c r="S54" s="37">
        <f t="shared" si="2"/>
        <v>1</v>
      </c>
      <c r="T54" s="91"/>
      <c r="U54" s="43">
        <f t="shared" si="3"/>
        <v>0.11935734414910973</v>
      </c>
      <c r="V54" s="37">
        <f t="shared" si="4"/>
        <v>2.666666682304582E-3</v>
      </c>
      <c r="W54" s="91"/>
      <c r="X54" s="84">
        <f t="shared" si="13"/>
        <v>10100</v>
      </c>
      <c r="Y54" s="45">
        <f t="shared" si="6"/>
        <v>20420657.542279541</v>
      </c>
      <c r="Z54" s="45">
        <f t="shared" si="7"/>
        <v>310320.52901170077</v>
      </c>
      <c r="AA54" s="45">
        <f t="shared" si="8"/>
        <v>6460.6632620893442</v>
      </c>
      <c r="AB54" s="46">
        <f t="shared" si="9"/>
        <v>42598.475542307591</v>
      </c>
      <c r="AD54" s="44">
        <f t="shared" si="14"/>
        <v>20790137.210095637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865008819.30586982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9">
        <f>SUM(Y9:Y54)</f>
        <v>847873372.81396389</v>
      </c>
      <c r="Z56" s="70">
        <f>SUM(Z9:Z54)</f>
        <v>12886184.262226257</v>
      </c>
      <c r="AA56" s="70">
        <f>SUM(AA9:AA54)</f>
        <v>546362.06686834304</v>
      </c>
      <c r="AB56" s="77">
        <f>SUM(AB9:AB54)</f>
        <v>1769550.1628117533</v>
      </c>
      <c r="AD56" s="71">
        <f>X56+Y56+Z56+AA56+AB56</f>
        <v>865008819.30587018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6" workbookViewId="0">
      <selection activeCell="AG12" sqref="AG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4"/>
      <c r="S1" s="84"/>
      <c r="T1" s="89"/>
      <c r="U1" s="84"/>
      <c r="V1" s="84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4"/>
      <c r="S2" s="84"/>
      <c r="T2" s="90"/>
      <c r="U2" s="84"/>
      <c r="V2" s="84"/>
      <c r="W2" s="90"/>
      <c r="Y2" s="148" t="s">
        <v>78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77</v>
      </c>
      <c r="P3" s="158"/>
      <c r="Q3" s="90"/>
      <c r="R3" s="84"/>
      <c r="S3" s="84"/>
      <c r="T3" s="90"/>
      <c r="U3" s="84"/>
      <c r="V3" s="84"/>
      <c r="W3" s="90"/>
      <c r="Y3" s="151"/>
      <c r="Z3" s="152"/>
      <c r="AA3" s="153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4"/>
      <c r="S4" s="84"/>
      <c r="T4" s="90"/>
      <c r="U4" s="84"/>
      <c r="V4" s="84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3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84"/>
      <c r="S7" s="84"/>
      <c r="T7" s="90"/>
      <c r="U7" s="84"/>
      <c r="V7" s="84"/>
      <c r="W7" s="90"/>
      <c r="X7" s="3" t="s">
        <v>9</v>
      </c>
      <c r="Y7" s="85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4"/>
      <c r="J8" s="7"/>
      <c r="K8" s="20"/>
      <c r="L8" s="90"/>
      <c r="M8" s="25"/>
      <c r="O8" s="34"/>
      <c r="P8" s="38"/>
      <c r="Q8" s="90"/>
      <c r="R8" s="86"/>
      <c r="S8" s="85"/>
      <c r="T8" s="90"/>
      <c r="U8" s="86"/>
      <c r="V8" s="85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0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D9</f>
        <v>11899.584311285807</v>
      </c>
      <c r="P9" s="39">
        <f>E9+(E9*I9)</f>
        <v>1238.7010052020473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0.11934323485937803</v>
      </c>
      <c r="V9" s="37">
        <f>($AI$7/$AG$12)*(1+0.15*(P9/$AG$10)^4)+$AH$32</f>
        <v>2.6666666730060886E-3</v>
      </c>
      <c r="W9" s="90"/>
      <c r="X9" s="84">
        <f>($AG$7*$AG$8*S9*$AG$24+$AG$15*$AG$16*R9*$AG$24)</f>
        <v>3600</v>
      </c>
      <c r="Y9" s="45">
        <f>(O9*U9*$AG$30+P9*V9*$AG$29)*365</f>
        <v>16362119.506073447</v>
      </c>
      <c r="Z9" s="45">
        <f>(O9*$AI$15*$AG$37+P9*$AI$7*$AG$36)*365</f>
        <v>248653.01372546685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34115.182024290982</v>
      </c>
      <c r="AD9" s="44">
        <f>SUM(X9:AB9)</f>
        <v>16665632.355086861</v>
      </c>
      <c r="AE9" s="115"/>
      <c r="AF9" s="144" t="s">
        <v>15</v>
      </c>
      <c r="AG9" s="17"/>
      <c r="AH9" s="147"/>
      <c r="AI9" s="78" t="s">
        <v>59</v>
      </c>
      <c r="AJ9" s="79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0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D10</f>
        <v>12023</v>
      </c>
      <c r="P10" s="39">
        <f t="shared" ref="P10:P54" si="1">E10+(E10*I10)</f>
        <v>1251.5123790474024</v>
      </c>
      <c r="Q10" s="90"/>
      <c r="R10" s="32">
        <f t="shared" ref="R10:R54" si="2">IF(O10&lt;$AG$18,1,2)</f>
        <v>1</v>
      </c>
      <c r="S10" s="37">
        <f t="shared" ref="S10:S54" si="3">IF(P10&lt;$AG$10,1,2)</f>
        <v>1</v>
      </c>
      <c r="T10" s="90"/>
      <c r="U10" s="43">
        <f t="shared" ref="U10:U54" si="4">($AI$15/$AG$20)*(1+0.15*(O10/$AG$18)^4)+$AH$33</f>
        <v>0.1193436520659952</v>
      </c>
      <c r="V10" s="37">
        <f t="shared" ref="V10:V54" si="5">($AI$7/$AG$12)*(1+0.15*(P10/$AG$10)^4)+$AH$32</f>
        <v>2.6666666732724498E-3</v>
      </c>
      <c r="W10" s="90"/>
      <c r="X10" s="84">
        <f t="shared" ref="X10:X12" si="6">($AG$7*$AG$8*S10*$AG$24+$AG$15*$AG$16*R10*$AG$24)</f>
        <v>3600</v>
      </c>
      <c r="Y10" s="45">
        <f t="shared" ref="Y10:Y54" si="7">(O10*U10*$AG$30+P10*V10*$AG$29)*365</f>
        <v>16531875.08373387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34468.862244162607</v>
      </c>
      <c r="AD10" s="44">
        <f t="shared" ref="AD10:AD46" si="11">SUM(X10:AB10)</f>
        <v>16838489.921868887</v>
      </c>
      <c r="AE10" s="115"/>
      <c r="AF10" s="145"/>
      <c r="AG10" s="18">
        <v>110400</v>
      </c>
      <c r="AH10" s="147"/>
      <c r="AI10" s="78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0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12146.415688714193</v>
      </c>
      <c r="P11" s="39">
        <f t="shared" si="1"/>
        <v>1264.3234030665508</v>
      </c>
      <c r="Q11" s="90"/>
      <c r="R11" s="32">
        <f t="shared" si="2"/>
        <v>1</v>
      </c>
      <c r="S11" s="37">
        <f t="shared" si="3"/>
        <v>1</v>
      </c>
      <c r="T11" s="90"/>
      <c r="U11" s="43">
        <f t="shared" si="4"/>
        <v>0.1193440823202018</v>
      </c>
      <c r="V11" s="37">
        <f t="shared" si="5"/>
        <v>2.6666666735471094E-3</v>
      </c>
      <c r="W11" s="90"/>
      <c r="X11" s="84">
        <f t="shared" si="6"/>
        <v>3600</v>
      </c>
      <c r="Y11" s="45">
        <f t="shared" si="7"/>
        <v>16701633.662744612</v>
      </c>
      <c r="Z11" s="45">
        <f t="shared" si="8"/>
        <v>253810.47318274959</v>
      </c>
      <c r="AA11" s="45">
        <f t="shared" si="9"/>
        <v>17482.05027131235</v>
      </c>
      <c r="AB11" s="46">
        <f t="shared" si="10"/>
        <v>34822.541064209559</v>
      </c>
      <c r="AD11" s="44">
        <f t="shared" si="11"/>
        <v>17011348.727262884</v>
      </c>
      <c r="AE11" s="115"/>
      <c r="AF11" s="146"/>
      <c r="AG11" s="17"/>
      <c r="AH11" s="147"/>
      <c r="AI11" s="78" t="s">
        <v>60</v>
      </c>
      <c r="AJ11" s="79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0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0"/>
        <v>12269.831377428385</v>
      </c>
      <c r="P12" s="39">
        <f t="shared" si="1"/>
        <v>1277.1340828072928</v>
      </c>
      <c r="Q12" s="90"/>
      <c r="R12" s="32">
        <f t="shared" si="2"/>
        <v>1</v>
      </c>
      <c r="S12" s="37">
        <f t="shared" si="3"/>
        <v>1</v>
      </c>
      <c r="T12" s="90"/>
      <c r="U12" s="43">
        <f t="shared" si="4"/>
        <v>0.11934452589123404</v>
      </c>
      <c r="V12" s="37">
        <f t="shared" si="5"/>
        <v>2.6666666738302393E-3</v>
      </c>
      <c r="W12" s="90"/>
      <c r="X12" s="84">
        <f t="shared" si="6"/>
        <v>3600</v>
      </c>
      <c r="Y12" s="45">
        <f t="shared" si="7"/>
        <v>16871395.336795721</v>
      </c>
      <c r="Z12" s="45">
        <f t="shared" si="8"/>
        <v>256389.20063733213</v>
      </c>
      <c r="AA12" s="45">
        <f t="shared" si="9"/>
        <v>17647.442546012378</v>
      </c>
      <c r="AB12" s="46">
        <f t="shared" si="10"/>
        <v>35176.218506631267</v>
      </c>
      <c r="AD12" s="44">
        <f t="shared" si="11"/>
        <v>17184208.198485699</v>
      </c>
      <c r="AE12" s="115"/>
      <c r="AF12" s="67" t="s">
        <v>32</v>
      </c>
      <c r="AG12" s="61">
        <v>30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0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12393.24706614258</v>
      </c>
      <c r="P13" s="39">
        <f t="shared" si="1"/>
        <v>1289.9444237007381</v>
      </c>
      <c r="Q13" s="90"/>
      <c r="R13" s="32">
        <f t="shared" si="2"/>
        <v>1</v>
      </c>
      <c r="S13" s="37">
        <f t="shared" si="3"/>
        <v>1</v>
      </c>
      <c r="T13" s="90"/>
      <c r="U13" s="43">
        <f t="shared" si="4"/>
        <v>0.11934498305107771</v>
      </c>
      <c r="V13" s="37">
        <f t="shared" si="5"/>
        <v>2.6666666741220106E-3</v>
      </c>
      <c r="W13" s="90"/>
      <c r="X13" s="84">
        <f>($AG$7*$AG$8*S13*$AG$24+$AG$15*$AG$16*R13*$AG$24)</f>
        <v>3600</v>
      </c>
      <c r="Y13" s="45">
        <f t="shared" si="7"/>
        <v>17041160.201496165</v>
      </c>
      <c r="Z13" s="45">
        <f t="shared" si="8"/>
        <v>258967.92660776351</v>
      </c>
      <c r="AA13" s="45">
        <f t="shared" si="9"/>
        <v>17799.479444412926</v>
      </c>
      <c r="AB13" s="46">
        <f t="shared" si="10"/>
        <v>35529.89459316025</v>
      </c>
      <c r="AD13" s="44">
        <f t="shared" si="11"/>
        <v>17357057.502141505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0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12516.662754856772</v>
      </c>
      <c r="P14" s="39">
        <f t="shared" si="1"/>
        <v>1302.7544310643564</v>
      </c>
      <c r="Q14" s="90"/>
      <c r="R14" s="32">
        <f t="shared" si="2"/>
        <v>1</v>
      </c>
      <c r="S14" s="37">
        <f t="shared" si="3"/>
        <v>1</v>
      </c>
      <c r="T14" s="90"/>
      <c r="U14" s="43">
        <f t="shared" si="4"/>
        <v>0.11934545407446823</v>
      </c>
      <c r="V14" s="37">
        <f t="shared" si="5"/>
        <v>2.6666666744225975E-3</v>
      </c>
      <c r="W14" s="90"/>
      <c r="X14" s="84">
        <f>($AG$7*$AG$8*S14*$AG$24+$AG$15*$AG$16*R14*$AG$24)+AG26</f>
        <v>1511350</v>
      </c>
      <c r="Y14" s="45">
        <f t="shared" si="7"/>
        <v>17210928.354393426</v>
      </c>
      <c r="Z14" s="45">
        <f t="shared" si="8"/>
        <v>261546.65111733429</v>
      </c>
      <c r="AA14" s="45">
        <f t="shared" si="9"/>
        <v>17613.181902040138</v>
      </c>
      <c r="AB14" s="46">
        <f t="shared" si="10"/>
        <v>35883.569345074291</v>
      </c>
      <c r="AD14" s="44">
        <f t="shared" si="11"/>
        <v>19037321.756757878</v>
      </c>
      <c r="AE14" s="11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0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0"/>
        <v>12640.078443570965</v>
      </c>
      <c r="P15" s="39">
        <f t="shared" si="1"/>
        <v>1315.5641101049355</v>
      </c>
      <c r="Q15" s="90"/>
      <c r="R15" s="32">
        <f t="shared" si="2"/>
        <v>1</v>
      </c>
      <c r="S15" s="37">
        <f t="shared" si="3"/>
        <v>1</v>
      </c>
      <c r="T15" s="90"/>
      <c r="U15" s="43">
        <f t="shared" si="4"/>
        <v>0.11934593923889056</v>
      </c>
      <c r="V15" s="37">
        <f t="shared" si="5"/>
        <v>2.6666666747321753E-3</v>
      </c>
      <c r="W15" s="90"/>
      <c r="X15" s="84">
        <f>($AJ$11*$AG$8*S15*$AG$25+$AJ$9*$AG$8*S15*$AG$24+$AG$15*$AG$16*R15*$AG$24)</f>
        <v>10100</v>
      </c>
      <c r="Y15" s="45">
        <f t="shared" si="7"/>
        <v>17380699.894993067</v>
      </c>
      <c r="Z15" s="45">
        <f t="shared" si="8"/>
        <v>264125.37418885017</v>
      </c>
      <c r="AA15" s="45">
        <f t="shared" si="9"/>
        <v>17419.715070282957</v>
      </c>
      <c r="AB15" s="46">
        <f t="shared" si="10"/>
        <v>36237.242783208283</v>
      </c>
      <c r="AD15" s="44">
        <f t="shared" si="11"/>
        <v>17708582.227035407</v>
      </c>
      <c r="AE15" s="11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0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12763.494132285157</v>
      </c>
      <c r="P16" s="39">
        <f t="shared" si="1"/>
        <v>1328.3734659214454</v>
      </c>
      <c r="Q16" s="90"/>
      <c r="R16" s="32">
        <f t="shared" si="2"/>
        <v>1</v>
      </c>
      <c r="S16" s="37">
        <f t="shared" si="3"/>
        <v>1</v>
      </c>
      <c r="T16" s="90"/>
      <c r="U16" s="43">
        <f t="shared" si="4"/>
        <v>0.11934643882457929</v>
      </c>
      <c r="V16" s="37">
        <f t="shared" si="5"/>
        <v>2.6666666750509212E-3</v>
      </c>
      <c r="W16" s="90"/>
      <c r="X16" s="84">
        <f t="shared" ref="X16:X54" si="13">($AJ$11*$AG$8*S16*$AG$25+$AJ$9*$AG$8*S16*$AG$24+$AG$15*$AG$16*R16*$AG$24)</f>
        <v>10100</v>
      </c>
      <c r="Y16" s="45">
        <f t="shared" si="7"/>
        <v>17550474.92477832</v>
      </c>
      <c r="Z16" s="45">
        <f t="shared" si="8"/>
        <v>266704.09584464453</v>
      </c>
      <c r="AA16" s="45">
        <f t="shared" si="9"/>
        <v>17219.078949141382</v>
      </c>
      <c r="AB16" s="46">
        <f t="shared" si="10"/>
        <v>36590.914927965678</v>
      </c>
      <c r="AD16" s="44">
        <f t="shared" si="11"/>
        <v>17881089.014500074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0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0"/>
        <v>12886.909820999348</v>
      </c>
      <c r="P17" s="39">
        <f t="shared" si="1"/>
        <v>1341.1825035078148</v>
      </c>
      <c r="Q17" s="90"/>
      <c r="R17" s="32">
        <f t="shared" si="2"/>
        <v>1</v>
      </c>
      <c r="S17" s="37">
        <f t="shared" si="3"/>
        <v>1</v>
      </c>
      <c r="T17" s="90"/>
      <c r="U17" s="43">
        <f t="shared" si="4"/>
        <v>0.11934695311451858</v>
      </c>
      <c r="V17" s="37">
        <f t="shared" si="5"/>
        <v>2.6666666753790147E-3</v>
      </c>
      <c r="W17" s="90"/>
      <c r="X17" s="84">
        <f t="shared" si="13"/>
        <v>10100</v>
      </c>
      <c r="Y17" s="45">
        <f t="shared" si="7"/>
        <v>17720253.547229636</v>
      </c>
      <c r="Z17" s="45">
        <f t="shared" si="8"/>
        <v>269282.81610659097</v>
      </c>
      <c r="AA17" s="45">
        <f t="shared" si="9"/>
        <v>17011.273538615409</v>
      </c>
      <c r="AB17" s="46">
        <f t="shared" si="10"/>
        <v>36944.585799329594</v>
      </c>
      <c r="AD17" s="44">
        <f t="shared" si="11"/>
        <v>18053592.222674172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0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13010.325509713541</v>
      </c>
      <c r="P18" s="39">
        <f t="shared" si="1"/>
        <v>1353.9912277556223</v>
      </c>
      <c r="Q18" s="90"/>
      <c r="R18" s="32">
        <f t="shared" si="2"/>
        <v>1</v>
      </c>
      <c r="S18" s="37">
        <f t="shared" si="3"/>
        <v>1</v>
      </c>
      <c r="T18" s="90"/>
      <c r="U18" s="43">
        <f t="shared" si="4"/>
        <v>0.11934748239444218</v>
      </c>
      <c r="V18" s="37">
        <f t="shared" si="5"/>
        <v>2.6666666757166357E-3</v>
      </c>
      <c r="W18" s="90"/>
      <c r="X18" s="84">
        <f t="shared" si="13"/>
        <v>10100</v>
      </c>
      <c r="Y18" s="45">
        <f t="shared" si="7"/>
        <v>17890035.867844287</v>
      </c>
      <c r="Z18" s="45">
        <f t="shared" si="8"/>
        <v>271861.53499611438</v>
      </c>
      <c r="AA18" s="45">
        <f t="shared" si="9"/>
        <v>16796.298838705039</v>
      </c>
      <c r="AB18" s="46">
        <f t="shared" si="10"/>
        <v>37298.255416873631</v>
      </c>
      <c r="AD18" s="44">
        <f t="shared" si="11"/>
        <v>18226091.957095981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0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13133.741198427733</v>
      </c>
      <c r="P19" s="39">
        <f t="shared" si="1"/>
        <v>1366.7996434567046</v>
      </c>
      <c r="Q19" s="90"/>
      <c r="R19" s="32">
        <f t="shared" si="2"/>
        <v>1</v>
      </c>
      <c r="S19" s="37">
        <f t="shared" si="3"/>
        <v>1</v>
      </c>
      <c r="T19" s="90"/>
      <c r="U19" s="43">
        <f t="shared" si="4"/>
        <v>0.11934802695283342</v>
      </c>
      <c r="V19" s="37">
        <f t="shared" si="5"/>
        <v>2.6666666760639672E-3</v>
      </c>
      <c r="W19" s="90"/>
      <c r="X19" s="84">
        <f t="shared" si="13"/>
        <v>10100</v>
      </c>
      <c r="Y19" s="45">
        <f t="shared" si="7"/>
        <v>18059821.99415591</v>
      </c>
      <c r="Z19" s="45">
        <f t="shared" si="8"/>
        <v>274440.25253420323</v>
      </c>
      <c r="AA19" s="45">
        <f t="shared" si="9"/>
        <v>16574.154849410275</v>
      </c>
      <c r="AB19" s="46">
        <f t="shared" si="10"/>
        <v>37651.923799772267</v>
      </c>
      <c r="AD19" s="44">
        <f t="shared" si="11"/>
        <v>18398588.325339295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0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13257.156887141928</v>
      </c>
      <c r="P20" s="39">
        <f t="shared" si="1"/>
        <v>1379.6077553056873</v>
      </c>
      <c r="Q20" s="90"/>
      <c r="R20" s="32">
        <f t="shared" si="2"/>
        <v>1</v>
      </c>
      <c r="S20" s="37">
        <f t="shared" si="3"/>
        <v>1</v>
      </c>
      <c r="T20" s="90"/>
      <c r="U20" s="43">
        <f t="shared" si="4"/>
        <v>0.11934858708092523</v>
      </c>
      <c r="V20" s="37">
        <f t="shared" si="5"/>
        <v>2.6666666764211932E-3</v>
      </c>
      <c r="W20" s="90"/>
      <c r="X20" s="84">
        <f t="shared" si="13"/>
        <v>10100</v>
      </c>
      <c r="Y20" s="45">
        <f t="shared" si="7"/>
        <v>18229612.035754092</v>
      </c>
      <c r="Z20" s="45">
        <f t="shared" si="8"/>
        <v>277018.9687414199</v>
      </c>
      <c r="AA20" s="45">
        <f t="shared" si="9"/>
        <v>16344.841570731116</v>
      </c>
      <c r="AB20" s="46">
        <f t="shared" si="10"/>
        <v>38005.590966810967</v>
      </c>
      <c r="AD20" s="44">
        <f t="shared" si="11"/>
        <v>18571081.437033053</v>
      </c>
      <c r="AE20" s="115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0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13380.57257585612</v>
      </c>
      <c r="P21" s="39">
        <f t="shared" si="1"/>
        <v>1392.415567902435</v>
      </c>
      <c r="Q21" s="90"/>
      <c r="R21" s="32">
        <f t="shared" si="2"/>
        <v>1</v>
      </c>
      <c r="S21" s="37">
        <f t="shared" si="3"/>
        <v>1</v>
      </c>
      <c r="T21" s="90"/>
      <c r="U21" s="43">
        <f t="shared" si="4"/>
        <v>0.11934916307270012</v>
      </c>
      <c r="V21" s="37">
        <f t="shared" si="5"/>
        <v>2.6666666767885001E-3</v>
      </c>
      <c r="W21" s="90"/>
      <c r="X21" s="84">
        <f t="shared" si="13"/>
        <v>10100</v>
      </c>
      <c r="Y21" s="45">
        <f t="shared" si="7"/>
        <v>18399406.104303923</v>
      </c>
      <c r="Z21" s="45">
        <f t="shared" si="8"/>
        <v>279597.6836379118</v>
      </c>
      <c r="AA21" s="45">
        <f t="shared" si="9"/>
        <v>16108.359002667561</v>
      </c>
      <c r="AB21" s="46">
        <f t="shared" si="10"/>
        <v>38359.256936396036</v>
      </c>
      <c r="AD21" s="44">
        <f t="shared" si="11"/>
        <v>18743571.403880902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0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13503.988264570315</v>
      </c>
      <c r="P22" s="39">
        <f t="shared" si="1"/>
        <v>1405.2230857544328</v>
      </c>
      <c r="Q22" s="90"/>
      <c r="R22" s="32">
        <f t="shared" si="2"/>
        <v>1</v>
      </c>
      <c r="S22" s="37">
        <f t="shared" si="3"/>
        <v>1</v>
      </c>
      <c r="T22" s="90"/>
      <c r="U22" s="43">
        <f t="shared" si="4"/>
        <v>0.11934975522489022</v>
      </c>
      <c r="V22" s="37">
        <f t="shared" si="5"/>
        <v>2.6666666771660743E-3</v>
      </c>
      <c r="W22" s="90"/>
      <c r="X22" s="84">
        <f t="shared" si="13"/>
        <v>10100</v>
      </c>
      <c r="Y22" s="45">
        <f t="shared" si="7"/>
        <v>18569204.313565586</v>
      </c>
      <c r="Z22" s="45">
        <f t="shared" si="8"/>
        <v>282176.39724342164</v>
      </c>
      <c r="AA22" s="45">
        <f t="shared" si="9"/>
        <v>15864.707145219611</v>
      </c>
      <c r="AB22" s="46">
        <f t="shared" si="10"/>
        <v>38712.921726564105</v>
      </c>
      <c r="AD22" s="44">
        <f t="shared" si="11"/>
        <v>18916058.339680791</v>
      </c>
      <c r="AE22" s="115"/>
      <c r="AF22" s="58" t="s">
        <v>25</v>
      </c>
      <c r="AG22" s="49"/>
      <c r="AH22" s="49"/>
      <c r="AI22" s="80" t="s">
        <v>61</v>
      </c>
      <c r="AJ22" s="81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0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13627.403953284507</v>
      </c>
      <c r="P23" s="39">
        <f t="shared" si="1"/>
        <v>1418.0303132790923</v>
      </c>
      <c r="Q23" s="90"/>
      <c r="R23" s="32">
        <f t="shared" si="2"/>
        <v>1</v>
      </c>
      <c r="S23" s="37">
        <f t="shared" si="3"/>
        <v>1</v>
      </c>
      <c r="T23" s="90"/>
      <c r="U23" s="43">
        <f t="shared" si="4"/>
        <v>0.1193503638369772</v>
      </c>
      <c r="V23" s="37">
        <f t="shared" si="5"/>
        <v>2.6666666775541064E-3</v>
      </c>
      <c r="W23" s="90"/>
      <c r="X23" s="84">
        <f t="shared" si="13"/>
        <v>10100</v>
      </c>
      <c r="Y23" s="45">
        <f t="shared" si="7"/>
        <v>18739006.779413883</v>
      </c>
      <c r="Z23" s="45">
        <f t="shared" si="8"/>
        <v>284755.10957729776</v>
      </c>
      <c r="AA23" s="45">
        <f t="shared" si="9"/>
        <v>15613.885998387261</v>
      </c>
      <c r="AB23" s="46">
        <f t="shared" si="10"/>
        <v>39066.585354991374</v>
      </c>
      <c r="AD23" s="44">
        <f t="shared" si="11"/>
        <v>19088542.360344559</v>
      </c>
      <c r="AE23" s="115"/>
      <c r="AF23" s="59" t="s">
        <v>34</v>
      </c>
      <c r="AG23" s="29"/>
      <c r="AH23" s="29"/>
      <c r="AI23" s="78" t="s">
        <v>62</v>
      </c>
      <c r="AJ23" s="82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0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13750.819641998702</v>
      </c>
      <c r="P24" s="39">
        <f t="shared" si="1"/>
        <v>1430.8372548059913</v>
      </c>
      <c r="Q24" s="90"/>
      <c r="R24" s="32">
        <f t="shared" si="2"/>
        <v>1</v>
      </c>
      <c r="S24" s="37">
        <f t="shared" si="3"/>
        <v>1</v>
      </c>
      <c r="T24" s="90"/>
      <c r="U24" s="43">
        <f t="shared" si="4"/>
        <v>0.11935098921119233</v>
      </c>
      <c r="V24" s="37">
        <f t="shared" si="5"/>
        <v>2.6666666779527866E-3</v>
      </c>
      <c r="W24" s="90"/>
      <c r="X24" s="84">
        <f t="shared" si="13"/>
        <v>10100</v>
      </c>
      <c r="Y24" s="45">
        <f t="shared" si="7"/>
        <v>18908813.619857851</v>
      </c>
      <c r="Z24" s="45">
        <f t="shared" si="8"/>
        <v>287333.82065850374</v>
      </c>
      <c r="AA24" s="45">
        <f t="shared" si="9"/>
        <v>15355.895562170523</v>
      </c>
      <c r="AB24" s="46">
        <f t="shared" si="10"/>
        <v>39420.247839002601</v>
      </c>
      <c r="AD24" s="44">
        <f t="shared" si="11"/>
        <v>19261023.583917532</v>
      </c>
      <c r="AE24" s="115"/>
      <c r="AF24" s="51" t="s">
        <v>35</v>
      </c>
      <c r="AG24" s="30">
        <v>5</v>
      </c>
      <c r="AH24" s="29" t="s">
        <v>28</v>
      </c>
      <c r="AI24" s="78" t="s">
        <v>65</v>
      </c>
      <c r="AJ24" s="82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0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13874.235330712894</v>
      </c>
      <c r="P25" s="39">
        <f t="shared" si="1"/>
        <v>1443.6439145790446</v>
      </c>
      <c r="Q25" s="90"/>
      <c r="R25" s="32">
        <f t="shared" si="2"/>
        <v>1</v>
      </c>
      <c r="S25" s="37">
        <f t="shared" si="3"/>
        <v>1</v>
      </c>
      <c r="T25" s="90"/>
      <c r="U25" s="43">
        <f t="shared" si="4"/>
        <v>0.1193516316525165</v>
      </c>
      <c r="V25" s="37">
        <f t="shared" si="5"/>
        <v>2.6666666783623076E-3</v>
      </c>
      <c r="W25" s="90"/>
      <c r="X25" s="84">
        <f t="shared" si="13"/>
        <v>10100</v>
      </c>
      <c r="Y25" s="45">
        <f t="shared" si="7"/>
        <v>19078624.95506027</v>
      </c>
      <c r="Z25" s="45">
        <f t="shared" si="8"/>
        <v>289912.53050562774</v>
      </c>
      <c r="AA25" s="45">
        <f t="shared" si="9"/>
        <v>15090.73583656938</v>
      </c>
      <c r="AB25" s="46">
        <f t="shared" si="10"/>
        <v>39773.909195579756</v>
      </c>
      <c r="AD25" s="44">
        <f t="shared" si="11"/>
        <v>19433502.130598046</v>
      </c>
      <c r="AE25" s="115"/>
      <c r="AF25" s="51" t="s">
        <v>36</v>
      </c>
      <c r="AG25" s="30">
        <v>30</v>
      </c>
      <c r="AH25" s="29" t="s">
        <v>28</v>
      </c>
      <c r="AI25" s="78" t="s">
        <v>67</v>
      </c>
      <c r="AJ25" s="82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0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13997.651019427089</v>
      </c>
      <c r="P26" s="39">
        <f t="shared" si="1"/>
        <v>1456.4502967586143</v>
      </c>
      <c r="Q26" s="90"/>
      <c r="R26" s="32">
        <f t="shared" si="2"/>
        <v>1</v>
      </c>
      <c r="S26" s="37">
        <f t="shared" si="3"/>
        <v>1</v>
      </c>
      <c r="T26" s="90"/>
      <c r="U26" s="43">
        <f t="shared" si="4"/>
        <v>0.11935229146868016</v>
      </c>
      <c r="V26" s="37">
        <f t="shared" si="5"/>
        <v>2.6666666787828648E-3</v>
      </c>
      <c r="W26" s="90"/>
      <c r="X26" s="84">
        <f t="shared" si="13"/>
        <v>10100</v>
      </c>
      <c r="Y26" s="45">
        <f t="shared" si="7"/>
        <v>19248440.907357261</v>
      </c>
      <c r="Z26" s="45">
        <f t="shared" si="8"/>
        <v>292491.23913689249</v>
      </c>
      <c r="AA26" s="45">
        <f t="shared" si="9"/>
        <v>14818.406821583851</v>
      </c>
      <c r="AB26" s="46">
        <f t="shared" si="10"/>
        <v>40127.569441370462</v>
      </c>
      <c r="AD26" s="44">
        <f t="shared" si="11"/>
        <v>19605978.122757107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3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0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14121.066708141281</v>
      </c>
      <c r="P27" s="39">
        <f t="shared" si="1"/>
        <v>1469.2564054235538</v>
      </c>
      <c r="Q27" s="90"/>
      <c r="R27" s="32">
        <f t="shared" si="2"/>
        <v>1</v>
      </c>
      <c r="S27" s="37">
        <f t="shared" si="3"/>
        <v>1</v>
      </c>
      <c r="T27" s="90"/>
      <c r="U27" s="43">
        <f t="shared" si="4"/>
        <v>0.11935296897016337</v>
      </c>
      <c r="V27" s="37">
        <f t="shared" si="5"/>
        <v>2.666666679214654E-3</v>
      </c>
      <c r="W27" s="90"/>
      <c r="X27" s="84">
        <f t="shared" si="13"/>
        <v>10100</v>
      </c>
      <c r="Y27" s="45">
        <f t="shared" si="7"/>
        <v>19418261.601277832</v>
      </c>
      <c r="Z27" s="45">
        <f t="shared" si="8"/>
        <v>295069.94657016295</v>
      </c>
      <c r="AA27" s="45">
        <f t="shared" si="9"/>
        <v>14538.908517213917</v>
      </c>
      <c r="AB27" s="46">
        <f t="shared" si="10"/>
        <v>40481.228592696185</v>
      </c>
      <c r="AD27" s="44">
        <f t="shared" si="11"/>
        <v>19778451.684957907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0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14244.482396855472</v>
      </c>
      <c r="P28" s="39">
        <f t="shared" si="1"/>
        <v>1482.0622445731958</v>
      </c>
      <c r="Q28" s="90"/>
      <c r="R28" s="32">
        <f t="shared" si="2"/>
        <v>1</v>
      </c>
      <c r="S28" s="37">
        <f t="shared" si="3"/>
        <v>1</v>
      </c>
      <c r="T28" s="90"/>
      <c r="U28" s="43">
        <f t="shared" si="4"/>
        <v>0.11935366447019574</v>
      </c>
      <c r="V28" s="37">
        <f t="shared" si="5"/>
        <v>2.6666666796578728E-3</v>
      </c>
      <c r="W28" s="90"/>
      <c r="X28" s="84">
        <f t="shared" si="13"/>
        <v>10100</v>
      </c>
      <c r="Y28" s="45">
        <f t="shared" si="7"/>
        <v>19588087.16356343</v>
      </c>
      <c r="Z28" s="45">
        <f t="shared" si="8"/>
        <v>297648.65282295644</v>
      </c>
      <c r="AA28" s="45">
        <f t="shared" si="9"/>
        <v>14252.240923459582</v>
      </c>
      <c r="AB28" s="46">
        <f t="shared" si="10"/>
        <v>40834.886665560218</v>
      </c>
      <c r="AD28" s="44">
        <f t="shared" si="11"/>
        <v>19950922.943975408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0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14367.898085569666</v>
      </c>
      <c r="P29" s="39">
        <f t="shared" si="1"/>
        <v>1494.8678181292801</v>
      </c>
      <c r="Q29" s="90"/>
      <c r="R29" s="32">
        <f t="shared" si="2"/>
        <v>1</v>
      </c>
      <c r="S29" s="37">
        <f t="shared" si="3"/>
        <v>1</v>
      </c>
      <c r="T29" s="90"/>
      <c r="U29" s="43">
        <f t="shared" si="4"/>
        <v>0.11935437828475651</v>
      </c>
      <c r="V29" s="37">
        <f t="shared" si="5"/>
        <v>2.6666666801127207E-3</v>
      </c>
      <c r="W29" s="90"/>
      <c r="X29" s="84">
        <f t="shared" si="13"/>
        <v>10100</v>
      </c>
      <c r="Y29" s="45">
        <f t="shared" si="7"/>
        <v>19757917.723187514</v>
      </c>
      <c r="Z29" s="45">
        <f t="shared" si="8"/>
        <v>300227.35791245021</v>
      </c>
      <c r="AA29" s="45">
        <f t="shared" si="9"/>
        <v>13958.404040320864</v>
      </c>
      <c r="AB29" s="46">
        <f t="shared" si="10"/>
        <v>41188.543675655339</v>
      </c>
      <c r="AD29" s="44">
        <f t="shared" si="11"/>
        <v>20123392.02881594</v>
      </c>
      <c r="AE29" s="115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0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14491.313774283859</v>
      </c>
      <c r="P30" s="39">
        <f t="shared" si="1"/>
        <v>1507.6731299378255</v>
      </c>
      <c r="Q30" s="90"/>
      <c r="R30" s="32">
        <f t="shared" si="2"/>
        <v>1</v>
      </c>
      <c r="S30" s="37">
        <f t="shared" si="3"/>
        <v>1</v>
      </c>
      <c r="T30" s="90"/>
      <c r="U30" s="43">
        <f t="shared" si="4"/>
        <v>0.11935511073257449</v>
      </c>
      <c r="V30" s="37">
        <f t="shared" si="5"/>
        <v>2.6666666805794008E-3</v>
      </c>
      <c r="W30" s="90"/>
      <c r="X30" s="84">
        <f t="shared" si="13"/>
        <v>10100</v>
      </c>
      <c r="Y30" s="45">
        <f t="shared" si="7"/>
        <v>19927753.411375105</v>
      </c>
      <c r="Z30" s="45">
        <f t="shared" si="8"/>
        <v>302806.06185548968</v>
      </c>
      <c r="AA30" s="45">
        <f t="shared" si="9"/>
        <v>13657.397867797745</v>
      </c>
      <c r="AB30" s="46">
        <f t="shared" si="10"/>
        <v>41542.199638371334</v>
      </c>
      <c r="AD30" s="44">
        <f t="shared" si="11"/>
        <v>20295859.070736766</v>
      </c>
      <c r="AE30" s="115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0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14614.729462998052</v>
      </c>
      <c r="P31" s="39">
        <f t="shared" si="1"/>
        <v>1520.4781837709506</v>
      </c>
      <c r="Q31" s="90"/>
      <c r="R31" s="32">
        <f t="shared" si="2"/>
        <v>1</v>
      </c>
      <c r="S31" s="37">
        <f t="shared" si="3"/>
        <v>1</v>
      </c>
      <c r="T31" s="90"/>
      <c r="U31" s="43">
        <f t="shared" si="4"/>
        <v>0.11935586213512807</v>
      </c>
      <c r="V31" s="37">
        <f t="shared" si="5"/>
        <v>2.6666666810581138E-3</v>
      </c>
      <c r="W31" s="90"/>
      <c r="X31" s="84">
        <f t="shared" si="13"/>
        <v>10100</v>
      </c>
      <c r="Y31" s="45">
        <f t="shared" si="7"/>
        <v>20097594.361622322</v>
      </c>
      <c r="Z31" s="45">
        <f t="shared" si="8"/>
        <v>305384.76466859691</v>
      </c>
      <c r="AA31" s="45">
        <f t="shared" si="9"/>
        <v>13349.222405890227</v>
      </c>
      <c r="AB31" s="46">
        <f t="shared" si="10"/>
        <v>41895.854568802293</v>
      </c>
      <c r="AD31" s="44">
        <f t="shared" si="11"/>
        <v>20468324.203265611</v>
      </c>
      <c r="AE31" s="115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0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14738.145151712242</v>
      </c>
      <c r="P32" s="39">
        <f t="shared" si="1"/>
        <v>1533.2829833286382</v>
      </c>
      <c r="Q32" s="90"/>
      <c r="R32" s="32">
        <f t="shared" si="2"/>
        <v>1</v>
      </c>
      <c r="S32" s="37">
        <f t="shared" si="3"/>
        <v>1</v>
      </c>
      <c r="T32" s="90"/>
      <c r="U32" s="43">
        <f t="shared" si="4"/>
        <v>0.11935663281664524</v>
      </c>
      <c r="V32" s="37">
        <f t="shared" si="5"/>
        <v>2.6666666815490657E-3</v>
      </c>
      <c r="W32" s="90"/>
      <c r="X32" s="84">
        <f t="shared" si="13"/>
        <v>10100</v>
      </c>
      <c r="Y32" s="45">
        <f t="shared" si="7"/>
        <v>20267440.70971597</v>
      </c>
      <c r="Z32" s="45">
        <f t="shared" si="8"/>
        <v>307963.46636797767</v>
      </c>
      <c r="AA32" s="45">
        <f t="shared" si="9"/>
        <v>13033.877654598318</v>
      </c>
      <c r="AB32" s="46">
        <f t="shared" si="10"/>
        <v>42249.508481753626</v>
      </c>
      <c r="AD32" s="44">
        <f t="shared" si="11"/>
        <v>20640787.562220298</v>
      </c>
      <c r="AE32" s="115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0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14861.560840426435</v>
      </c>
      <c r="P33" s="39">
        <f t="shared" si="1"/>
        <v>1546.0875322404534</v>
      </c>
      <c r="Q33" s="90"/>
      <c r="R33" s="32">
        <f t="shared" si="2"/>
        <v>1</v>
      </c>
      <c r="S33" s="37">
        <f t="shared" si="3"/>
        <v>1</v>
      </c>
      <c r="T33" s="90"/>
      <c r="U33" s="43">
        <f t="shared" si="4"/>
        <v>0.11935742310410359</v>
      </c>
      <c r="V33" s="37">
        <f t="shared" si="5"/>
        <v>2.6666666820524642E-3</v>
      </c>
      <c r="W33" s="90"/>
      <c r="X33" s="84">
        <f t="shared" si="13"/>
        <v>10100</v>
      </c>
      <c r="Y33" s="45">
        <f t="shared" si="7"/>
        <v>20437292.593753081</v>
      </c>
      <c r="Z33" s="45">
        <f t="shared" si="8"/>
        <v>310542.16696952947</v>
      </c>
      <c r="AA33" s="45">
        <f t="shared" si="9"/>
        <v>12711.363613922013</v>
      </c>
      <c r="AB33" s="46">
        <f t="shared" si="10"/>
        <v>42603.161391749025</v>
      </c>
      <c r="AD33" s="44">
        <f t="shared" si="11"/>
        <v>20813249.285728283</v>
      </c>
      <c r="AE33" s="115"/>
      <c r="AF33" s="88" t="s">
        <v>24</v>
      </c>
      <c r="AG33" s="42"/>
      <c r="AH33" s="61">
        <f>7/60</f>
        <v>0.11666666666666667</v>
      </c>
      <c r="AI33" s="57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0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14984.976529140627</v>
      </c>
      <c r="P34" s="39">
        <f t="shared" si="1"/>
        <v>1558.8918340672083</v>
      </c>
      <c r="Q34" s="90"/>
      <c r="R34" s="32">
        <f t="shared" si="2"/>
        <v>1</v>
      </c>
      <c r="S34" s="37">
        <f t="shared" si="3"/>
        <v>1</v>
      </c>
      <c r="T34" s="90"/>
      <c r="U34" s="43">
        <f t="shared" si="4"/>
        <v>0.11935823332723028</v>
      </c>
      <c r="V34" s="37">
        <f t="shared" si="5"/>
        <v>2.6666666825685159E-3</v>
      </c>
      <c r="W34" s="90"/>
      <c r="X34" s="84">
        <f t="shared" si="13"/>
        <v>10100</v>
      </c>
      <c r="Y34" s="45">
        <f t="shared" si="7"/>
        <v>20607150.15416044</v>
      </c>
      <c r="Z34" s="45">
        <f t="shared" si="8"/>
        <v>313120.86648884875</v>
      </c>
      <c r="AA34" s="45">
        <f t="shared" si="9"/>
        <v>12381.680283861309</v>
      </c>
      <c r="AB34" s="46">
        <f t="shared" si="10"/>
        <v>42956.81331303699</v>
      </c>
      <c r="AD34" s="44">
        <f t="shared" si="11"/>
        <v>20985709.514246188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0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15108.392217854818</v>
      </c>
      <c r="P35" s="39">
        <f t="shared" si="1"/>
        <v>1571.6958923025848</v>
      </c>
      <c r="Q35" s="90"/>
      <c r="R35" s="32">
        <f t="shared" si="2"/>
        <v>1</v>
      </c>
      <c r="S35" s="37">
        <f t="shared" si="3"/>
        <v>1</v>
      </c>
      <c r="T35" s="90"/>
      <c r="U35" s="43">
        <f t="shared" si="4"/>
        <v>0.11935906381850206</v>
      </c>
      <c r="V35" s="37">
        <f t="shared" si="5"/>
        <v>2.6666666830974309E-3</v>
      </c>
      <c r="W35" s="90"/>
      <c r="X35" s="84">
        <f t="shared" si="13"/>
        <v>10100</v>
      </c>
      <c r="Y35" s="45">
        <f t="shared" si="7"/>
        <v>20777013.533714175</v>
      </c>
      <c r="Z35" s="45">
        <f t="shared" si="8"/>
        <v>315699.5649412378</v>
      </c>
      <c r="AA35" s="45">
        <f t="shared" si="9"/>
        <v>12044.827664416209</v>
      </c>
      <c r="AB35" s="46">
        <f t="shared" si="10"/>
        <v>43310.464259597451</v>
      </c>
      <c r="AD35" s="44">
        <f t="shared" si="11"/>
        <v>21158168.390579429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0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15231.807906569011</v>
      </c>
      <c r="P36" s="39">
        <f t="shared" si="1"/>
        <v>1584.499710374708</v>
      </c>
      <c r="Q36" s="90"/>
      <c r="R36" s="32">
        <f t="shared" si="2"/>
        <v>1</v>
      </c>
      <c r="S36" s="37">
        <f t="shared" si="3"/>
        <v>1</v>
      </c>
      <c r="T36" s="90"/>
      <c r="U36" s="43">
        <f t="shared" si="4"/>
        <v>0.11935991491314527</v>
      </c>
      <c r="V36" s="37">
        <f t="shared" si="5"/>
        <v>2.6666666836394222E-3</v>
      </c>
      <c r="W36" s="90"/>
      <c r="X36" s="84">
        <f t="shared" si="13"/>
        <v>10100</v>
      </c>
      <c r="Y36" s="45">
        <f t="shared" si="7"/>
        <v>20946882.877559286</v>
      </c>
      <c r="Z36" s="45">
        <f t="shared" si="8"/>
        <v>318278.26234171179</v>
      </c>
      <c r="AA36" s="45">
        <f t="shared" si="9"/>
        <v>11700.805755586716</v>
      </c>
      <c r="AB36" s="46">
        <f t="shared" si="10"/>
        <v>43664.114245148012</v>
      </c>
      <c r="AD36" s="44">
        <f t="shared" si="11"/>
        <v>21330626.059901729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0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15355.223595283205</v>
      </c>
      <c r="P37" s="39">
        <f t="shared" si="1"/>
        <v>1597.3032916476768</v>
      </c>
      <c r="Q37" s="90"/>
      <c r="R37" s="32">
        <f t="shared" si="2"/>
        <v>1</v>
      </c>
      <c r="S37" s="37">
        <f t="shared" si="3"/>
        <v>1</v>
      </c>
      <c r="T37" s="90"/>
      <c r="U37" s="43">
        <f t="shared" si="4"/>
        <v>0.11936078694913585</v>
      </c>
      <c r="V37" s="37">
        <f t="shared" si="5"/>
        <v>2.666666684194702E-3</v>
      </c>
      <c r="W37" s="90"/>
      <c r="X37" s="84">
        <f t="shared" si="13"/>
        <v>10100</v>
      </c>
      <c r="Y37" s="45">
        <f t="shared" si="7"/>
        <v>21116758.33322921</v>
      </c>
      <c r="Z37" s="45">
        <f t="shared" si="8"/>
        <v>320856.95870500559</v>
      </c>
      <c r="AA37" s="45">
        <f t="shared" si="9"/>
        <v>11349.614557372826</v>
      </c>
      <c r="AB37" s="46">
        <f t="shared" si="10"/>
        <v>44017.763283150081</v>
      </c>
      <c r="AD37" s="44">
        <f t="shared" si="11"/>
        <v>21503082.669774737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0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15478.639283997396</v>
      </c>
      <c r="P38" s="39">
        <f t="shared" si="1"/>
        <v>1610.1066394230513</v>
      </c>
      <c r="Q38" s="90"/>
      <c r="R38" s="32">
        <f t="shared" si="2"/>
        <v>1</v>
      </c>
      <c r="S38" s="37">
        <f t="shared" si="3"/>
        <v>1</v>
      </c>
      <c r="T38" s="90"/>
      <c r="U38" s="43">
        <f t="shared" si="4"/>
        <v>0.11936168026719932</v>
      </c>
      <c r="V38" s="37">
        <f t="shared" si="5"/>
        <v>2.6666666847634866E-3</v>
      </c>
      <c r="W38" s="90"/>
      <c r="X38" s="84">
        <f t="shared" si="13"/>
        <v>10100</v>
      </c>
      <c r="Y38" s="45">
        <f t="shared" si="7"/>
        <v>21286640.050665338</v>
      </c>
      <c r="Z38" s="45">
        <f t="shared" si="8"/>
        <v>323435.65404557978</v>
      </c>
      <c r="AA38" s="45">
        <f t="shared" si="9"/>
        <v>10991.254069774541</v>
      </c>
      <c r="AB38" s="46">
        <f t="shared" si="10"/>
        <v>44371.411386814769</v>
      </c>
      <c r="AD38" s="44">
        <f t="shared" si="11"/>
        <v>21675538.370167505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0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15602.054972711589</v>
      </c>
      <c r="P39" s="39">
        <f t="shared" si="1"/>
        <v>1622.9097569413002</v>
      </c>
      <c r="Q39" s="90"/>
      <c r="R39" s="32">
        <f t="shared" si="2"/>
        <v>1</v>
      </c>
      <c r="S39" s="37">
        <f t="shared" si="3"/>
        <v>1</v>
      </c>
      <c r="T39" s="90"/>
      <c r="U39" s="43">
        <f t="shared" si="4"/>
        <v>0.11936259521081076</v>
      </c>
      <c r="V39" s="37">
        <f t="shared" si="5"/>
        <v>2.666666685345992E-3</v>
      </c>
      <c r="W39" s="90"/>
      <c r="X39" s="84">
        <f t="shared" si="13"/>
        <v>10100</v>
      </c>
      <c r="Y39" s="45">
        <f t="shared" si="7"/>
        <v>21456528.182236589</v>
      </c>
      <c r="Z39" s="45">
        <f t="shared" si="8"/>
        <v>326014.34837762773</v>
      </c>
      <c r="AA39" s="45">
        <f t="shared" si="9"/>
        <v>10625.724292791858</v>
      </c>
      <c r="AB39" s="46">
        <f t="shared" si="10"/>
        <v>44725.058569108791</v>
      </c>
      <c r="AD39" s="44">
        <f t="shared" si="11"/>
        <v>21847993.313476115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0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15725.470661425783</v>
      </c>
      <c r="P40" s="39">
        <f t="shared" si="1"/>
        <v>1635.7126473832072</v>
      </c>
      <c r="Q40" s="90"/>
      <c r="R40" s="32">
        <f t="shared" si="2"/>
        <v>1</v>
      </c>
      <c r="S40" s="37">
        <f t="shared" si="3"/>
        <v>1</v>
      </c>
      <c r="T40" s="90"/>
      <c r="U40" s="43">
        <f t="shared" si="4"/>
        <v>0.11936353212619491</v>
      </c>
      <c r="V40" s="37">
        <f t="shared" si="5"/>
        <v>2.6666666859424368E-3</v>
      </c>
      <c r="W40" s="90"/>
      <c r="X40" s="84">
        <f t="shared" si="13"/>
        <v>10100</v>
      </c>
      <c r="Y40" s="45">
        <f t="shared" si="7"/>
        <v>21626422.882758979</v>
      </c>
      <c r="Z40" s="45">
        <f t="shared" si="8"/>
        <v>328593.04171508143</v>
      </c>
      <c r="AA40" s="45">
        <f t="shared" si="9"/>
        <v>10253.025226424781</v>
      </c>
      <c r="AB40" s="46">
        <f t="shared" si="10"/>
        <v>45078.704842760009</v>
      </c>
      <c r="AD40" s="44">
        <f t="shared" si="11"/>
        <v>22020447.654543247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0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15848.886350139976</v>
      </c>
      <c r="P41" s="39">
        <f t="shared" si="1"/>
        <v>1648.5153138712376</v>
      </c>
      <c r="Q41" s="90"/>
      <c r="R41" s="32">
        <f t="shared" si="2"/>
        <v>1</v>
      </c>
      <c r="S41" s="37">
        <f t="shared" si="3"/>
        <v>1</v>
      </c>
      <c r="T41" s="90"/>
      <c r="U41" s="43">
        <f t="shared" si="4"/>
        <v>0.11936449136232602</v>
      </c>
      <c r="V41" s="37">
        <f t="shared" si="5"/>
        <v>2.6666666865530425E-3</v>
      </c>
      <c r="W41" s="90"/>
      <c r="X41" s="84">
        <f t="shared" si="13"/>
        <v>10100</v>
      </c>
      <c r="Y41" s="45">
        <f t="shared" si="7"/>
        <v>21796324.309515104</v>
      </c>
      <c r="Z41" s="45">
        <f t="shared" si="8"/>
        <v>331171.73407161707</v>
      </c>
      <c r="AA41" s="45">
        <f t="shared" si="9"/>
        <v>9873.1568706733087</v>
      </c>
      <c r="AB41" s="46">
        <f t="shared" si="10"/>
        <v>45432.350220262902</v>
      </c>
      <c r="AD41" s="44">
        <f t="shared" si="11"/>
        <v>22192901.550677657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0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15972.302038854168</v>
      </c>
      <c r="P42" s="39">
        <f t="shared" si="1"/>
        <v>1661.3177594708702</v>
      </c>
      <c r="Q42" s="90"/>
      <c r="R42" s="32">
        <f t="shared" si="2"/>
        <v>1</v>
      </c>
      <c r="S42" s="37">
        <f t="shared" si="3"/>
        <v>1</v>
      </c>
      <c r="T42" s="90"/>
      <c r="U42" s="43">
        <f t="shared" si="4"/>
        <v>0.11936547327092799</v>
      </c>
      <c r="V42" s="37">
        <f t="shared" si="5"/>
        <v>2.66666668717803E-3</v>
      </c>
      <c r="W42" s="90"/>
      <c r="X42" s="84">
        <f t="shared" si="13"/>
        <v>10100</v>
      </c>
      <c r="Y42" s="45">
        <f t="shared" si="7"/>
        <v>21966232.622273751</v>
      </c>
      <c r="Z42" s="45">
        <f t="shared" si="8"/>
        <v>333750.42546066159</v>
      </c>
      <c r="AA42" s="45">
        <f t="shared" si="9"/>
        <v>9486.1192255374408</v>
      </c>
      <c r="AB42" s="46">
        <f t="shared" si="10"/>
        <v>45785.994713883971</v>
      </c>
      <c r="AD42" s="44">
        <f t="shared" si="11"/>
        <v>22365355.161673836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0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16095.717727568361</v>
      </c>
      <c r="P43" s="39">
        <f t="shared" si="1"/>
        <v>1674.1199871918911</v>
      </c>
      <c r="Q43" s="90"/>
      <c r="R43" s="32">
        <f t="shared" si="2"/>
        <v>1</v>
      </c>
      <c r="S43" s="37">
        <f t="shared" si="3"/>
        <v>1</v>
      </c>
      <c r="T43" s="90"/>
      <c r="U43" s="43">
        <f t="shared" si="4"/>
        <v>0.11936647820647427</v>
      </c>
      <c r="V43" s="37">
        <f t="shared" si="5"/>
        <v>2.6666666878176239E-3</v>
      </c>
      <c r="W43" s="90"/>
      <c r="X43" s="84">
        <f t="shared" si="13"/>
        <v>10100</v>
      </c>
      <c r="Y43" s="45">
        <f t="shared" si="7"/>
        <v>22136147.983309403</v>
      </c>
      <c r="Z43" s="45">
        <f t="shared" si="8"/>
        <v>336329.11589539773</v>
      </c>
      <c r="AA43" s="45">
        <f t="shared" si="9"/>
        <v>9091.9122910171754</v>
      </c>
      <c r="AB43" s="46">
        <f t="shared" si="10"/>
        <v>46139.638335666816</v>
      </c>
      <c r="AD43" s="44">
        <f t="shared" si="11"/>
        <v>22537808.649831485</v>
      </c>
      <c r="AE43" s="11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0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16219.133416282555</v>
      </c>
      <c r="P44" s="39">
        <f t="shared" si="1"/>
        <v>1686.921999989652</v>
      </c>
      <c r="Q44" s="90"/>
      <c r="R44" s="32">
        <f t="shared" si="2"/>
        <v>1</v>
      </c>
      <c r="S44" s="37">
        <f t="shared" si="3"/>
        <v>1</v>
      </c>
      <c r="T44" s="90"/>
      <c r="U44" s="43">
        <f t="shared" si="4"/>
        <v>0.1193675065261879</v>
      </c>
      <c r="V44" s="37">
        <f t="shared" si="5"/>
        <v>2.6666666884720492E-3</v>
      </c>
      <c r="W44" s="90"/>
      <c r="X44" s="84">
        <f t="shared" si="13"/>
        <v>10100</v>
      </c>
      <c r="Y44" s="45">
        <f t="shared" si="7"/>
        <v>22306070.5574218</v>
      </c>
      <c r="Z44" s="45">
        <f t="shared" si="8"/>
        <v>338907.80538877007</v>
      </c>
      <c r="AA44" s="45">
        <f t="shared" si="9"/>
        <v>8690.5360671125181</v>
      </c>
      <c r="AB44" s="46">
        <f t="shared" si="10"/>
        <v>46493.281097437233</v>
      </c>
      <c r="AD44" s="44">
        <f t="shared" si="11"/>
        <v>22710262.179975122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0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16342.54910499675</v>
      </c>
      <c r="P45" s="39">
        <f t="shared" si="1"/>
        <v>1699.7238007662966</v>
      </c>
      <c r="Q45" s="90"/>
      <c r="R45" s="32">
        <f t="shared" si="2"/>
        <v>1</v>
      </c>
      <c r="S45" s="37">
        <f t="shared" si="3"/>
        <v>1</v>
      </c>
      <c r="T45" s="90"/>
      <c r="U45" s="43">
        <f t="shared" si="4"/>
        <v>0.11936855859004152</v>
      </c>
      <c r="V45" s="37">
        <f t="shared" si="5"/>
        <v>2.6666666891415332E-3</v>
      </c>
      <c r="W45" s="90"/>
      <c r="X45" s="84">
        <f t="shared" si="13"/>
        <v>10100</v>
      </c>
      <c r="Y45" s="45">
        <f t="shared" si="7"/>
        <v>22476000.511955462</v>
      </c>
      <c r="Z45" s="45">
        <f t="shared" si="8"/>
        <v>341486.49395348987</v>
      </c>
      <c r="AA45" s="45">
        <f t="shared" si="9"/>
        <v>8281.9905538234616</v>
      </c>
      <c r="AB45" s="46">
        <f t="shared" si="10"/>
        <v>46846.923010808132</v>
      </c>
      <c r="AD45" s="44">
        <f t="shared" si="11"/>
        <v>22882715.919473581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0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16465.964793710944</v>
      </c>
      <c r="P46" s="39">
        <f t="shared" si="1"/>
        <v>1712.5253923719511</v>
      </c>
      <c r="Q46" s="90"/>
      <c r="R46" s="32">
        <f t="shared" si="2"/>
        <v>1</v>
      </c>
      <c r="S46" s="37">
        <f t="shared" si="3"/>
        <v>1</v>
      </c>
      <c r="T46" s="90"/>
      <c r="U46" s="43">
        <f t="shared" si="4"/>
        <v>0.11936963476075738</v>
      </c>
      <c r="V46" s="37">
        <f t="shared" si="5"/>
        <v>2.6666666898263048E-3</v>
      </c>
      <c r="W46" s="90"/>
      <c r="X46" s="84">
        <f t="shared" si="13"/>
        <v>10100</v>
      </c>
      <c r="Y46" s="45">
        <f t="shared" si="7"/>
        <v>22645938.01681928</v>
      </c>
      <c r="Z46" s="45">
        <f t="shared" si="8"/>
        <v>344065.18160204077</v>
      </c>
      <c r="AA46" s="45">
        <f t="shared" si="9"/>
        <v>7866.2757511500104</v>
      </c>
      <c r="AB46" s="46">
        <f t="shared" si="10"/>
        <v>47200.564087184219</v>
      </c>
      <c r="AD46" s="44">
        <f t="shared" si="11"/>
        <v>23055170.038259659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0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16589.380482425138</v>
      </c>
      <c r="P47" s="39">
        <f t="shared" si="1"/>
        <v>1725.3267776058856</v>
      </c>
      <c r="Q47" s="90"/>
      <c r="R47" s="32">
        <f t="shared" si="2"/>
        <v>1</v>
      </c>
      <c r="S47" s="37">
        <f t="shared" si="3"/>
        <v>1</v>
      </c>
      <c r="T47" s="90"/>
      <c r="U47" s="43">
        <f t="shared" si="4"/>
        <v>0.11937073540380727</v>
      </c>
      <c r="V47" s="37">
        <f t="shared" si="5"/>
        <v>2.6666666905265958E-3</v>
      </c>
      <c r="W47" s="90"/>
      <c r="X47" s="84">
        <f t="shared" si="13"/>
        <v>10100</v>
      </c>
      <c r="Y47" s="45">
        <f t="shared" si="7"/>
        <v>22815883.244506001</v>
      </c>
      <c r="Z47" s="45">
        <f t="shared" si="8"/>
        <v>346643.86834668362</v>
      </c>
      <c r="AA47" s="45">
        <f t="shared" si="9"/>
        <v>7443.3916590921635</v>
      </c>
      <c r="AB47" s="46">
        <f t="shared" si="10"/>
        <v>47554.204337766765</v>
      </c>
      <c r="AD47" s="44">
        <f t="shared" ref="AD47:AD54" si="14">SUM(X47:AB47)</f>
        <v>23227624.708849546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0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16712.796171139333</v>
      </c>
      <c r="P48" s="39">
        <f t="shared" si="1"/>
        <v>1738.1279592176429</v>
      </c>
      <c r="Q48" s="90"/>
      <c r="R48" s="32">
        <f t="shared" si="2"/>
        <v>1</v>
      </c>
      <c r="S48" s="37">
        <f t="shared" si="3"/>
        <v>1</v>
      </c>
      <c r="T48" s="90"/>
      <c r="U48" s="43">
        <f t="shared" si="4"/>
        <v>0.1193718608874126</v>
      </c>
      <c r="V48" s="37">
        <f t="shared" si="5"/>
        <v>2.6666666912426376E-3</v>
      </c>
      <c r="W48" s="90"/>
      <c r="X48" s="84">
        <f t="shared" si="13"/>
        <v>10100</v>
      </c>
      <c r="Y48" s="45">
        <f t="shared" si="7"/>
        <v>22985836.370111804</v>
      </c>
      <c r="Z48" s="45">
        <f t="shared" si="8"/>
        <v>349222.55419946124</v>
      </c>
      <c r="AA48" s="45">
        <f t="shared" si="9"/>
        <v>7271.4033581393014</v>
      </c>
      <c r="AB48" s="46">
        <f t="shared" si="10"/>
        <v>47907.843773557994</v>
      </c>
      <c r="AD48" s="44">
        <f t="shared" si="14"/>
        <v>23400338.171442963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0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16836.211859853523</v>
      </c>
      <c r="P49" s="39">
        <f t="shared" si="1"/>
        <v>1750.9289399081383</v>
      </c>
      <c r="Q49" s="90"/>
      <c r="R49" s="32">
        <f t="shared" si="2"/>
        <v>1</v>
      </c>
      <c r="S49" s="37">
        <f t="shared" si="3"/>
        <v>1</v>
      </c>
      <c r="T49" s="90"/>
      <c r="U49" s="43">
        <f t="shared" si="4"/>
        <v>0.11937301158254437</v>
      </c>
      <c r="V49" s="37">
        <f t="shared" si="5"/>
        <v>2.666666691974664E-3</v>
      </c>
      <c r="W49" s="90"/>
      <c r="X49" s="84">
        <f t="shared" si="13"/>
        <v>10100</v>
      </c>
      <c r="Y49" s="45">
        <f t="shared" si="7"/>
        <v>23155797.571355835</v>
      </c>
      <c r="Z49" s="45">
        <f t="shared" si="8"/>
        <v>351801.23917220364</v>
      </c>
      <c r="AA49" s="45">
        <f t="shared" si="9"/>
        <v>7325.0990559850707</v>
      </c>
      <c r="AB49" s="46">
        <f t="shared" si="10"/>
        <v>48261.48240536559</v>
      </c>
      <c r="AD49" s="44">
        <f t="shared" si="14"/>
        <v>23573285.391989391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0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16959.627548567718</v>
      </c>
      <c r="P50" s="39">
        <f t="shared" si="1"/>
        <v>1763.7297223307291</v>
      </c>
      <c r="Q50" s="90"/>
      <c r="R50" s="32">
        <f t="shared" si="2"/>
        <v>1</v>
      </c>
      <c r="S50" s="37">
        <f t="shared" si="3"/>
        <v>1</v>
      </c>
      <c r="T50" s="90"/>
      <c r="U50" s="43">
        <f t="shared" si="4"/>
        <v>0.11937418786292317</v>
      </c>
      <c r="V50" s="37">
        <f t="shared" si="5"/>
        <v>2.6666666927229118E-3</v>
      </c>
      <c r="W50" s="90"/>
      <c r="X50" s="84">
        <f t="shared" si="13"/>
        <v>10100</v>
      </c>
      <c r="Y50" s="45">
        <f t="shared" si="7"/>
        <v>23325767.02859975</v>
      </c>
      <c r="Z50" s="45">
        <f t="shared" si="8"/>
        <v>354379.92327653273</v>
      </c>
      <c r="AA50" s="45">
        <f t="shared" si="9"/>
        <v>7378.7947538308426</v>
      </c>
      <c r="AB50" s="46">
        <f t="shared" si="10"/>
        <v>48615.120243806967</v>
      </c>
      <c r="AD50" s="44">
        <f t="shared" si="14"/>
        <v>23746240.86687392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0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17083.043237281912</v>
      </c>
      <c r="P51" s="39">
        <f t="shared" si="1"/>
        <v>1776.5303090922573</v>
      </c>
      <c r="Q51" s="90"/>
      <c r="R51" s="32">
        <f t="shared" si="2"/>
        <v>1</v>
      </c>
      <c r="S51" s="37">
        <f t="shared" si="3"/>
        <v>1</v>
      </c>
      <c r="T51" s="90"/>
      <c r="U51" s="43">
        <f t="shared" si="4"/>
        <v>0.11937539010501914</v>
      </c>
      <c r="V51" s="37">
        <f t="shared" si="5"/>
        <v>2.6666666934876179E-3</v>
      </c>
      <c r="W51" s="90"/>
      <c r="X51" s="84">
        <f t="shared" si="13"/>
        <v>10100</v>
      </c>
      <c r="Y51" s="45">
        <f t="shared" si="7"/>
        <v>23495744.92486725</v>
      </c>
      <c r="Z51" s="45">
        <f t="shared" si="8"/>
        <v>356958.60652386636</v>
      </c>
      <c r="AA51" s="45">
        <f t="shared" si="9"/>
        <v>7432.4904516766155</v>
      </c>
      <c r="AB51" s="46">
        <f t="shared" si="10"/>
        <v>48968.757299313314</v>
      </c>
      <c r="AD51" s="44">
        <f t="shared" si="14"/>
        <v>23919204.779142104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0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17206.458925996103</v>
      </c>
      <c r="P52" s="39">
        <f t="shared" si="1"/>
        <v>1789.3307027540648</v>
      </c>
      <c r="Q52" s="90"/>
      <c r="R52" s="32">
        <f t="shared" si="2"/>
        <v>1</v>
      </c>
      <c r="S52" s="37">
        <f t="shared" si="3"/>
        <v>1</v>
      </c>
      <c r="T52" s="90"/>
      <c r="U52" s="43">
        <f t="shared" si="4"/>
        <v>0.11937661868805208</v>
      </c>
      <c r="V52" s="37">
        <f t="shared" si="5"/>
        <v>2.6666666942690227E-3</v>
      </c>
      <c r="W52" s="90"/>
      <c r="X52" s="84">
        <f t="shared" si="13"/>
        <v>10100</v>
      </c>
      <c r="Y52" s="45">
        <f t="shared" si="7"/>
        <v>23665731.445863612</v>
      </c>
      <c r="Z52" s="45">
        <f t="shared" si="8"/>
        <v>359537.28892542311</v>
      </c>
      <c r="AA52" s="45">
        <f t="shared" si="9"/>
        <v>7486.1861495223848</v>
      </c>
      <c r="AB52" s="46">
        <f t="shared" si="10"/>
        <v>49322.393582133824</v>
      </c>
      <c r="AD52" s="44">
        <f t="shared" si="14"/>
        <v>24092177.314520694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0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17329.874614710297</v>
      </c>
      <c r="P53" s="39">
        <f t="shared" si="1"/>
        <v>1802.1309058329807</v>
      </c>
      <c r="Q53" s="90"/>
      <c r="R53" s="32">
        <f t="shared" si="2"/>
        <v>1</v>
      </c>
      <c r="S53" s="37">
        <f t="shared" si="3"/>
        <v>1</v>
      </c>
      <c r="T53" s="90"/>
      <c r="U53" s="43">
        <f t="shared" si="4"/>
        <v>0.11937787399399129</v>
      </c>
      <c r="V53" s="37">
        <f t="shared" si="5"/>
        <v>2.6666666950673659E-3</v>
      </c>
      <c r="W53" s="90"/>
      <c r="X53" s="84">
        <f t="shared" si="13"/>
        <v>10100</v>
      </c>
      <c r="Y53" s="45">
        <f t="shared" si="7"/>
        <v>23835726.779995255</v>
      </c>
      <c r="Z53" s="45">
        <f t="shared" si="8"/>
        <v>362115.97049222689</v>
      </c>
      <c r="AA53" s="45">
        <f t="shared" si="9"/>
        <v>7539.8818473681558</v>
      </c>
      <c r="AB53" s="46">
        <f t="shared" si="10"/>
        <v>49676.029102339569</v>
      </c>
      <c r="AD53" s="44">
        <f t="shared" si="14"/>
        <v>24265158.661437187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0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17453.290303424488</v>
      </c>
      <c r="P54" s="39">
        <f t="shared" si="1"/>
        <v>1814.9309208022851</v>
      </c>
      <c r="Q54" s="91"/>
      <c r="R54" s="32">
        <f t="shared" si="2"/>
        <v>1</v>
      </c>
      <c r="S54" s="37">
        <f t="shared" si="3"/>
        <v>1</v>
      </c>
      <c r="T54" s="91"/>
      <c r="U54" s="43">
        <f t="shared" si="4"/>
        <v>0.11937915640755573</v>
      </c>
      <c r="V54" s="37">
        <f t="shared" si="5"/>
        <v>2.6666666958828911E-3</v>
      </c>
      <c r="W54" s="91"/>
      <c r="X54" s="84">
        <f t="shared" si="13"/>
        <v>10100</v>
      </c>
      <c r="Y54" s="45">
        <f t="shared" si="7"/>
        <v>24005731.118389253</v>
      </c>
      <c r="Z54" s="45">
        <f t="shared" si="8"/>
        <v>364694.65123511053</v>
      </c>
      <c r="AA54" s="45">
        <f t="shared" si="9"/>
        <v>7593.5775452139269</v>
      </c>
      <c r="AB54" s="46">
        <f t="shared" si="10"/>
        <v>50029.663869827324</v>
      </c>
      <c r="AD54" s="44">
        <f t="shared" si="14"/>
        <v>24438149.011039406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946980704.74403632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9">
        <f>SUM(Y9:Y54)</f>
        <v>928418183.15335417</v>
      </c>
      <c r="Z56" s="70">
        <f>SUM(Z9:Z54)</f>
        <v>14107004.80498809</v>
      </c>
      <c r="AA56" s="70">
        <f>SUM(AA9:AA54)</f>
        <v>586827.55473511782</v>
      </c>
      <c r="AB56" s="77">
        <f>SUM(AB9:AB54)</f>
        <v>1935339.2309589528</v>
      </c>
      <c r="AD56" s="71">
        <f>X56+Y56+Z56+AA56+AB56</f>
        <v>946980704.74403632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U1" workbookViewId="0">
      <selection activeCell="AG12" sqref="AG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4"/>
      <c r="S1" s="84"/>
      <c r="T1" s="89"/>
      <c r="U1" s="84"/>
      <c r="V1" s="84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4"/>
      <c r="S2" s="84"/>
      <c r="T2" s="90"/>
      <c r="U2" s="84"/>
      <c r="V2" s="84"/>
      <c r="W2" s="90"/>
      <c r="Y2" s="148" t="s">
        <v>80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79</v>
      </c>
      <c r="P3" s="158"/>
      <c r="Q3" s="90"/>
      <c r="R3" s="84"/>
      <c r="S3" s="84"/>
      <c r="T3" s="90"/>
      <c r="U3" s="84"/>
      <c r="V3" s="84"/>
      <c r="W3" s="90"/>
      <c r="Y3" s="151"/>
      <c r="Z3" s="152"/>
      <c r="AA3" s="153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4"/>
      <c r="S4" s="84"/>
      <c r="T4" s="90"/>
      <c r="U4" s="84"/>
      <c r="V4" s="84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3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84"/>
      <c r="S7" s="84"/>
      <c r="T7" s="90"/>
      <c r="U7" s="84"/>
      <c r="V7" s="84"/>
      <c r="W7" s="90"/>
      <c r="X7" s="3" t="s">
        <v>9</v>
      </c>
      <c r="Y7" s="85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4"/>
      <c r="J8" s="7"/>
      <c r="K8" s="20"/>
      <c r="L8" s="90"/>
      <c r="M8" s="25"/>
      <c r="O8" s="34"/>
      <c r="P8" s="38"/>
      <c r="Q8" s="90"/>
      <c r="R8" s="86"/>
      <c r="S8" s="85"/>
      <c r="T8" s="90"/>
      <c r="U8" s="86"/>
      <c r="V8" s="85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0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D9</f>
        <v>11899.584311285807</v>
      </c>
      <c r="P9" s="39">
        <f>E9+(E9*J9)</f>
        <v>1247.5015977705511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0.11934323485937803</v>
      </c>
      <c r="V9" s="37">
        <f>($AI$7/$AG$12)*(1+0.15*(P9/$AG$10)^4)+$AH$32</f>
        <v>2.6666666731881765E-3</v>
      </c>
      <c r="W9" s="90"/>
      <c r="X9" s="84">
        <f>($AG$7*$AG$8*S9*$AG$24+$AG$15*$AG$16*R9*$AG$24)</f>
        <v>3600</v>
      </c>
      <c r="Y9" s="45">
        <f>(O9*U9*$AG$30+P9*V9*$AG$29)*365</f>
        <v>16362288.254504452</v>
      </c>
      <c r="Z9" s="45">
        <f>(O9*$AI$15*$AG$37+P9*$AI$7*$AG$36)*365</f>
        <v>248691.56032091693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34150.397472540542</v>
      </c>
      <c r="AD9" s="44">
        <f>SUM(X9:AB9)</f>
        <v>16665874.865561565</v>
      </c>
      <c r="AE9" s="115"/>
      <c r="AF9" s="144" t="s">
        <v>15</v>
      </c>
      <c r="AG9" s="17"/>
      <c r="AH9" s="147"/>
      <c r="AI9" s="78" t="s">
        <v>59</v>
      </c>
      <c r="AJ9" s="79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0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D10</f>
        <v>12023</v>
      </c>
      <c r="P10" s="39">
        <f>E10+(E10*J10)</f>
        <v>1260.2474266019526</v>
      </c>
      <c r="Q10" s="90"/>
      <c r="R10" s="32">
        <f t="shared" ref="R10:R54" si="1">IF(O10&lt;$AG$18,1,2)</f>
        <v>1</v>
      </c>
      <c r="S10" s="37">
        <f t="shared" ref="S10:S54" si="2">IF(P10&lt;$AG$10,1,2)</f>
        <v>1</v>
      </c>
      <c r="T10" s="90"/>
      <c r="U10" s="43">
        <f t="shared" ref="U10:U54" si="3">($AI$15/$AG$20)*(1+0.15*(O10/$AG$18)^4)+$AH$33</f>
        <v>0.1193436520659952</v>
      </c>
      <c r="V10" s="37">
        <f t="shared" ref="V10:V54" si="4">($AI$7/$AG$12)*(1+0.15*(P10/$AG$10)^4)+$AH$32</f>
        <v>2.666666673458812E-3</v>
      </c>
      <c r="W10" s="90"/>
      <c r="X10" s="84">
        <f t="shared" ref="X10:X12" si="5">($AG$7*$AG$8*S10*$AG$24+$AG$15*$AG$16*R10*$AG$24)</f>
        <v>3600</v>
      </c>
      <c r="Y10" s="45">
        <f t="shared" ref="Y10:Y54" si="6">(O10*U10*$AG$30+P10*V10*$AG$29)*365</f>
        <v>16532042.575361151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34503.815414954268</v>
      </c>
      <c r="AD10" s="44">
        <f t="shared" ref="AD10:AD46" si="10">SUM(X10:AB10)</f>
        <v>16838730.626175247</v>
      </c>
      <c r="AE10" s="115"/>
      <c r="AF10" s="145"/>
      <c r="AG10" s="18">
        <v>110400</v>
      </c>
      <c r="AH10" s="147"/>
      <c r="AI10" s="78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0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12146.415688714193</v>
      </c>
      <c r="P11" s="39">
        <f t="shared" ref="P11:P54" si="12">E11+(E11*J11)</f>
        <v>1272.9940522128832</v>
      </c>
      <c r="Q11" s="90"/>
      <c r="R11" s="32">
        <f t="shared" si="1"/>
        <v>1</v>
      </c>
      <c r="S11" s="37">
        <f t="shared" si="2"/>
        <v>1</v>
      </c>
      <c r="T11" s="90"/>
      <c r="U11" s="43">
        <f t="shared" si="3"/>
        <v>0.1193440823202018</v>
      </c>
      <c r="V11" s="37">
        <f t="shared" si="4"/>
        <v>2.6666666737378024E-3</v>
      </c>
      <c r="W11" s="90"/>
      <c r="X11" s="84">
        <f t="shared" si="5"/>
        <v>3600</v>
      </c>
      <c r="Y11" s="45">
        <f t="shared" si="6"/>
        <v>16701799.91955395</v>
      </c>
      <c r="Z11" s="45">
        <f t="shared" si="7"/>
        <v>253848.45062601048</v>
      </c>
      <c r="AA11" s="45">
        <f t="shared" si="8"/>
        <v>17482.05027131235</v>
      </c>
      <c r="AB11" s="46">
        <f t="shared" si="9"/>
        <v>34857.236545670152</v>
      </c>
      <c r="AD11" s="44">
        <f t="shared" si="10"/>
        <v>17011587.656996947</v>
      </c>
      <c r="AE11" s="115"/>
      <c r="AF11" s="146"/>
      <c r="AG11" s="17"/>
      <c r="AH11" s="147"/>
      <c r="AI11" s="78" t="s">
        <v>60</v>
      </c>
      <c r="AJ11" s="79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0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0"/>
        <v>12269.831377428385</v>
      </c>
      <c r="P12" s="39">
        <f t="shared" si="12"/>
        <v>1285.7414457723603</v>
      </c>
      <c r="Q12" s="90"/>
      <c r="R12" s="32">
        <f t="shared" si="1"/>
        <v>1</v>
      </c>
      <c r="S12" s="37">
        <f t="shared" si="2"/>
        <v>1</v>
      </c>
      <c r="T12" s="90"/>
      <c r="U12" s="43">
        <f t="shared" si="3"/>
        <v>0.11934452589123404</v>
      </c>
      <c r="V12" s="37">
        <f t="shared" si="4"/>
        <v>2.6666666740253189E-3</v>
      </c>
      <c r="W12" s="90"/>
      <c r="X12" s="84">
        <f t="shared" si="5"/>
        <v>3600</v>
      </c>
      <c r="Y12" s="45">
        <f t="shared" si="6"/>
        <v>16871560.380113702</v>
      </c>
      <c r="Z12" s="45">
        <f t="shared" si="7"/>
        <v>256426.90088711915</v>
      </c>
      <c r="AA12" s="45">
        <f t="shared" si="8"/>
        <v>17647.442546012378</v>
      </c>
      <c r="AB12" s="46">
        <f t="shared" si="9"/>
        <v>35210.660749321418</v>
      </c>
      <c r="AD12" s="44">
        <f t="shared" si="10"/>
        <v>17184445.384296156</v>
      </c>
      <c r="AE12" s="115"/>
      <c r="AF12" s="67" t="s">
        <v>32</v>
      </c>
      <c r="AG12" s="61">
        <v>30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0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12393.24706614258</v>
      </c>
      <c r="P13" s="39">
        <f t="shared" si="12"/>
        <v>1298.4895798237999</v>
      </c>
      <c r="Q13" s="90"/>
      <c r="R13" s="32">
        <f t="shared" si="1"/>
        <v>1</v>
      </c>
      <c r="S13" s="37">
        <f t="shared" si="2"/>
        <v>1</v>
      </c>
      <c r="T13" s="90"/>
      <c r="U13" s="43">
        <f t="shared" si="3"/>
        <v>0.11934498305107771</v>
      </c>
      <c r="V13" s="37">
        <f t="shared" si="4"/>
        <v>2.6666666743215325E-3</v>
      </c>
      <c r="W13" s="90"/>
      <c r="X13" s="84">
        <f>($AG$7*$AG$8*S13*$AG$24+$AG$15*$AG$16*R13*$AG$24)</f>
        <v>3600</v>
      </c>
      <c r="Y13" s="45">
        <f t="shared" si="6"/>
        <v>17041324.052018758</v>
      </c>
      <c r="Z13" s="45">
        <f t="shared" si="7"/>
        <v>259005.35439158254</v>
      </c>
      <c r="AA13" s="45">
        <f t="shared" si="8"/>
        <v>17799.479444412926</v>
      </c>
      <c r="AB13" s="46">
        <f t="shared" si="9"/>
        <v>35564.087916040931</v>
      </c>
      <c r="AD13" s="44">
        <f t="shared" si="10"/>
        <v>17357292.973770797</v>
      </c>
      <c r="AE13" s="11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0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12516.662754856772</v>
      </c>
      <c r="P14" s="39">
        <f t="shared" si="12"/>
        <v>1311.2384282040812</v>
      </c>
      <c r="Q14" s="90"/>
      <c r="R14" s="32">
        <f t="shared" si="1"/>
        <v>1</v>
      </c>
      <c r="S14" s="37">
        <f t="shared" si="2"/>
        <v>1</v>
      </c>
      <c r="T14" s="90"/>
      <c r="U14" s="43">
        <f t="shared" si="3"/>
        <v>0.11934545407446823</v>
      </c>
      <c r="V14" s="37">
        <f t="shared" si="4"/>
        <v>2.666666674626617E-3</v>
      </c>
      <c r="W14" s="90"/>
      <c r="X14" s="84">
        <f>($AG$7*$AG$8*S14*$AG$24+$AG$15*$AG$16*R14*$AG$24)+AG26</f>
        <v>1511350</v>
      </c>
      <c r="Y14" s="45">
        <f t="shared" si="6"/>
        <v>17211091.03221298</v>
      </c>
      <c r="Z14" s="45">
        <f t="shared" si="7"/>
        <v>261583.81102480629</v>
      </c>
      <c r="AA14" s="45">
        <f t="shared" si="8"/>
        <v>17613.181902040138</v>
      </c>
      <c r="AB14" s="46">
        <f t="shared" si="9"/>
        <v>35917.517941137325</v>
      </c>
      <c r="AD14" s="44">
        <f t="shared" si="10"/>
        <v>19037555.543080963</v>
      </c>
      <c r="AE14" s="11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0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>D15</f>
        <v>12640.078443570965</v>
      </c>
      <c r="P15" s="39">
        <f>E15+(E15*J15)</f>
        <v>1323.987965968267</v>
      </c>
      <c r="Q15" s="90"/>
      <c r="R15" s="32">
        <f t="shared" si="1"/>
        <v>1</v>
      </c>
      <c r="S15" s="37">
        <f t="shared" si="2"/>
        <v>1</v>
      </c>
      <c r="T15" s="90"/>
      <c r="U15" s="43">
        <f t="shared" si="3"/>
        <v>0.11934593923889056</v>
      </c>
      <c r="V15" s="37">
        <f t="shared" si="4"/>
        <v>2.666666674940749E-3</v>
      </c>
      <c r="W15" s="90"/>
      <c r="X15" s="84">
        <f>($AJ$11*$AG$8*S15*$AG$25+$AJ$9*$AG$8*S15*$AG$24+$AG$15*$AG$16*R15*$AG$24)</f>
        <v>10100</v>
      </c>
      <c r="Y15" s="45">
        <f t="shared" si="6"/>
        <v>17380861.419623766</v>
      </c>
      <c r="Z15" s="45">
        <f t="shared" si="7"/>
        <v>264162.27067753155</v>
      </c>
      <c r="AA15" s="45">
        <f t="shared" si="8"/>
        <v>17419.715070282957</v>
      </c>
      <c r="AB15" s="46">
        <f t="shared" si="9"/>
        <v>36270.950724793787</v>
      </c>
      <c r="AD15" s="44">
        <f t="shared" si="10"/>
        <v>17708814.356096376</v>
      </c>
      <c r="AE15" s="11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0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12763.494132285157</v>
      </c>
      <c r="P16" s="39">
        <f t="shared" si="12"/>
        <v>1336.7381693195193</v>
      </c>
      <c r="Q16" s="90"/>
      <c r="R16" s="32">
        <f t="shared" si="1"/>
        <v>1</v>
      </c>
      <c r="S16" s="37">
        <f t="shared" si="2"/>
        <v>1</v>
      </c>
      <c r="T16" s="90"/>
      <c r="U16" s="43">
        <f t="shared" si="3"/>
        <v>0.11934643882457929</v>
      </c>
      <c r="V16" s="37">
        <f t="shared" si="4"/>
        <v>2.6666666752641053E-3</v>
      </c>
      <c r="W16" s="90"/>
      <c r="X16" s="84">
        <f t="shared" ref="X16:X54" si="13">($AJ$11*$AG$8*S16*$AG$25+$AJ$9*$AG$8*S16*$AG$24+$AG$15*$AG$16*R16*$AG$24)</f>
        <v>10100</v>
      </c>
      <c r="Y16" s="45">
        <f t="shared" si="6"/>
        <v>17550635.315180294</v>
      </c>
      <c r="Z16" s="45">
        <f t="shared" si="7"/>
        <v>266740.73324552807</v>
      </c>
      <c r="AA16" s="45">
        <f t="shared" si="8"/>
        <v>17219.078949141382</v>
      </c>
      <c r="AB16" s="46">
        <f t="shared" si="9"/>
        <v>36624.386171787599</v>
      </c>
      <c r="AD16" s="44">
        <f t="shared" si="10"/>
        <v>17881319.513546754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0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0"/>
        <v>12886.909820999348</v>
      </c>
      <c r="P17" s="39">
        <f t="shared" si="12"/>
        <v>1349.4890155437977</v>
      </c>
      <c r="Q17" s="90"/>
      <c r="R17" s="32">
        <f t="shared" si="1"/>
        <v>1</v>
      </c>
      <c r="S17" s="37">
        <f t="shared" si="2"/>
        <v>1</v>
      </c>
      <c r="T17" s="90"/>
      <c r="U17" s="43">
        <f t="shared" si="3"/>
        <v>0.11934695311451858</v>
      </c>
      <c r="V17" s="37">
        <f t="shared" si="4"/>
        <v>2.6666666755968652E-3</v>
      </c>
      <c r="W17" s="90"/>
      <c r="X17" s="84">
        <f t="shared" si="13"/>
        <v>10100</v>
      </c>
      <c r="Y17" s="45">
        <f t="shared" si="6"/>
        <v>17720412.821831726</v>
      </c>
      <c r="Z17" s="45">
        <f t="shared" si="7"/>
        <v>269319.19862930855</v>
      </c>
      <c r="AA17" s="45">
        <f t="shared" si="8"/>
        <v>17011.273538615409</v>
      </c>
      <c r="AB17" s="46">
        <f t="shared" si="9"/>
        <v>36977.824191228836</v>
      </c>
      <c r="AD17" s="44">
        <f t="shared" si="10"/>
        <v>18053821.118190877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0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13010.325509713541</v>
      </c>
      <c r="P18" s="39">
        <f t="shared" si="12"/>
        <v>1362.240482948966</v>
      </c>
      <c r="Q18" s="90"/>
      <c r="R18" s="32">
        <f t="shared" si="1"/>
        <v>1</v>
      </c>
      <c r="S18" s="37">
        <f t="shared" si="2"/>
        <v>1</v>
      </c>
      <c r="T18" s="90"/>
      <c r="U18" s="43">
        <f t="shared" si="3"/>
        <v>0.11934748239444218</v>
      </c>
      <c r="V18" s="37">
        <f t="shared" si="4"/>
        <v>2.6666666759392089E-3</v>
      </c>
      <c r="W18" s="90"/>
      <c r="X18" s="84">
        <f t="shared" si="13"/>
        <v>10100</v>
      </c>
      <c r="Y18" s="45">
        <f t="shared" si="6"/>
        <v>17890194.044565585</v>
      </c>
      <c r="Z18" s="45">
        <f t="shared" si="7"/>
        <v>271897.66673386126</v>
      </c>
      <c r="AA18" s="45">
        <f t="shared" si="8"/>
        <v>16796.298838705039</v>
      </c>
      <c r="AB18" s="46">
        <f t="shared" si="9"/>
        <v>37331.264696316735</v>
      </c>
      <c r="AD18" s="44">
        <f t="shared" si="10"/>
        <v>18226319.274834465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0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13133.741198427733</v>
      </c>
      <c r="P19" s="39">
        <f t="shared" si="12"/>
        <v>1374.9925508079632</v>
      </c>
      <c r="Q19" s="90"/>
      <c r="R19" s="32">
        <f t="shared" si="1"/>
        <v>1</v>
      </c>
      <c r="S19" s="37">
        <f t="shared" si="2"/>
        <v>1</v>
      </c>
      <c r="T19" s="90"/>
      <c r="U19" s="43">
        <f t="shared" si="3"/>
        <v>0.11934802695283342</v>
      </c>
      <c r="V19" s="37">
        <f t="shared" si="4"/>
        <v>2.6666666762913196E-3</v>
      </c>
      <c r="W19" s="90"/>
      <c r="X19" s="84">
        <f t="shared" si="13"/>
        <v>10100</v>
      </c>
      <c r="Y19" s="45">
        <f t="shared" si="6"/>
        <v>18059979.090426203</v>
      </c>
      <c r="Z19" s="45">
        <f t="shared" si="7"/>
        <v>274476.13746840175</v>
      </c>
      <c r="AA19" s="45">
        <f t="shared" si="8"/>
        <v>16574.154849410275</v>
      </c>
      <c r="AB19" s="46">
        <f t="shared" si="9"/>
        <v>37684.707604112249</v>
      </c>
      <c r="AD19" s="44">
        <f t="shared" si="10"/>
        <v>18398814.090348128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0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13257.156887141928</v>
      </c>
      <c r="P20" s="39">
        <f t="shared" si="12"/>
        <v>1387.7451993057221</v>
      </c>
      <c r="Q20" s="90"/>
      <c r="R20" s="32">
        <f t="shared" si="1"/>
        <v>1</v>
      </c>
      <c r="S20" s="37">
        <f t="shared" si="2"/>
        <v>1</v>
      </c>
      <c r="T20" s="90"/>
      <c r="U20" s="43">
        <f t="shared" si="3"/>
        <v>0.11934858708092523</v>
      </c>
      <c r="V20" s="37">
        <f t="shared" si="4"/>
        <v>2.6666666766533807E-3</v>
      </c>
      <c r="W20" s="90"/>
      <c r="X20" s="84">
        <f t="shared" si="13"/>
        <v>10100</v>
      </c>
      <c r="Y20" s="45">
        <f t="shared" si="6"/>
        <v>18229768.068533201</v>
      </c>
      <c r="Z20" s="45">
        <f t="shared" si="7"/>
        <v>277054.61074614007</v>
      </c>
      <c r="AA20" s="45">
        <f t="shared" si="8"/>
        <v>16344.841570731116</v>
      </c>
      <c r="AB20" s="46">
        <f t="shared" si="9"/>
        <v>38038.152835325658</v>
      </c>
      <c r="AD20" s="44">
        <f t="shared" si="10"/>
        <v>18571305.673685398</v>
      </c>
      <c r="AE20" s="115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0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13380.57257585612</v>
      </c>
      <c r="P21" s="39">
        <f t="shared" si="12"/>
        <v>1400.4984094895563</v>
      </c>
      <c r="Q21" s="90"/>
      <c r="R21" s="32">
        <f t="shared" si="1"/>
        <v>1</v>
      </c>
      <c r="S21" s="37">
        <f t="shared" si="2"/>
        <v>1</v>
      </c>
      <c r="T21" s="90"/>
      <c r="U21" s="43">
        <f t="shared" si="3"/>
        <v>0.11934916307270012</v>
      </c>
      <c r="V21" s="37">
        <f t="shared" si="4"/>
        <v>2.6666666770255791E-3</v>
      </c>
      <c r="W21" s="90"/>
      <c r="X21" s="84">
        <f t="shared" si="13"/>
        <v>10100</v>
      </c>
      <c r="Y21" s="45">
        <f t="shared" si="6"/>
        <v>18399561.09010005</v>
      </c>
      <c r="Z21" s="45">
        <f t="shared" si="7"/>
        <v>279633.08648406336</v>
      </c>
      <c r="AA21" s="45">
        <f t="shared" si="8"/>
        <v>16108.359002667561</v>
      </c>
      <c r="AB21" s="46">
        <f t="shared" si="9"/>
        <v>38391.600314118055</v>
      </c>
      <c r="AD21" s="44">
        <f t="shared" si="10"/>
        <v>18743794.1359009</v>
      </c>
      <c r="AE21" s="11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0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13503.988264570315</v>
      </c>
      <c r="P22" s="39">
        <f t="shared" si="12"/>
        <v>1413.2521632227508</v>
      </c>
      <c r="Q22" s="90"/>
      <c r="R22" s="32">
        <f t="shared" si="1"/>
        <v>1</v>
      </c>
      <c r="S22" s="37">
        <f t="shared" si="2"/>
        <v>1</v>
      </c>
      <c r="T22" s="90"/>
      <c r="U22" s="43">
        <f t="shared" si="3"/>
        <v>0.11934975522489022</v>
      </c>
      <c r="V22" s="37">
        <f t="shared" si="4"/>
        <v>2.6666666774081021E-3</v>
      </c>
      <c r="W22" s="90"/>
      <c r="X22" s="84">
        <f t="shared" si="13"/>
        <v>10100</v>
      </c>
      <c r="Y22" s="45">
        <f t="shared" si="6"/>
        <v>18569358.268452745</v>
      </c>
      <c r="Z22" s="45">
        <f t="shared" si="7"/>
        <v>282211.56460273289</v>
      </c>
      <c r="AA22" s="45">
        <f t="shared" si="8"/>
        <v>15864.707145219611</v>
      </c>
      <c r="AB22" s="46">
        <f t="shared" si="9"/>
        <v>38745.049967915627</v>
      </c>
      <c r="AD22" s="44">
        <f t="shared" si="10"/>
        <v>18916279.59016861</v>
      </c>
      <c r="AE22" s="115"/>
      <c r="AF22" s="58" t="s">
        <v>25</v>
      </c>
      <c r="AG22" s="49"/>
      <c r="AH22" s="49"/>
      <c r="AI22" s="80" t="s">
        <v>61</v>
      </c>
      <c r="AJ22" s="81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0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13627.403953284507</v>
      </c>
      <c r="P23" s="39">
        <f t="shared" si="12"/>
        <v>1426.0064431411149</v>
      </c>
      <c r="Q23" s="90"/>
      <c r="R23" s="32">
        <f t="shared" si="1"/>
        <v>1</v>
      </c>
      <c r="S23" s="37">
        <f t="shared" si="2"/>
        <v>1</v>
      </c>
      <c r="T23" s="90"/>
      <c r="U23" s="43">
        <f t="shared" si="3"/>
        <v>0.1193503638369772</v>
      </c>
      <c r="V23" s="37">
        <f t="shared" si="4"/>
        <v>2.6666666778011388E-3</v>
      </c>
      <c r="W23" s="90"/>
      <c r="X23" s="84">
        <f t="shared" si="13"/>
        <v>10100</v>
      </c>
      <c r="Y23" s="45">
        <f t="shared" si="6"/>
        <v>18739159.719048437</v>
      </c>
      <c r="Z23" s="45">
        <f t="shared" si="7"/>
        <v>284790.04502609343</v>
      </c>
      <c r="AA23" s="45">
        <f t="shared" si="8"/>
        <v>15613.885998387261</v>
      </c>
      <c r="AB23" s="46">
        <f t="shared" si="9"/>
        <v>39098.501727235795</v>
      </c>
      <c r="AD23" s="44">
        <f t="shared" si="10"/>
        <v>19088762.151800152</v>
      </c>
      <c r="AE23" s="115"/>
      <c r="AF23" s="59" t="s">
        <v>34</v>
      </c>
      <c r="AG23" s="29"/>
      <c r="AH23" s="29"/>
      <c r="AI23" s="78" t="s">
        <v>62</v>
      </c>
      <c r="AJ23" s="82" t="s">
        <v>63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0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13750.819641998702</v>
      </c>
      <c r="P24" s="39">
        <f t="shared" si="12"/>
        <v>1438.7612326122869</v>
      </c>
      <c r="Q24" s="90"/>
      <c r="R24" s="32">
        <f t="shared" si="1"/>
        <v>1</v>
      </c>
      <c r="S24" s="37">
        <f t="shared" si="2"/>
        <v>1</v>
      </c>
      <c r="T24" s="90"/>
      <c r="U24" s="43">
        <f t="shared" si="3"/>
        <v>0.11935098921119233</v>
      </c>
      <c r="V24" s="37">
        <f t="shared" si="4"/>
        <v>2.666666678204881E-3</v>
      </c>
      <c r="W24" s="90"/>
      <c r="X24" s="84">
        <f t="shared" si="13"/>
        <v>10100</v>
      </c>
      <c r="Y24" s="45">
        <f t="shared" si="6"/>
        <v>18908965.559494212</v>
      </c>
      <c r="Z24" s="45">
        <f t="shared" si="7"/>
        <v>287368.52768129529</v>
      </c>
      <c r="AA24" s="45">
        <f t="shared" si="8"/>
        <v>15355.895562170523</v>
      </c>
      <c r="AB24" s="46">
        <f t="shared" si="9"/>
        <v>39451.955525524412</v>
      </c>
      <c r="AD24" s="44">
        <f t="shared" si="10"/>
        <v>19261241.938263204</v>
      </c>
      <c r="AE24" s="115"/>
      <c r="AF24" s="51" t="s">
        <v>35</v>
      </c>
      <c r="AG24" s="30">
        <v>5</v>
      </c>
      <c r="AH24" s="29" t="s">
        <v>28</v>
      </c>
      <c r="AI24" s="78" t="s">
        <v>65</v>
      </c>
      <c r="AJ24" s="82" t="s">
        <v>64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0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13874.235330712894</v>
      </c>
      <c r="P25" s="39">
        <f t="shared" si="12"/>
        <v>1451.5165156975786</v>
      </c>
      <c r="Q25" s="90"/>
      <c r="R25" s="32">
        <f t="shared" si="1"/>
        <v>1</v>
      </c>
      <c r="S25" s="37">
        <f t="shared" si="2"/>
        <v>1</v>
      </c>
      <c r="T25" s="90"/>
      <c r="U25" s="43">
        <f t="shared" si="3"/>
        <v>0.1193516316525165</v>
      </c>
      <c r="V25" s="37">
        <f t="shared" si="4"/>
        <v>2.6666666786195206E-3</v>
      </c>
      <c r="W25" s="90"/>
      <c r="X25" s="84">
        <f t="shared" si="13"/>
        <v>10100</v>
      </c>
      <c r="Y25" s="45">
        <f t="shared" si="6"/>
        <v>19078775.909565862</v>
      </c>
      <c r="Z25" s="45">
        <f t="shared" si="7"/>
        <v>289947.01249852695</v>
      </c>
      <c r="AA25" s="45">
        <f t="shared" si="8"/>
        <v>15090.73583656938</v>
      </c>
      <c r="AB25" s="46">
        <f t="shared" si="9"/>
        <v>39805.411299003041</v>
      </c>
      <c r="AD25" s="44">
        <f t="shared" si="10"/>
        <v>19433719.069199961</v>
      </c>
      <c r="AE25" s="115"/>
      <c r="AF25" s="51" t="s">
        <v>36</v>
      </c>
      <c r="AG25" s="30">
        <v>30</v>
      </c>
      <c r="AH25" s="29" t="s">
        <v>28</v>
      </c>
      <c r="AI25" s="78" t="s">
        <v>67</v>
      </c>
      <c r="AJ25" s="82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0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13997.651019427089</v>
      </c>
      <c r="P26" s="39">
        <f t="shared" si="12"/>
        <v>1464.2722771161875</v>
      </c>
      <c r="Q26" s="90"/>
      <c r="R26" s="32">
        <f t="shared" si="1"/>
        <v>1</v>
      </c>
      <c r="S26" s="37">
        <f t="shared" si="2"/>
        <v>1</v>
      </c>
      <c r="T26" s="90"/>
      <c r="U26" s="43">
        <f t="shared" si="3"/>
        <v>0.11935229146868016</v>
      </c>
      <c r="V26" s="37">
        <f t="shared" si="4"/>
        <v>2.666666679045253E-3</v>
      </c>
      <c r="W26" s="90"/>
      <c r="X26" s="84">
        <f t="shared" si="13"/>
        <v>10100</v>
      </c>
      <c r="Y26" s="45">
        <f t="shared" si="6"/>
        <v>19248590.891226739</v>
      </c>
      <c r="Z26" s="45">
        <f t="shared" si="7"/>
        <v>292525.49941085861</v>
      </c>
      <c r="AA26" s="45">
        <f t="shared" si="8"/>
        <v>14818.406821583851</v>
      </c>
      <c r="AB26" s="46">
        <f t="shared" si="9"/>
        <v>40158.868986525755</v>
      </c>
      <c r="AD26" s="44">
        <f t="shared" si="10"/>
        <v>19606193.666445706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3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0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14121.066708141281</v>
      </c>
      <c r="P27" s="39">
        <f t="shared" si="12"/>
        <v>1477.0285022115986</v>
      </c>
      <c r="Q27" s="90"/>
      <c r="R27" s="32">
        <f t="shared" si="1"/>
        <v>1</v>
      </c>
      <c r="S27" s="37">
        <f t="shared" si="2"/>
        <v>1</v>
      </c>
      <c r="T27" s="90"/>
      <c r="U27" s="43">
        <f t="shared" si="3"/>
        <v>0.11935296897016337</v>
      </c>
      <c r="V27" s="37">
        <f t="shared" si="4"/>
        <v>2.6666666794822741E-3</v>
      </c>
      <c r="W27" s="90"/>
      <c r="X27" s="84">
        <f t="shared" si="13"/>
        <v>10100</v>
      </c>
      <c r="Y27" s="45">
        <f t="shared" si="6"/>
        <v>19418410.62864659</v>
      </c>
      <c r="Z27" s="45">
        <f t="shared" si="7"/>
        <v>295103.98835409456</v>
      </c>
      <c r="AA27" s="45">
        <f t="shared" si="8"/>
        <v>14538.908517213917</v>
      </c>
      <c r="AB27" s="46">
        <f t="shared" si="9"/>
        <v>40512.328529444712</v>
      </c>
      <c r="AD27" s="44">
        <f t="shared" si="10"/>
        <v>19778665.854047343</v>
      </c>
      <c r="AE27" s="11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0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14244.482396855472</v>
      </c>
      <c r="P28" s="39">
        <f t="shared" si="12"/>
        <v>1489.7851769200265</v>
      </c>
      <c r="Q28" s="90"/>
      <c r="R28" s="32">
        <f t="shared" si="1"/>
        <v>1</v>
      </c>
      <c r="S28" s="37">
        <f t="shared" si="2"/>
        <v>1</v>
      </c>
      <c r="T28" s="90"/>
      <c r="U28" s="43">
        <f t="shared" si="3"/>
        <v>0.11935366447019574</v>
      </c>
      <c r="V28" s="37">
        <f t="shared" si="4"/>
        <v>2.6666666799307825E-3</v>
      </c>
      <c r="W28" s="90"/>
      <c r="X28" s="84">
        <f t="shared" si="13"/>
        <v>10100</v>
      </c>
      <c r="Y28" s="45">
        <f t="shared" si="6"/>
        <v>19588235.248220515</v>
      </c>
      <c r="Z28" s="45">
        <f t="shared" si="7"/>
        <v>297682.47926663555</v>
      </c>
      <c r="AA28" s="45">
        <f t="shared" si="8"/>
        <v>14252.240923459582</v>
      </c>
      <c r="AB28" s="46">
        <f t="shared" si="9"/>
        <v>40865.789871483874</v>
      </c>
      <c r="AD28" s="44">
        <f t="shared" si="10"/>
        <v>19951135.758282095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0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14367.898085569666</v>
      </c>
      <c r="P29" s="39">
        <f t="shared" si="12"/>
        <v>1502.5422877407514</v>
      </c>
      <c r="Q29" s="90"/>
      <c r="R29" s="32">
        <f t="shared" si="1"/>
        <v>1</v>
      </c>
      <c r="S29" s="37">
        <f t="shared" si="2"/>
        <v>1</v>
      </c>
      <c r="T29" s="90"/>
      <c r="U29" s="43">
        <f t="shared" si="3"/>
        <v>0.11935437828475651</v>
      </c>
      <c r="V29" s="37">
        <f t="shared" si="4"/>
        <v>2.6666666803909765E-3</v>
      </c>
      <c r="W29" s="90"/>
      <c r="X29" s="84">
        <f t="shared" si="13"/>
        <v>10100</v>
      </c>
      <c r="Y29" s="45">
        <f t="shared" si="6"/>
        <v>19758064.878587909</v>
      </c>
      <c r="Z29" s="45">
        <f t="shared" si="7"/>
        <v>300260.97208934842</v>
      </c>
      <c r="AA29" s="45">
        <f t="shared" si="8"/>
        <v>13958.404040320864</v>
      </c>
      <c r="AB29" s="46">
        <f t="shared" si="9"/>
        <v>41219.252958620316</v>
      </c>
      <c r="AD29" s="44">
        <f t="shared" si="10"/>
        <v>20123603.507676203</v>
      </c>
      <c r="AE29" s="115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0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14491.313774283859</v>
      </c>
      <c r="P30" s="39">
        <f t="shared" si="12"/>
        <v>1515.2998217082188</v>
      </c>
      <c r="Q30" s="90"/>
      <c r="R30" s="32">
        <f t="shared" si="1"/>
        <v>1</v>
      </c>
      <c r="S30" s="37">
        <f t="shared" si="2"/>
        <v>1</v>
      </c>
      <c r="T30" s="90"/>
      <c r="U30" s="43">
        <f t="shared" si="3"/>
        <v>0.11935511073257449</v>
      </c>
      <c r="V30" s="37">
        <f t="shared" si="4"/>
        <v>2.6666666808630589E-3</v>
      </c>
      <c r="W30" s="90"/>
      <c r="X30" s="84">
        <f t="shared" si="13"/>
        <v>10100</v>
      </c>
      <c r="Y30" s="45">
        <f t="shared" si="6"/>
        <v>19927899.650651425</v>
      </c>
      <c r="Z30" s="45">
        <f t="shared" si="7"/>
        <v>302839.46676544403</v>
      </c>
      <c r="AA30" s="45">
        <f t="shared" si="8"/>
        <v>13657.397867797745</v>
      </c>
      <c r="AB30" s="46">
        <f t="shared" si="9"/>
        <v>41572.717738972518</v>
      </c>
      <c r="AD30" s="44">
        <f t="shared" si="10"/>
        <v>20296069.23302364</v>
      </c>
      <c r="AE30" s="115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0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14614.729462998052</v>
      </c>
      <c r="P31" s="39">
        <f t="shared" si="12"/>
        <v>1528.0577663657839</v>
      </c>
      <c r="Q31" s="90"/>
      <c r="R31" s="32">
        <f t="shared" si="1"/>
        <v>1</v>
      </c>
      <c r="S31" s="37">
        <f t="shared" si="2"/>
        <v>1</v>
      </c>
      <c r="T31" s="90"/>
      <c r="U31" s="43">
        <f t="shared" si="3"/>
        <v>0.11935586213512807</v>
      </c>
      <c r="V31" s="37">
        <f t="shared" si="4"/>
        <v>2.6666666813472319E-3</v>
      </c>
      <c r="W31" s="90"/>
      <c r="X31" s="84">
        <f t="shared" si="13"/>
        <v>10100</v>
      </c>
      <c r="Y31" s="45">
        <f t="shared" si="6"/>
        <v>20097739.697596014</v>
      </c>
      <c r="Z31" s="45">
        <f t="shared" si="7"/>
        <v>305417.9632403623</v>
      </c>
      <c r="AA31" s="45">
        <f t="shared" si="8"/>
        <v>13349.222405890227</v>
      </c>
      <c r="AB31" s="46">
        <f t="shared" si="9"/>
        <v>41926.184162695426</v>
      </c>
      <c r="AD31" s="44">
        <f t="shared" si="10"/>
        <v>20468533.067404963</v>
      </c>
      <c r="AE31" s="115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0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14738.145151712242</v>
      </c>
      <c r="P32" s="39">
        <f t="shared" si="12"/>
        <v>1540.8161097409834</v>
      </c>
      <c r="Q32" s="90"/>
      <c r="R32" s="32">
        <f t="shared" si="1"/>
        <v>1</v>
      </c>
      <c r="S32" s="37">
        <f t="shared" si="2"/>
        <v>1</v>
      </c>
      <c r="T32" s="90"/>
      <c r="U32" s="43">
        <f t="shared" si="3"/>
        <v>0.11935663281664524</v>
      </c>
      <c r="V32" s="37">
        <f t="shared" si="4"/>
        <v>2.666666681843702E-3</v>
      </c>
      <c r="W32" s="90"/>
      <c r="X32" s="84">
        <f t="shared" si="13"/>
        <v>10100</v>
      </c>
      <c r="Y32" s="45">
        <f t="shared" si="6"/>
        <v>20267585.154907957</v>
      </c>
      <c r="Z32" s="45">
        <f t="shared" si="7"/>
        <v>307996.46146166371</v>
      </c>
      <c r="AA32" s="45">
        <f t="shared" si="8"/>
        <v>13033.877654598318</v>
      </c>
      <c r="AB32" s="46">
        <f t="shared" si="9"/>
        <v>42279.652181881364</v>
      </c>
      <c r="AD32" s="44">
        <f t="shared" si="10"/>
        <v>20640995.1462061</v>
      </c>
      <c r="AE32" s="115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0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14861.560840426435</v>
      </c>
      <c r="P33" s="39">
        <f t="shared" si="12"/>
        <v>1553.5748403222392</v>
      </c>
      <c r="Q33" s="90"/>
      <c r="R33" s="32">
        <f t="shared" si="1"/>
        <v>1</v>
      </c>
      <c r="S33" s="37">
        <f t="shared" si="2"/>
        <v>1</v>
      </c>
      <c r="T33" s="90"/>
      <c r="U33" s="43">
        <f t="shared" si="3"/>
        <v>0.11935742310410359</v>
      </c>
      <c r="V33" s="37">
        <f t="shared" si="4"/>
        <v>2.6666666823526738E-3</v>
      </c>
      <c r="W33" s="90"/>
      <c r="X33" s="84">
        <f t="shared" si="13"/>
        <v>10100</v>
      </c>
      <c r="Y33" s="45">
        <f t="shared" si="6"/>
        <v>20437436.160393961</v>
      </c>
      <c r="Z33" s="45">
        <f t="shared" si="7"/>
        <v>310574.96137892775</v>
      </c>
      <c r="AA33" s="45">
        <f t="shared" si="8"/>
        <v>12711.363613922013</v>
      </c>
      <c r="AB33" s="46">
        <f t="shared" si="9"/>
        <v>42633.12175046694</v>
      </c>
      <c r="AD33" s="44">
        <f t="shared" si="10"/>
        <v>20813455.607137278</v>
      </c>
      <c r="AE33" s="115"/>
      <c r="AF33" s="88" t="s">
        <v>24</v>
      </c>
      <c r="AG33" s="42"/>
      <c r="AH33" s="61">
        <f>7/60</f>
        <v>0.11666666666666667</v>
      </c>
      <c r="AI33" s="57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0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14984.976529140627</v>
      </c>
      <c r="P34" s="39">
        <f t="shared" si="12"/>
        <v>1566.3339470368901</v>
      </c>
      <c r="Q34" s="90"/>
      <c r="R34" s="32">
        <f t="shared" si="1"/>
        <v>1</v>
      </c>
      <c r="S34" s="37">
        <f t="shared" si="2"/>
        <v>1</v>
      </c>
      <c r="T34" s="90"/>
      <c r="U34" s="43">
        <f t="shared" si="3"/>
        <v>0.11935823332723028</v>
      </c>
      <c r="V34" s="37">
        <f t="shared" si="4"/>
        <v>2.6666666828743571E-3</v>
      </c>
      <c r="W34" s="90"/>
      <c r="X34" s="84">
        <f t="shared" si="13"/>
        <v>10100</v>
      </c>
      <c r="Y34" s="45">
        <f t="shared" si="6"/>
        <v>20607292.854200225</v>
      </c>
      <c r="Z34" s="45">
        <f t="shared" si="7"/>
        <v>313153.46294365596</v>
      </c>
      <c r="AA34" s="45">
        <f t="shared" si="8"/>
        <v>12381.680283861309</v>
      </c>
      <c r="AB34" s="46">
        <f t="shared" si="9"/>
        <v>42986.592824145046</v>
      </c>
      <c r="AD34" s="44">
        <f t="shared" si="10"/>
        <v>20985914.590251889</v>
      </c>
      <c r="AE34" s="11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0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15108.392217854818</v>
      </c>
      <c r="P35" s="39">
        <f t="shared" si="12"/>
        <v>1579.0934192304721</v>
      </c>
      <c r="Q35" s="90"/>
      <c r="R35" s="32">
        <f t="shared" si="1"/>
        <v>1</v>
      </c>
      <c r="S35" s="37">
        <f t="shared" si="2"/>
        <v>1</v>
      </c>
      <c r="T35" s="90"/>
      <c r="U35" s="43">
        <f t="shared" si="3"/>
        <v>0.11935906381850206</v>
      </c>
      <c r="V35" s="37">
        <f t="shared" si="4"/>
        <v>2.6666666834089616E-3</v>
      </c>
      <c r="W35" s="90"/>
      <c r="X35" s="84">
        <f t="shared" si="13"/>
        <v>10100</v>
      </c>
      <c r="Y35" s="45">
        <f t="shared" si="6"/>
        <v>20777155.378831584</v>
      </c>
      <c r="Z35" s="45">
        <f t="shared" si="7"/>
        <v>315731.96610918193</v>
      </c>
      <c r="AA35" s="45">
        <f t="shared" si="8"/>
        <v>12044.827664416209</v>
      </c>
      <c r="AB35" s="46">
        <f t="shared" si="9"/>
        <v>43340.065360281973</v>
      </c>
      <c r="AD35" s="44">
        <f t="shared" si="10"/>
        <v>21158372.237965465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0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15231.807906569011</v>
      </c>
      <c r="P36" s="39">
        <f t="shared" si="12"/>
        <v>1591.8532466471593</v>
      </c>
      <c r="Q36" s="90"/>
      <c r="R36" s="32">
        <f t="shared" si="1"/>
        <v>1</v>
      </c>
      <c r="S36" s="37">
        <f t="shared" si="2"/>
        <v>1</v>
      </c>
      <c r="T36" s="90"/>
      <c r="U36" s="43">
        <f t="shared" si="3"/>
        <v>0.11935991491314527</v>
      </c>
      <c r="V36" s="37">
        <f t="shared" si="4"/>
        <v>2.6666666839566993E-3</v>
      </c>
      <c r="W36" s="90"/>
      <c r="X36" s="84">
        <f t="shared" si="13"/>
        <v>10100</v>
      </c>
      <c r="Y36" s="45">
        <f t="shared" si="6"/>
        <v>20947023.87917066</v>
      </c>
      <c r="Z36" s="45">
        <f t="shared" si="7"/>
        <v>318310.47083058517</v>
      </c>
      <c r="AA36" s="45">
        <f t="shared" si="8"/>
        <v>11700.805755586716</v>
      </c>
      <c r="AB36" s="46">
        <f t="shared" si="9"/>
        <v>43693.539317839211</v>
      </c>
      <c r="AD36" s="44">
        <f t="shared" si="10"/>
        <v>21330828.69507467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0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15355.223595283205</v>
      </c>
      <c r="P37" s="39">
        <f t="shared" si="12"/>
        <v>1604.6134194112926</v>
      </c>
      <c r="Q37" s="90"/>
      <c r="R37" s="32">
        <f t="shared" si="1"/>
        <v>1</v>
      </c>
      <c r="S37" s="37">
        <f t="shared" si="2"/>
        <v>1</v>
      </c>
      <c r="T37" s="90"/>
      <c r="U37" s="43">
        <f t="shared" si="3"/>
        <v>0.11936078694913585</v>
      </c>
      <c r="V37" s="37">
        <f t="shared" si="4"/>
        <v>2.6666666845177826E-3</v>
      </c>
      <c r="W37" s="90"/>
      <c r="X37" s="84">
        <f t="shared" si="13"/>
        <v>10100</v>
      </c>
      <c r="Y37" s="45">
        <f t="shared" si="6"/>
        <v>21116898.502497017</v>
      </c>
      <c r="Z37" s="45">
        <f t="shared" si="7"/>
        <v>320888.97706461023</v>
      </c>
      <c r="AA37" s="45">
        <f t="shared" si="8"/>
        <v>11349.614557372826</v>
      </c>
      <c r="AB37" s="46">
        <f t="shared" si="9"/>
        <v>44047.014657299427</v>
      </c>
      <c r="AD37" s="44">
        <f t="shared" si="10"/>
        <v>21503284.108776301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0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15478.639283997396</v>
      </c>
      <c r="P38" s="39">
        <f t="shared" si="12"/>
        <v>1617.3739280099251</v>
      </c>
      <c r="Q38" s="90"/>
      <c r="R38" s="32">
        <f t="shared" si="1"/>
        <v>1</v>
      </c>
      <c r="S38" s="37">
        <f t="shared" si="2"/>
        <v>1</v>
      </c>
      <c r="T38" s="90"/>
      <c r="U38" s="43">
        <f t="shared" si="3"/>
        <v>0.11936168026719932</v>
      </c>
      <c r="V38" s="37">
        <f t="shared" si="4"/>
        <v>2.6666666850924284E-3</v>
      </c>
      <c r="W38" s="90"/>
      <c r="X38" s="84">
        <f t="shared" si="13"/>
        <v>10100</v>
      </c>
      <c r="Y38" s="45">
        <f t="shared" si="6"/>
        <v>21286779.398506328</v>
      </c>
      <c r="Z38" s="45">
        <f t="shared" si="7"/>
        <v>323467.48476959026</v>
      </c>
      <c r="AA38" s="45">
        <f t="shared" si="8"/>
        <v>10991.254069774541</v>
      </c>
      <c r="AB38" s="46">
        <f t="shared" si="9"/>
        <v>44400.491340596702</v>
      </c>
      <c r="AD38" s="44">
        <f t="shared" si="10"/>
        <v>21675738.62868629</v>
      </c>
      <c r="AE38" s="11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0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15602.054972711589</v>
      </c>
      <c r="P39" s="39">
        <f t="shared" si="12"/>
        <v>1630.1347632763245</v>
      </c>
      <c r="Q39" s="90"/>
      <c r="R39" s="32">
        <f t="shared" si="1"/>
        <v>1</v>
      </c>
      <c r="S39" s="37">
        <f t="shared" si="2"/>
        <v>1</v>
      </c>
      <c r="T39" s="90"/>
      <c r="U39" s="43">
        <f t="shared" si="3"/>
        <v>0.11936259521081076</v>
      </c>
      <c r="V39" s="37">
        <f t="shared" si="4"/>
        <v>2.6666666856808522E-3</v>
      </c>
      <c r="W39" s="90"/>
      <c r="X39" s="84">
        <f t="shared" si="13"/>
        <v>10100</v>
      </c>
      <c r="Y39" s="45">
        <f t="shared" si="6"/>
        <v>21456666.719329625</v>
      </c>
      <c r="Z39" s="45">
        <f t="shared" si="7"/>
        <v>326045.99390537513</v>
      </c>
      <c r="AA39" s="45">
        <f t="shared" si="8"/>
        <v>10625.724292791858</v>
      </c>
      <c r="AB39" s="46">
        <f t="shared" si="9"/>
        <v>44753.969331050481</v>
      </c>
      <c r="AD39" s="44">
        <f t="shared" si="10"/>
        <v>21848192.406858847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0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15725.470661425783</v>
      </c>
      <c r="P40" s="39">
        <f t="shared" si="12"/>
        <v>1642.8959163743627</v>
      </c>
      <c r="Q40" s="90"/>
      <c r="R40" s="32">
        <f t="shared" si="1"/>
        <v>1</v>
      </c>
      <c r="S40" s="37">
        <f t="shared" si="2"/>
        <v>1</v>
      </c>
      <c r="T40" s="90"/>
      <c r="U40" s="43">
        <f t="shared" si="3"/>
        <v>0.11936353212619491</v>
      </c>
      <c r="V40" s="37">
        <f t="shared" si="4"/>
        <v>2.666666686283274E-3</v>
      </c>
      <c r="W40" s="90"/>
      <c r="X40" s="84">
        <f t="shared" si="13"/>
        <v>10100</v>
      </c>
      <c r="Y40" s="45">
        <f t="shared" si="6"/>
        <v>21626560.619552482</v>
      </c>
      <c r="Z40" s="45">
        <f t="shared" si="7"/>
        <v>328624.50443326274</v>
      </c>
      <c r="AA40" s="45">
        <f t="shared" si="8"/>
        <v>10253.025226424781</v>
      </c>
      <c r="AB40" s="46">
        <f t="shared" si="9"/>
        <v>45107.448593303132</v>
      </c>
      <c r="AD40" s="44">
        <f t="shared" si="10"/>
        <v>22020645.597805474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0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15848.886350139976</v>
      </c>
      <c r="P41" s="39">
        <f t="shared" si="12"/>
        <v>1655.657378783744</v>
      </c>
      <c r="Q41" s="90"/>
      <c r="R41" s="32">
        <f t="shared" si="1"/>
        <v>1</v>
      </c>
      <c r="S41" s="37">
        <f t="shared" si="2"/>
        <v>1</v>
      </c>
      <c r="T41" s="90"/>
      <c r="U41" s="43">
        <f t="shared" si="3"/>
        <v>0.11936449136232602</v>
      </c>
      <c r="V41" s="37">
        <f t="shared" si="4"/>
        <v>2.6666666868999135E-3</v>
      </c>
      <c r="W41" s="90"/>
      <c r="X41" s="84">
        <f t="shared" si="13"/>
        <v>10100</v>
      </c>
      <c r="Y41" s="45">
        <f t="shared" si="6"/>
        <v>21796461.256234266</v>
      </c>
      <c r="Z41" s="45">
        <f t="shared" si="7"/>
        <v>331203.0163159339</v>
      </c>
      <c r="AA41" s="45">
        <f t="shared" si="8"/>
        <v>9873.1568706733087</v>
      </c>
      <c r="AB41" s="46">
        <f t="shared" si="9"/>
        <v>45460.929093260784</v>
      </c>
      <c r="AD41" s="44">
        <f t="shared" si="10"/>
        <v>22193098.358514134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0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15972.302038854168</v>
      </c>
      <c r="P42" s="39">
        <f t="shared" si="12"/>
        <v>1668.4191422860213</v>
      </c>
      <c r="Q42" s="90"/>
      <c r="R42" s="32">
        <f t="shared" si="1"/>
        <v>1</v>
      </c>
      <c r="S42" s="37">
        <f t="shared" si="2"/>
        <v>1</v>
      </c>
      <c r="T42" s="90"/>
      <c r="U42" s="43">
        <f t="shared" si="3"/>
        <v>0.11936547327092799</v>
      </c>
      <c r="V42" s="37">
        <f t="shared" si="4"/>
        <v>2.6666666875309925E-3</v>
      </c>
      <c r="W42" s="90"/>
      <c r="X42" s="84">
        <f t="shared" si="13"/>
        <v>10100</v>
      </c>
      <c r="Y42" s="45">
        <f t="shared" si="6"/>
        <v>21966368.788927387</v>
      </c>
      <c r="Z42" s="45">
        <f t="shared" si="7"/>
        <v>333781.52951739199</v>
      </c>
      <c r="AA42" s="45">
        <f t="shared" si="8"/>
        <v>9486.1192255374408</v>
      </c>
      <c r="AB42" s="46">
        <f t="shared" si="9"/>
        <v>45814.410798037468</v>
      </c>
      <c r="AD42" s="44">
        <f t="shared" si="10"/>
        <v>22365550.84846836</v>
      </c>
      <c r="AE42" s="11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0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16095.717727568361</v>
      </c>
      <c r="P43" s="39">
        <f t="shared" si="12"/>
        <v>1681.1811989513451</v>
      </c>
      <c r="Q43" s="90"/>
      <c r="R43" s="32">
        <f t="shared" si="1"/>
        <v>1</v>
      </c>
      <c r="S43" s="37">
        <f t="shared" si="2"/>
        <v>1</v>
      </c>
      <c r="T43" s="90"/>
      <c r="U43" s="43">
        <f t="shared" si="3"/>
        <v>0.11936647820647427</v>
      </c>
      <c r="V43" s="37">
        <f t="shared" si="4"/>
        <v>2.666666688176735E-3</v>
      </c>
      <c r="W43" s="90"/>
      <c r="X43" s="84">
        <f t="shared" si="13"/>
        <v>10100</v>
      </c>
      <c r="Y43" s="45">
        <f t="shared" si="6"/>
        <v>22136283.37969657</v>
      </c>
      <c r="Z43" s="45">
        <f t="shared" si="7"/>
        <v>336360.04400290415</v>
      </c>
      <c r="AA43" s="45">
        <f t="shared" si="8"/>
        <v>9091.9122910171754</v>
      </c>
      <c r="AB43" s="46">
        <f t="shared" si="9"/>
        <v>46167.893675902</v>
      </c>
      <c r="AD43" s="44">
        <f t="shared" si="10"/>
        <v>22538003.229666393</v>
      </c>
      <c r="AE43" s="11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0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16219.133416282555</v>
      </c>
      <c r="P44" s="39">
        <f t="shared" si="12"/>
        <v>1693.9435411259049</v>
      </c>
      <c r="Q44" s="90"/>
      <c r="R44" s="32">
        <f t="shared" si="1"/>
        <v>1</v>
      </c>
      <c r="S44" s="37">
        <f t="shared" si="2"/>
        <v>1</v>
      </c>
      <c r="T44" s="90"/>
      <c r="U44" s="43">
        <f t="shared" si="3"/>
        <v>0.1193675065261879</v>
      </c>
      <c r="V44" s="37">
        <f t="shared" si="4"/>
        <v>2.6666666888373676E-3</v>
      </c>
      <c r="W44" s="90"/>
      <c r="X44" s="84">
        <f t="shared" si="13"/>
        <v>10100</v>
      </c>
      <c r="Y44" s="45">
        <f t="shared" si="6"/>
        <v>22306205.193138126</v>
      </c>
      <c r="Z44" s="45">
        <f t="shared" si="7"/>
        <v>338938.5597389469</v>
      </c>
      <c r="AA44" s="45">
        <f t="shared" si="8"/>
        <v>8690.5360671125181</v>
      </c>
      <c r="AB44" s="46">
        <f t="shared" si="9"/>
        <v>46521.377696227733</v>
      </c>
      <c r="AD44" s="44">
        <f t="shared" si="10"/>
        <v>22710455.666640412</v>
      </c>
      <c r="AE44" s="115"/>
      <c r="AF44" s="137" t="s">
        <v>44</v>
      </c>
      <c r="AG44" s="138"/>
      <c r="AH44" s="139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0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16342.54910499675</v>
      </c>
      <c r="P45" s="39">
        <f t="shared" si="12"/>
        <v>1706.706161420024</v>
      </c>
      <c r="Q45" s="90"/>
      <c r="R45" s="32">
        <f t="shared" si="1"/>
        <v>1</v>
      </c>
      <c r="S45" s="37">
        <f t="shared" si="2"/>
        <v>1</v>
      </c>
      <c r="T45" s="90"/>
      <c r="U45" s="43">
        <f t="shared" si="3"/>
        <v>0.11936855859004152</v>
      </c>
      <c r="V45" s="37">
        <f t="shared" si="4"/>
        <v>2.6666666895131166E-3</v>
      </c>
      <c r="W45" s="90"/>
      <c r="X45" s="84">
        <f t="shared" si="13"/>
        <v>10100</v>
      </c>
      <c r="Y45" s="45">
        <f t="shared" si="6"/>
        <v>22476134.396399233</v>
      </c>
      <c r="Z45" s="45">
        <f t="shared" si="7"/>
        <v>341517.07669315324</v>
      </c>
      <c r="AA45" s="45">
        <f t="shared" si="8"/>
        <v>8281.9905538234616</v>
      </c>
      <c r="AB45" s="46">
        <f t="shared" si="9"/>
        <v>46874.862829445017</v>
      </c>
      <c r="AD45" s="44">
        <f t="shared" si="10"/>
        <v>22882908.326475658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0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16465.964793710944</v>
      </c>
      <c r="P46" s="39">
        <f t="shared" si="12"/>
        <v>1719.4690526968611</v>
      </c>
      <c r="Q46" s="90"/>
      <c r="R46" s="32">
        <f t="shared" si="1"/>
        <v>1</v>
      </c>
      <c r="S46" s="37">
        <f t="shared" si="2"/>
        <v>1</v>
      </c>
      <c r="T46" s="90"/>
      <c r="U46" s="43">
        <f t="shared" si="3"/>
        <v>0.11936963476075738</v>
      </c>
      <c r="V46" s="37">
        <f t="shared" si="4"/>
        <v>2.6666666902042113E-3</v>
      </c>
      <c r="W46" s="90"/>
      <c r="X46" s="84">
        <f t="shared" si="13"/>
        <v>10100</v>
      </c>
      <c r="Y46" s="45">
        <f t="shared" si="6"/>
        <v>22646071.159197286</v>
      </c>
      <c r="Z46" s="45">
        <f t="shared" si="7"/>
        <v>344095.5948342639</v>
      </c>
      <c r="AA46" s="45">
        <f t="shared" si="8"/>
        <v>7866.2757511500104</v>
      </c>
      <c r="AB46" s="46">
        <f t="shared" si="9"/>
        <v>47228.349046995849</v>
      </c>
      <c r="AD46" s="44">
        <f t="shared" si="10"/>
        <v>23055361.378829695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0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16589.380482425138</v>
      </c>
      <c r="P47" s="39">
        <f t="shared" si="12"/>
        <v>1732.2322080616887</v>
      </c>
      <c r="Q47" s="90"/>
      <c r="R47" s="32">
        <f t="shared" si="1"/>
        <v>1</v>
      </c>
      <c r="S47" s="37">
        <f t="shared" si="2"/>
        <v>1</v>
      </c>
      <c r="T47" s="90"/>
      <c r="U47" s="43">
        <f t="shared" si="3"/>
        <v>0.11937073540380727</v>
      </c>
      <c r="V47" s="37">
        <f t="shared" si="4"/>
        <v>2.6666666909108822E-3</v>
      </c>
      <c r="W47" s="90"/>
      <c r="X47" s="84">
        <f t="shared" si="13"/>
        <v>10100</v>
      </c>
      <c r="Y47" s="45">
        <f t="shared" si="6"/>
        <v>22816015.653839152</v>
      </c>
      <c r="Z47" s="45">
        <f t="shared" si="7"/>
        <v>346674.11413208005</v>
      </c>
      <c r="AA47" s="45">
        <f t="shared" si="8"/>
        <v>7443.3916590921635</v>
      </c>
      <c r="AB47" s="46">
        <f t="shared" si="9"/>
        <v>47581.836321291099</v>
      </c>
      <c r="AD47" s="44">
        <f t="shared" ref="AD47:AD54" si="14">SUM(X47:AB47)</f>
        <v>23227814.995951615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0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16712.796171139333</v>
      </c>
      <c r="P48" s="39">
        <f t="shared" si="12"/>
        <v>1744.9956208517133</v>
      </c>
      <c r="Q48" s="90"/>
      <c r="R48" s="32">
        <f t="shared" si="1"/>
        <v>1</v>
      </c>
      <c r="S48" s="37">
        <f t="shared" si="2"/>
        <v>1</v>
      </c>
      <c r="T48" s="90"/>
      <c r="U48" s="43">
        <f t="shared" si="3"/>
        <v>0.1193718608874126</v>
      </c>
      <c r="V48" s="37">
        <f t="shared" si="4"/>
        <v>2.666666691633362E-3</v>
      </c>
      <c r="W48" s="90"/>
      <c r="X48" s="84">
        <f t="shared" si="13"/>
        <v>10100</v>
      </c>
      <c r="Y48" s="45">
        <f t="shared" si="6"/>
        <v>22985968.055240531</v>
      </c>
      <c r="Z48" s="45">
        <f t="shared" si="7"/>
        <v>349252.63455741847</v>
      </c>
      <c r="AA48" s="45">
        <f t="shared" si="8"/>
        <v>7271.4033581393014</v>
      </c>
      <c r="AB48" s="46">
        <f t="shared" si="9"/>
        <v>47935.324625669666</v>
      </c>
      <c r="AD48" s="44">
        <f t="shared" si="14"/>
        <v>23400527.417781759</v>
      </c>
      <c r="AE48" s="115"/>
      <c r="AF48" s="137" t="s">
        <v>45</v>
      </c>
      <c r="AG48" s="138"/>
      <c r="AH48" s="139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0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16836.211859853523</v>
      </c>
      <c r="P49" s="39">
        <f t="shared" si="12"/>
        <v>1757.7592846264029</v>
      </c>
      <c r="Q49" s="90"/>
      <c r="R49" s="32">
        <f t="shared" si="1"/>
        <v>1</v>
      </c>
      <c r="S49" s="37">
        <f t="shared" si="2"/>
        <v>1</v>
      </c>
      <c r="T49" s="90"/>
      <c r="U49" s="43">
        <f t="shared" si="3"/>
        <v>0.11937301158254437</v>
      </c>
      <c r="V49" s="37">
        <f t="shared" si="4"/>
        <v>2.6666666923718853E-3</v>
      </c>
      <c r="W49" s="90"/>
      <c r="X49" s="84">
        <f t="shared" si="13"/>
        <v>10100</v>
      </c>
      <c r="Y49" s="45">
        <f t="shared" si="6"/>
        <v>23155928.540945288</v>
      </c>
      <c r="Z49" s="45">
        <f t="shared" si="7"/>
        <v>351831.15608206968</v>
      </c>
      <c r="AA49" s="45">
        <f t="shared" si="8"/>
        <v>7325.0990559850707</v>
      </c>
      <c r="AB49" s="46">
        <f t="shared" si="9"/>
        <v>48288.813934359852</v>
      </c>
      <c r="AD49" s="44">
        <f t="shared" si="14"/>
        <v>23573473.610017706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0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16959.627548567718</v>
      </c>
      <c r="P50" s="39">
        <f t="shared" si="12"/>
        <v>1770.523193158298</v>
      </c>
      <c r="Q50" s="90"/>
      <c r="R50" s="32">
        <f t="shared" si="1"/>
        <v>1</v>
      </c>
      <c r="S50" s="37">
        <f t="shared" si="2"/>
        <v>1</v>
      </c>
      <c r="T50" s="90"/>
      <c r="U50" s="43">
        <f t="shared" si="3"/>
        <v>0.11937418786292317</v>
      </c>
      <c r="V50" s="37">
        <f t="shared" si="4"/>
        <v>2.666666693126687E-3</v>
      </c>
      <c r="W50" s="90"/>
      <c r="X50" s="84">
        <f t="shared" si="13"/>
        <v>10100</v>
      </c>
      <c r="Y50" s="45">
        <f t="shared" si="6"/>
        <v>23325897.291144792</v>
      </c>
      <c r="Z50" s="45">
        <f t="shared" si="7"/>
        <v>354409.67867875751</v>
      </c>
      <c r="AA50" s="45">
        <f t="shared" si="8"/>
        <v>7378.7947538308426</v>
      </c>
      <c r="AB50" s="46">
        <f t="shared" si="9"/>
        <v>48642.30422244261</v>
      </c>
      <c r="AD50" s="44">
        <f t="shared" si="14"/>
        <v>23746428.068799824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0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17083.043237281912</v>
      </c>
      <c r="P51" s="39">
        <f t="shared" si="12"/>
        <v>1783.2873404242694</v>
      </c>
      <c r="Q51" s="90"/>
      <c r="R51" s="32">
        <f t="shared" si="1"/>
        <v>1</v>
      </c>
      <c r="S51" s="37">
        <f t="shared" si="2"/>
        <v>1</v>
      </c>
      <c r="T51" s="90"/>
      <c r="U51" s="43">
        <f t="shared" si="3"/>
        <v>0.11937539010501914</v>
      </c>
      <c r="V51" s="37">
        <f t="shared" si="4"/>
        <v>2.6666666938980062E-3</v>
      </c>
      <c r="W51" s="90"/>
      <c r="X51" s="84">
        <f t="shared" si="13"/>
        <v>10100</v>
      </c>
      <c r="Y51" s="45">
        <f t="shared" si="6"/>
        <v>23495874.488697261</v>
      </c>
      <c r="Z51" s="45">
        <f t="shared" si="7"/>
        <v>356988.20232110057</v>
      </c>
      <c r="AA51" s="45">
        <f t="shared" si="8"/>
        <v>7432.4904516766155</v>
      </c>
      <c r="AB51" s="46">
        <f t="shared" si="9"/>
        <v>48995.795465816416</v>
      </c>
      <c r="AD51" s="44">
        <f t="shared" si="14"/>
        <v>23919390.976935852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0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17206.458925996103</v>
      </c>
      <c r="P52" s="39">
        <f t="shared" si="12"/>
        <v>1796.0517205972085</v>
      </c>
      <c r="Q52" s="90"/>
      <c r="R52" s="32">
        <f t="shared" si="1"/>
        <v>1</v>
      </c>
      <c r="S52" s="37">
        <f t="shared" si="2"/>
        <v>1</v>
      </c>
      <c r="T52" s="90"/>
      <c r="U52" s="43">
        <f t="shared" si="3"/>
        <v>0.11937661868805208</v>
      </c>
      <c r="V52" s="37">
        <f t="shared" si="4"/>
        <v>2.6666666946860811E-3</v>
      </c>
      <c r="W52" s="90"/>
      <c r="X52" s="84">
        <f t="shared" si="13"/>
        <v>10100</v>
      </c>
      <c r="Y52" s="45">
        <f t="shared" si="6"/>
        <v>23665860.319147136</v>
      </c>
      <c r="Z52" s="45">
        <f t="shared" si="7"/>
        <v>359566.72698357608</v>
      </c>
      <c r="AA52" s="45">
        <f t="shared" si="8"/>
        <v>7486.1861495223848</v>
      </c>
      <c r="AB52" s="46">
        <f t="shared" si="9"/>
        <v>49349.287641164199</v>
      </c>
      <c r="AD52" s="44">
        <f t="shared" si="14"/>
        <v>24092362.5199214</v>
      </c>
      <c r="AE52" s="115"/>
      <c r="AF52" s="137" t="s">
        <v>46</v>
      </c>
      <c r="AG52" s="138"/>
      <c r="AH52" s="139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0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17329.874614710297</v>
      </c>
      <c r="P53" s="39">
        <f t="shared" si="12"/>
        <v>1808.8163280381166</v>
      </c>
      <c r="Q53" s="90"/>
      <c r="R53" s="32">
        <f t="shared" si="1"/>
        <v>1</v>
      </c>
      <c r="S53" s="37">
        <f t="shared" si="2"/>
        <v>1</v>
      </c>
      <c r="T53" s="90"/>
      <c r="U53" s="43">
        <f t="shared" si="3"/>
        <v>0.11937787399399129</v>
      </c>
      <c r="V53" s="37">
        <f t="shared" si="4"/>
        <v>2.6666666954911532E-3</v>
      </c>
      <c r="W53" s="90"/>
      <c r="X53" s="84">
        <f t="shared" si="13"/>
        <v>10100</v>
      </c>
      <c r="Y53" s="45">
        <f t="shared" si="6"/>
        <v>23835854.970744442</v>
      </c>
      <c r="Z53" s="45">
        <f t="shared" si="7"/>
        <v>362145.25264148542</v>
      </c>
      <c r="AA53" s="45">
        <f t="shared" si="8"/>
        <v>7539.8818473681558</v>
      </c>
      <c r="AB53" s="46">
        <f t="shared" si="9"/>
        <v>49702.780725921606</v>
      </c>
      <c r="AD53" s="44">
        <f t="shared" si="14"/>
        <v>24265342.885959215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0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17453.290303424488</v>
      </c>
      <c r="P54" s="39">
        <f t="shared" si="12"/>
        <v>1821.5811572885739</v>
      </c>
      <c r="Q54" s="91"/>
      <c r="R54" s="32">
        <f t="shared" si="1"/>
        <v>1</v>
      </c>
      <c r="S54" s="37">
        <f t="shared" si="2"/>
        <v>1</v>
      </c>
      <c r="T54" s="91"/>
      <c r="U54" s="43">
        <f t="shared" si="3"/>
        <v>0.11937915640755573</v>
      </c>
      <c r="V54" s="37">
        <f t="shared" si="4"/>
        <v>2.6666666963134646E-3</v>
      </c>
      <c r="W54" s="91"/>
      <c r="X54" s="84">
        <f t="shared" si="13"/>
        <v>10100</v>
      </c>
      <c r="Y54" s="45">
        <f t="shared" si="6"/>
        <v>24005858.634464167</v>
      </c>
      <c r="Z54" s="45">
        <f t="shared" si="7"/>
        <v>364723.7792709205</v>
      </c>
      <c r="AA54" s="45">
        <f t="shared" si="8"/>
        <v>7593.5775452139269</v>
      </c>
      <c r="AB54" s="46">
        <f t="shared" si="9"/>
        <v>50056.274698246809</v>
      </c>
      <c r="AD54" s="44">
        <f t="shared" si="14"/>
        <v>24438332.265978549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946990356.61749935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9">
        <f>SUM(Y9:Y54)</f>
        <v>928424899.31072199</v>
      </c>
      <c r="Z56" s="70">
        <f>SUM(Z9:Z54)</f>
        <v>14108538.952566033</v>
      </c>
      <c r="AA56" s="70">
        <f>SUM(AA9:AA54)</f>
        <v>586827.55473511782</v>
      </c>
      <c r="AB56" s="77">
        <f>SUM(AB9:AB54)</f>
        <v>1936740.7994764147</v>
      </c>
      <c r="AD56" s="71">
        <f>X56+Y56+Z56+AA56+AB56</f>
        <v>946990356.61749947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10" workbookViewId="0">
      <selection activeCell="AG12" sqref="AG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4"/>
      <c r="S1" s="84"/>
      <c r="T1" s="89"/>
      <c r="U1" s="84"/>
      <c r="V1" s="84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4"/>
      <c r="S2" s="84"/>
      <c r="T2" s="90"/>
      <c r="U2" s="84"/>
      <c r="V2" s="84"/>
      <c r="W2" s="90"/>
      <c r="Y2" s="148" t="s">
        <v>82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81</v>
      </c>
      <c r="P3" s="158"/>
      <c r="Q3" s="90"/>
      <c r="R3" s="84"/>
      <c r="S3" s="84"/>
      <c r="T3" s="90"/>
      <c r="U3" s="84"/>
      <c r="V3" s="84"/>
      <c r="W3" s="90"/>
      <c r="Y3" s="151"/>
      <c r="Z3" s="152"/>
      <c r="AA3" s="153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4"/>
      <c r="S4" s="84"/>
      <c r="T4" s="90"/>
      <c r="U4" s="84"/>
      <c r="V4" s="84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3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84"/>
      <c r="S7" s="84"/>
      <c r="T7" s="90"/>
      <c r="U7" s="84"/>
      <c r="V7" s="84"/>
      <c r="W7" s="90"/>
      <c r="X7" s="3" t="s">
        <v>9</v>
      </c>
      <c r="Y7" s="85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4"/>
      <c r="J8" s="7"/>
      <c r="K8" s="20"/>
      <c r="L8" s="90"/>
      <c r="M8" s="25"/>
      <c r="O8" s="34"/>
      <c r="P8" s="38"/>
      <c r="Q8" s="90"/>
      <c r="R8" s="86"/>
      <c r="S8" s="85"/>
      <c r="T8" s="90"/>
      <c r="U8" s="86"/>
      <c r="V8" s="85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0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D9</f>
        <v>11899.584311285807</v>
      </c>
      <c r="P9" s="39">
        <f>E9+(E9*K9)</f>
        <v>1253.2043817549416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0.11934323485937803</v>
      </c>
      <c r="V9" s="37">
        <f>($AI$7/$AG$12)*(1+0.15*(P9/$AG$10)^4)+$AH$32</f>
        <v>2.6666666733082449E-3</v>
      </c>
      <c r="W9" s="90"/>
      <c r="X9" s="84">
        <f>($AG$7*$AG$8*S9*$AG$24+$AG$15*$AG$16*R9*$AG$24)</f>
        <v>3600</v>
      </c>
      <c r="Y9" s="45">
        <f>(O9*U9*$AG$30+P9*V9*$AG$29)*365</f>
        <v>16362397.603487775</v>
      </c>
      <c r="Z9" s="45">
        <f>(O9*$AI$15*$AG$37+P9*$AI$7*$AG$36)*365</f>
        <v>248716.53851476856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34173.217083006261</v>
      </c>
      <c r="AD9" s="44">
        <f>SUM(X9:AB9)</f>
        <v>16666032.012349207</v>
      </c>
      <c r="AE9" s="115"/>
      <c r="AF9" s="144" t="s">
        <v>15</v>
      </c>
      <c r="AG9" s="17"/>
      <c r="AH9" s="147"/>
      <c r="AI9" s="78" t="s">
        <v>59</v>
      </c>
      <c r="AJ9" s="79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0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D10</f>
        <v>12023</v>
      </c>
      <c r="P10" s="39">
        <f t="shared" ref="P10:P54" si="1">E10+(E10*K10)</f>
        <v>1265.8422304494381</v>
      </c>
      <c r="Q10" s="90"/>
      <c r="R10" s="32">
        <f t="shared" ref="R10:R54" si="2">IF(O10&lt;$AG$18,1,2)</f>
        <v>1</v>
      </c>
      <c r="S10" s="37">
        <f t="shared" ref="S10:S54" si="3">IF(P10&lt;$AG$10,1,2)</f>
        <v>1</v>
      </c>
      <c r="T10" s="90"/>
      <c r="U10" s="43">
        <f t="shared" ref="U10:U54" si="4">($AI$15/$AG$20)*(1+0.15*(O10/$AG$18)^4)+$AH$33</f>
        <v>0.1193436520659952</v>
      </c>
      <c r="V10" s="37">
        <f t="shared" ref="V10:V54" si="5">($AI$7/$AG$12)*(1+0.15*(P10/$AG$10)^4)+$AH$32</f>
        <v>2.6666666735802309E-3</v>
      </c>
      <c r="W10" s="90"/>
      <c r="X10" s="84">
        <f t="shared" ref="X10:X12" si="6">($AG$7*$AG$8*S10*$AG$24+$AG$15*$AG$16*R10*$AG$24)</f>
        <v>3600</v>
      </c>
      <c r="Y10" s="45">
        <f t="shared" ref="Y10:Y54" si="7">(O10*U10*$AG$30+P10*V10*$AG$29)*365</f>
        <v>16532149.853861369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34526.202944410259</v>
      </c>
      <c r="AD10" s="44">
        <f t="shared" ref="AD10:AD46" si="11">SUM(X10:AB10)</f>
        <v>16838884.797445774</v>
      </c>
      <c r="AE10" s="115"/>
      <c r="AF10" s="145"/>
      <c r="AG10" s="18">
        <v>110400</v>
      </c>
      <c r="AH10" s="147"/>
      <c r="AI10" s="78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0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12146.415688714193</v>
      </c>
      <c r="P11" s="39">
        <f t="shared" si="1"/>
        <v>1278.484740305757</v>
      </c>
      <c r="Q11" s="90"/>
      <c r="R11" s="32">
        <f t="shared" si="2"/>
        <v>1</v>
      </c>
      <c r="S11" s="37">
        <f t="shared" si="3"/>
        <v>1</v>
      </c>
      <c r="T11" s="90"/>
      <c r="U11" s="43">
        <f t="shared" si="4"/>
        <v>0.1193440823202018</v>
      </c>
      <c r="V11" s="37">
        <f t="shared" si="5"/>
        <v>2.6666666738605913E-3</v>
      </c>
      <c r="W11" s="90"/>
      <c r="X11" s="84">
        <f t="shared" si="6"/>
        <v>3600</v>
      </c>
      <c r="Y11" s="45">
        <f t="shared" si="7"/>
        <v>16701905.201669309</v>
      </c>
      <c r="Z11" s="45">
        <f t="shared" si="8"/>
        <v>253872.49983985731</v>
      </c>
      <c r="AA11" s="45">
        <f t="shared" si="9"/>
        <v>17482.05027131235</v>
      </c>
      <c r="AB11" s="46">
        <f t="shared" si="10"/>
        <v>34879.207457388198</v>
      </c>
      <c r="AD11" s="44">
        <f t="shared" si="11"/>
        <v>17011738.95923787</v>
      </c>
      <c r="AE11" s="115"/>
      <c r="AF11" s="146"/>
      <c r="AG11" s="17"/>
      <c r="AH11" s="147"/>
      <c r="AI11" s="78" t="s">
        <v>60</v>
      </c>
      <c r="AJ11" s="79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0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 t="shared" si="0"/>
        <v>12269.831377428385</v>
      </c>
      <c r="P12" s="39">
        <f t="shared" si="1"/>
        <v>1291.1316833322871</v>
      </c>
      <c r="Q12" s="90"/>
      <c r="R12" s="32">
        <f t="shared" si="2"/>
        <v>1</v>
      </c>
      <c r="S12" s="37">
        <f t="shared" si="3"/>
        <v>1</v>
      </c>
      <c r="T12" s="90"/>
      <c r="U12" s="43">
        <f t="shared" si="4"/>
        <v>0.11934452589123404</v>
      </c>
      <c r="V12" s="37">
        <f t="shared" si="5"/>
        <v>2.6666666741494965E-3</v>
      </c>
      <c r="W12" s="90"/>
      <c r="X12" s="84">
        <f t="shared" si="6"/>
        <v>3600</v>
      </c>
      <c r="Y12" s="45">
        <f t="shared" si="7"/>
        <v>16871663.736123607</v>
      </c>
      <c r="Z12" s="45">
        <f t="shared" si="8"/>
        <v>256450.51012763163</v>
      </c>
      <c r="AA12" s="45">
        <f t="shared" si="9"/>
        <v>17647.442546012378</v>
      </c>
      <c r="AB12" s="46">
        <f t="shared" si="10"/>
        <v>35232.229709634819</v>
      </c>
      <c r="AD12" s="44">
        <f t="shared" si="11"/>
        <v>17184593.918506887</v>
      </c>
      <c r="AE12" s="115"/>
      <c r="AF12" s="67" t="s">
        <v>32</v>
      </c>
      <c r="AG12" s="61">
        <v>30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0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12393.24706614258</v>
      </c>
      <c r="P13" s="39">
        <f t="shared" si="1"/>
        <v>1303.7828461678957</v>
      </c>
      <c r="Q13" s="90"/>
      <c r="R13" s="32">
        <f t="shared" si="2"/>
        <v>1</v>
      </c>
      <c r="S13" s="37">
        <f t="shared" si="3"/>
        <v>1</v>
      </c>
      <c r="T13" s="90"/>
      <c r="U13" s="43">
        <f t="shared" si="4"/>
        <v>0.11934498305107771</v>
      </c>
      <c r="V13" s="37">
        <f t="shared" si="5"/>
        <v>2.6666666744471173E-3</v>
      </c>
      <c r="W13" s="90"/>
      <c r="X13" s="84">
        <f>($AG$7*$AG$8*S13*$AG$24+$AG$15*$AG$16*R13*$AG$24)</f>
        <v>3600</v>
      </c>
      <c r="Y13" s="45">
        <f t="shared" si="7"/>
        <v>17041425.548637953</v>
      </c>
      <c r="Z13" s="45">
        <f t="shared" si="8"/>
        <v>259028.53889816967</v>
      </c>
      <c r="AA13" s="45">
        <f t="shared" si="9"/>
        <v>17799.479444412926</v>
      </c>
      <c r="AB13" s="46">
        <f t="shared" si="10"/>
        <v>35585.268847388528</v>
      </c>
      <c r="AD13" s="44">
        <f t="shared" si="11"/>
        <v>17357438.835827924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0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12516.662754856772</v>
      </c>
      <c r="P14" s="39">
        <f t="shared" si="1"/>
        <v>1316.438028926889</v>
      </c>
      <c r="Q14" s="90"/>
      <c r="R14" s="32">
        <f t="shared" si="2"/>
        <v>1</v>
      </c>
      <c r="S14" s="37">
        <f t="shared" si="3"/>
        <v>1</v>
      </c>
      <c r="T14" s="90"/>
      <c r="U14" s="43">
        <f t="shared" si="4"/>
        <v>0.11934545407446823</v>
      </c>
      <c r="V14" s="37">
        <f t="shared" si="5"/>
        <v>2.6666666747536282E-3</v>
      </c>
      <c r="W14" s="90"/>
      <c r="X14" s="84">
        <f>($AG$7*$AG$8*S14*$AG$24+$AG$15*$AG$16*R14*$AG$24)+AG26</f>
        <v>1511350</v>
      </c>
      <c r="Y14" s="45">
        <f t="shared" si="7"/>
        <v>17211190.732825138</v>
      </c>
      <c r="Z14" s="45">
        <f t="shared" si="8"/>
        <v>261606.5852759722</v>
      </c>
      <c r="AA14" s="45">
        <f t="shared" si="9"/>
        <v>17613.181902040138</v>
      </c>
      <c r="AB14" s="46">
        <f t="shared" si="10"/>
        <v>35938.324070809518</v>
      </c>
      <c r="AD14" s="44">
        <f t="shared" si="11"/>
        <v>19037698.824073959</v>
      </c>
      <c r="AE14" s="11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0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>D15</f>
        <v>12640.078443570965</v>
      </c>
      <c r="P15" s="39">
        <f t="shared" si="1"/>
        <v>1329.0970441517004</v>
      </c>
      <c r="Q15" s="90"/>
      <c r="R15" s="32">
        <f t="shared" si="2"/>
        <v>1</v>
      </c>
      <c r="S15" s="37">
        <f t="shared" si="3"/>
        <v>1</v>
      </c>
      <c r="T15" s="90"/>
      <c r="U15" s="43">
        <f t="shared" si="4"/>
        <v>0.11934593923889056</v>
      </c>
      <c r="V15" s="37">
        <f t="shared" si="5"/>
        <v>2.6666666750692044E-3</v>
      </c>
      <c r="W15" s="90"/>
      <c r="X15" s="84">
        <f>($AJ$11*$AG$8*S15*$AG$25+$AJ$9*$AG$8*S15*$AG$24+$AG$15*$AG$16*R15*$AG$24)</f>
        <v>10100</v>
      </c>
      <c r="Y15" s="45">
        <f t="shared" si="7"/>
        <v>17380959.384496443</v>
      </c>
      <c r="Z15" s="45">
        <f t="shared" si="8"/>
        <v>264184.64843997499</v>
      </c>
      <c r="AA15" s="45">
        <f t="shared" si="9"/>
        <v>17419.715070282957</v>
      </c>
      <c r="AB15" s="46">
        <f t="shared" si="10"/>
        <v>36291.394629788956</v>
      </c>
      <c r="AD15" s="44">
        <f t="shared" si="11"/>
        <v>17708955.142636485</v>
      </c>
      <c r="AE15" s="11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0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12763.494132285157</v>
      </c>
      <c r="P16" s="39">
        <f t="shared" si="1"/>
        <v>1341.7597158617561</v>
      </c>
      <c r="Q16" s="90"/>
      <c r="R16" s="32">
        <f t="shared" si="2"/>
        <v>1</v>
      </c>
      <c r="S16" s="37">
        <f t="shared" si="3"/>
        <v>1</v>
      </c>
      <c r="T16" s="90"/>
      <c r="U16" s="43">
        <f t="shared" si="4"/>
        <v>0.11934643882457929</v>
      </c>
      <c r="V16" s="37">
        <f t="shared" si="5"/>
        <v>2.6666666753940227E-3</v>
      </c>
      <c r="W16" s="90"/>
      <c r="X16" s="84">
        <f t="shared" ref="X16:X54" si="13">($AJ$11*$AG$8*S16*$AG$25+$AJ$9*$AG$8*S16*$AG$24+$AG$15*$AG$16*R16*$AG$24)</f>
        <v>10100</v>
      </c>
      <c r="Y16" s="45">
        <f t="shared" si="7"/>
        <v>17550731.60166296</v>
      </c>
      <c r="Z16" s="45">
        <f t="shared" si="8"/>
        <v>266762.72761938308</v>
      </c>
      <c r="AA16" s="45">
        <f t="shared" si="9"/>
        <v>17219.078949141382</v>
      </c>
      <c r="AB16" s="46">
        <f t="shared" si="10"/>
        <v>36644.479820143031</v>
      </c>
      <c r="AD16" s="44">
        <f t="shared" si="11"/>
        <v>17881457.888051629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0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 t="shared" si="0"/>
        <v>12886.909820999348</v>
      </c>
      <c r="P17" s="39">
        <f t="shared" si="1"/>
        <v>1354.425878688377</v>
      </c>
      <c r="Q17" s="90"/>
      <c r="R17" s="32">
        <f t="shared" si="2"/>
        <v>1</v>
      </c>
      <c r="S17" s="37">
        <f t="shared" si="3"/>
        <v>1</v>
      </c>
      <c r="T17" s="90"/>
      <c r="U17" s="43">
        <f t="shared" si="4"/>
        <v>0.11934695311451858</v>
      </c>
      <c r="V17" s="37">
        <f t="shared" si="5"/>
        <v>2.6666666757282618E-3</v>
      </c>
      <c r="W17" s="90"/>
      <c r="X17" s="84">
        <f t="shared" si="13"/>
        <v>10100</v>
      </c>
      <c r="Y17" s="45">
        <f t="shared" si="7"/>
        <v>17720507.484538499</v>
      </c>
      <c r="Z17" s="45">
        <f t="shared" si="8"/>
        <v>269340.82208988181</v>
      </c>
      <c r="AA17" s="45">
        <f t="shared" si="9"/>
        <v>17011.273538615409</v>
      </c>
      <c r="AB17" s="46">
        <f t="shared" si="10"/>
        <v>36997.578980151273</v>
      </c>
      <c r="AD17" s="44">
        <f t="shared" si="11"/>
        <v>18053957.159147147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0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13010.325509713541</v>
      </c>
      <c r="P18" s="39">
        <f t="shared" si="1"/>
        <v>1367.0953770867659</v>
      </c>
      <c r="Q18" s="90"/>
      <c r="R18" s="32">
        <f t="shared" si="2"/>
        <v>1</v>
      </c>
      <c r="S18" s="37">
        <f t="shared" si="3"/>
        <v>1</v>
      </c>
      <c r="T18" s="90"/>
      <c r="U18" s="43">
        <f t="shared" si="4"/>
        <v>0.11934748239444218</v>
      </c>
      <c r="V18" s="37">
        <f t="shared" si="5"/>
        <v>2.6666666760721031E-3</v>
      </c>
      <c r="W18" s="90"/>
      <c r="X18" s="84">
        <f t="shared" si="13"/>
        <v>10100</v>
      </c>
      <c r="Y18" s="45">
        <f t="shared" si="7"/>
        <v>17890287.13554401</v>
      </c>
      <c r="Z18" s="45">
        <f t="shared" si="8"/>
        <v>271918.93117018481</v>
      </c>
      <c r="AA18" s="45">
        <f t="shared" si="9"/>
        <v>16796.298838705039</v>
      </c>
      <c r="AB18" s="46">
        <f t="shared" si="10"/>
        <v>37350.691487403361</v>
      </c>
      <c r="AD18" s="44">
        <f t="shared" si="11"/>
        <v>18226453.0570403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0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13133.741198427733</v>
      </c>
      <c r="P19" s="39">
        <f t="shared" si="1"/>
        <v>1379.7680646171862</v>
      </c>
      <c r="Q19" s="90"/>
      <c r="R19" s="32">
        <f t="shared" si="2"/>
        <v>1</v>
      </c>
      <c r="S19" s="37">
        <f t="shared" si="3"/>
        <v>1</v>
      </c>
      <c r="T19" s="90"/>
      <c r="U19" s="43">
        <f t="shared" si="4"/>
        <v>0.11934802695283342</v>
      </c>
      <c r="V19" s="37">
        <f t="shared" si="5"/>
        <v>2.6666666764257282E-3</v>
      </c>
      <c r="W19" s="90"/>
      <c r="X19" s="84">
        <f t="shared" si="13"/>
        <v>10100</v>
      </c>
      <c r="Y19" s="45">
        <f t="shared" si="7"/>
        <v>18060070.659313325</v>
      </c>
      <c r="Z19" s="45">
        <f t="shared" si="8"/>
        <v>274497.05421888613</v>
      </c>
      <c r="AA19" s="45">
        <f t="shared" si="9"/>
        <v>16574.154849410275</v>
      </c>
      <c r="AB19" s="46">
        <f t="shared" si="10"/>
        <v>37703.816755922729</v>
      </c>
      <c r="AD19" s="44">
        <f t="shared" si="11"/>
        <v>18398945.685137544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0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13257.156887141928</v>
      </c>
      <c r="P20" s="39">
        <f t="shared" si="1"/>
        <v>1392.4438032883484</v>
      </c>
      <c r="Q20" s="90"/>
      <c r="R20" s="32">
        <f t="shared" si="2"/>
        <v>1</v>
      </c>
      <c r="S20" s="37">
        <f t="shared" si="3"/>
        <v>1</v>
      </c>
      <c r="T20" s="90"/>
      <c r="U20" s="43">
        <f t="shared" si="4"/>
        <v>0.11934858708092523</v>
      </c>
      <c r="V20" s="37">
        <f t="shared" si="5"/>
        <v>2.6666666767893206E-3</v>
      </c>
      <c r="W20" s="90"/>
      <c r="X20" s="84">
        <f t="shared" si="13"/>
        <v>10100</v>
      </c>
      <c r="Y20" s="45">
        <f t="shared" si="7"/>
        <v>18229858.162700064</v>
      </c>
      <c r="Z20" s="45">
        <f t="shared" si="8"/>
        <v>277075.19063158397</v>
      </c>
      <c r="AA20" s="45">
        <f t="shared" si="9"/>
        <v>16344.841570731116</v>
      </c>
      <c r="AB20" s="46">
        <f t="shared" si="10"/>
        <v>38056.954233539174</v>
      </c>
      <c r="AD20" s="44">
        <f t="shared" si="11"/>
        <v>18571435.149135917</v>
      </c>
      <c r="AE20" s="115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0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13380.57257585612</v>
      </c>
      <c r="P21" s="39">
        <f t="shared" si="1"/>
        <v>1405.122462956808</v>
      </c>
      <c r="Q21" s="90"/>
      <c r="R21" s="32">
        <f t="shared" si="2"/>
        <v>1</v>
      </c>
      <c r="S21" s="37">
        <f t="shared" si="3"/>
        <v>1</v>
      </c>
      <c r="T21" s="90"/>
      <c r="U21" s="43">
        <f t="shared" si="4"/>
        <v>0.11934916307270012</v>
      </c>
      <c r="V21" s="37">
        <f t="shared" si="5"/>
        <v>2.6666666771630672E-3</v>
      </c>
      <c r="W21" s="90"/>
      <c r="X21" s="84">
        <f t="shared" si="13"/>
        <v>10100</v>
      </c>
      <c r="Y21" s="45">
        <f t="shared" si="7"/>
        <v>18399649.754785668</v>
      </c>
      <c r="Z21" s="45">
        <f t="shared" si="8"/>
        <v>279653.3398382499</v>
      </c>
      <c r="AA21" s="45">
        <f t="shared" si="9"/>
        <v>16108.359002667561</v>
      </c>
      <c r="AB21" s="46">
        <f t="shared" si="10"/>
        <v>38410.10339948551</v>
      </c>
      <c r="AD21" s="44">
        <f t="shared" si="11"/>
        <v>18743921.557026073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0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13503.988264570315</v>
      </c>
      <c r="P22" s="39">
        <f t="shared" si="1"/>
        <v>1417.8039207768852</v>
      </c>
      <c r="Q22" s="90"/>
      <c r="R22" s="32">
        <f t="shared" si="2"/>
        <v>1</v>
      </c>
      <c r="S22" s="37">
        <f t="shared" si="3"/>
        <v>1</v>
      </c>
      <c r="T22" s="90"/>
      <c r="U22" s="43">
        <f t="shared" si="4"/>
        <v>0.11934975522489022</v>
      </c>
      <c r="V22" s="37">
        <f t="shared" si="5"/>
        <v>2.6666666775471549E-3</v>
      </c>
      <c r="W22" s="90"/>
      <c r="X22" s="84">
        <f t="shared" si="13"/>
        <v>10100</v>
      </c>
      <c r="Y22" s="45">
        <f t="shared" si="7"/>
        <v>18569445.546888363</v>
      </c>
      <c r="Z22" s="45">
        <f t="shared" si="8"/>
        <v>282231.50130081997</v>
      </c>
      <c r="AA22" s="45">
        <f t="shared" si="9"/>
        <v>15864.707145219611</v>
      </c>
      <c r="AB22" s="46">
        <f t="shared" si="10"/>
        <v>38763.26376219646</v>
      </c>
      <c r="AD22" s="44">
        <f t="shared" si="11"/>
        <v>18916405.019096594</v>
      </c>
      <c r="AE22" s="115"/>
      <c r="AF22" s="58" t="s">
        <v>25</v>
      </c>
      <c r="AG22" s="49"/>
      <c r="AH22" s="49"/>
      <c r="AI22" s="80" t="s">
        <v>61</v>
      </c>
      <c r="AJ22" s="81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0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13627.403953284507</v>
      </c>
      <c r="P23" s="39">
        <f t="shared" si="1"/>
        <v>1430.4880606962079</v>
      </c>
      <c r="Q23" s="90"/>
      <c r="R23" s="32">
        <f t="shared" si="2"/>
        <v>1</v>
      </c>
      <c r="S23" s="37">
        <f t="shared" si="3"/>
        <v>1</v>
      </c>
      <c r="T23" s="90"/>
      <c r="U23" s="43">
        <f t="shared" si="4"/>
        <v>0.1193503638369772</v>
      </c>
      <c r="V23" s="37">
        <f t="shared" si="5"/>
        <v>2.6666666779417729E-3</v>
      </c>
      <c r="W23" s="90"/>
      <c r="X23" s="84">
        <f t="shared" si="13"/>
        <v>10100</v>
      </c>
      <c r="Y23" s="45">
        <f t="shared" si="7"/>
        <v>18739245.652572986</v>
      </c>
      <c r="Z23" s="45">
        <f t="shared" si="8"/>
        <v>284809.67451098474</v>
      </c>
      <c r="AA23" s="45">
        <f t="shared" si="9"/>
        <v>15613.885998387261</v>
      </c>
      <c r="AB23" s="46">
        <f t="shared" si="10"/>
        <v>39116.434857290078</v>
      </c>
      <c r="AD23" s="44">
        <f t="shared" si="11"/>
        <v>19088885.647939648</v>
      </c>
      <c r="AE23" s="115"/>
      <c r="AF23" s="59" t="s">
        <v>34</v>
      </c>
      <c r="AG23" s="29"/>
      <c r="AH23" s="29"/>
      <c r="AI23" s="78" t="s">
        <v>62</v>
      </c>
      <c r="AJ23" s="82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0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13750.819641998702</v>
      </c>
      <c r="P24" s="39">
        <f t="shared" si="1"/>
        <v>1443.1747729925346</v>
      </c>
      <c r="Q24" s="90"/>
      <c r="R24" s="32">
        <f t="shared" si="2"/>
        <v>1</v>
      </c>
      <c r="S24" s="37">
        <f t="shared" si="3"/>
        <v>1</v>
      </c>
      <c r="T24" s="90"/>
      <c r="U24" s="43">
        <f t="shared" si="4"/>
        <v>0.11935098921119233</v>
      </c>
      <c r="V24" s="37">
        <f t="shared" si="5"/>
        <v>2.6666666783471123E-3</v>
      </c>
      <c r="W24" s="90"/>
      <c r="X24" s="84">
        <f t="shared" si="13"/>
        <v>10100</v>
      </c>
      <c r="Y24" s="45">
        <f t="shared" si="7"/>
        <v>18909050.187661666</v>
      </c>
      <c r="Z24" s="45">
        <f t="shared" si="8"/>
        <v>287387.85898816079</v>
      </c>
      <c r="AA24" s="45">
        <f t="shared" si="9"/>
        <v>15355.895562170523</v>
      </c>
      <c r="AB24" s="46">
        <f t="shared" si="10"/>
        <v>39469.616245714351</v>
      </c>
      <c r="AD24" s="44">
        <f t="shared" si="11"/>
        <v>19261363.558457714</v>
      </c>
      <c r="AE24" s="115"/>
      <c r="AF24" s="51" t="s">
        <v>35</v>
      </c>
      <c r="AG24" s="30">
        <v>5</v>
      </c>
      <c r="AH24" s="29" t="s">
        <v>28</v>
      </c>
      <c r="AI24" s="78" t="s">
        <v>65</v>
      </c>
      <c r="AJ24" s="82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0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13874.235330712894</v>
      </c>
      <c r="P25" s="39">
        <f t="shared" si="1"/>
        <v>1455.8639538479592</v>
      </c>
      <c r="Q25" s="90"/>
      <c r="R25" s="32">
        <f t="shared" si="2"/>
        <v>1</v>
      </c>
      <c r="S25" s="37">
        <f t="shared" si="3"/>
        <v>1</v>
      </c>
      <c r="T25" s="90"/>
      <c r="U25" s="43">
        <f t="shared" si="4"/>
        <v>0.1193516316525165</v>
      </c>
      <c r="V25" s="37">
        <f t="shared" si="5"/>
        <v>2.6666666787633652E-3</v>
      </c>
      <c r="W25" s="90"/>
      <c r="X25" s="84">
        <f t="shared" si="13"/>
        <v>10100</v>
      </c>
      <c r="Y25" s="45">
        <f t="shared" si="7"/>
        <v>19078859.270245131</v>
      </c>
      <c r="Z25" s="45">
        <f t="shared" si="8"/>
        <v>289966.05427762563</v>
      </c>
      <c r="AA25" s="45">
        <f t="shared" si="9"/>
        <v>15090.73583656938</v>
      </c>
      <c r="AB25" s="46">
        <f t="shared" si="10"/>
        <v>39822.807512043379</v>
      </c>
      <c r="AD25" s="44">
        <f t="shared" si="11"/>
        <v>19433838.86787137</v>
      </c>
      <c r="AE25" s="115"/>
      <c r="AF25" s="51" t="s">
        <v>36</v>
      </c>
      <c r="AG25" s="30">
        <v>30</v>
      </c>
      <c r="AH25" s="29" t="s">
        <v>28</v>
      </c>
      <c r="AI25" s="78" t="s">
        <v>67</v>
      </c>
      <c r="AJ25" s="82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0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13997.651019427089</v>
      </c>
      <c r="P26" s="39">
        <f t="shared" si="1"/>
        <v>1468.5555049570312</v>
      </c>
      <c r="Q26" s="90"/>
      <c r="R26" s="32">
        <f t="shared" si="2"/>
        <v>1</v>
      </c>
      <c r="S26" s="37">
        <f t="shared" si="3"/>
        <v>1</v>
      </c>
      <c r="T26" s="90"/>
      <c r="U26" s="43">
        <f t="shared" si="4"/>
        <v>0.11935229146868016</v>
      </c>
      <c r="V26" s="37">
        <f t="shared" si="5"/>
        <v>2.6666666791907274E-3</v>
      </c>
      <c r="W26" s="90"/>
      <c r="X26" s="84">
        <f t="shared" si="13"/>
        <v>10100</v>
      </c>
      <c r="Y26" s="45">
        <f t="shared" si="7"/>
        <v>19248673.020694759</v>
      </c>
      <c r="Z26" s="45">
        <f t="shared" si="8"/>
        <v>292544.25994880148</v>
      </c>
      <c r="AA26" s="45">
        <f t="shared" si="9"/>
        <v>14818.406821583851</v>
      </c>
      <c r="AB26" s="46">
        <f t="shared" si="10"/>
        <v>40176.008262909272</v>
      </c>
      <c r="AD26" s="44">
        <f t="shared" si="11"/>
        <v>19606311.695728052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3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0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14121.066708141281</v>
      </c>
      <c r="P27" s="39">
        <f t="shared" si="1"/>
        <v>1481.2493331656767</v>
      </c>
      <c r="Q27" s="90"/>
      <c r="R27" s="32">
        <f t="shared" si="2"/>
        <v>1</v>
      </c>
      <c r="S27" s="37">
        <f t="shared" si="3"/>
        <v>1</v>
      </c>
      <c r="T27" s="90"/>
      <c r="U27" s="43">
        <f t="shared" si="4"/>
        <v>0.11935296897016337</v>
      </c>
      <c r="V27" s="37">
        <f t="shared" si="5"/>
        <v>2.6666666796293934E-3</v>
      </c>
      <c r="W27" s="90"/>
      <c r="X27" s="84">
        <f t="shared" si="13"/>
        <v>10100</v>
      </c>
      <c r="Y27" s="45">
        <f t="shared" si="7"/>
        <v>19418491.561675146</v>
      </c>
      <c r="Z27" s="45">
        <f t="shared" si="8"/>
        <v>295122.47559367341</v>
      </c>
      <c r="AA27" s="45">
        <f t="shared" si="9"/>
        <v>14538.908517213917</v>
      </c>
      <c r="AB27" s="46">
        <f t="shared" si="10"/>
        <v>40529.218125557301</v>
      </c>
      <c r="AD27" s="44">
        <f t="shared" si="11"/>
        <v>19778782.163911592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0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14244.482396855472</v>
      </c>
      <c r="P28" s="39">
        <f t="shared" si="1"/>
        <v>1493.9453501381365</v>
      </c>
      <c r="Q28" s="90"/>
      <c r="R28" s="32">
        <f t="shared" si="2"/>
        <v>1</v>
      </c>
      <c r="S28" s="37">
        <f t="shared" si="3"/>
        <v>1</v>
      </c>
      <c r="T28" s="90"/>
      <c r="U28" s="43">
        <f t="shared" si="4"/>
        <v>0.11935366447019574</v>
      </c>
      <c r="V28" s="37">
        <f t="shared" si="5"/>
        <v>2.6666666800795624E-3</v>
      </c>
      <c r="W28" s="90"/>
      <c r="X28" s="84">
        <f t="shared" si="13"/>
        <v>10100</v>
      </c>
      <c r="Y28" s="45">
        <f t="shared" si="7"/>
        <v>19588315.01815724</v>
      </c>
      <c r="Z28" s="45">
        <f t="shared" si="8"/>
        <v>297700.70082533086</v>
      </c>
      <c r="AA28" s="45">
        <f t="shared" si="9"/>
        <v>14252.240923459582</v>
      </c>
      <c r="AB28" s="46">
        <f t="shared" si="10"/>
        <v>40882.436746513165</v>
      </c>
      <c r="AD28" s="44">
        <f t="shared" si="11"/>
        <v>19951250.396652542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0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14367.898085569666</v>
      </c>
      <c r="P29" s="39">
        <f t="shared" si="1"/>
        <v>1506.6434720494137</v>
      </c>
      <c r="Q29" s="90"/>
      <c r="R29" s="32">
        <f t="shared" si="2"/>
        <v>1</v>
      </c>
      <c r="S29" s="37">
        <f t="shared" si="3"/>
        <v>1</v>
      </c>
      <c r="T29" s="90"/>
      <c r="U29" s="43">
        <f t="shared" si="4"/>
        <v>0.11935437828475651</v>
      </c>
      <c r="V29" s="37">
        <f t="shared" si="5"/>
        <v>2.6666666805414329E-3</v>
      </c>
      <c r="W29" s="90"/>
      <c r="X29" s="84">
        <f t="shared" si="13"/>
        <v>10100</v>
      </c>
      <c r="Y29" s="45">
        <f t="shared" si="7"/>
        <v>19758143.517432</v>
      </c>
      <c r="Z29" s="45">
        <f t="shared" si="8"/>
        <v>300278.93527662038</v>
      </c>
      <c r="AA29" s="45">
        <f t="shared" si="9"/>
        <v>13958.404040320864</v>
      </c>
      <c r="AB29" s="46">
        <f t="shared" si="10"/>
        <v>41235.663790352315</v>
      </c>
      <c r="AD29" s="44">
        <f t="shared" si="11"/>
        <v>20123716.520539295</v>
      </c>
      <c r="AE29" s="115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0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14491.313774283859</v>
      </c>
      <c r="P30" s="39">
        <f t="shared" si="1"/>
        <v>1519.3436193009811</v>
      </c>
      <c r="Q30" s="90"/>
      <c r="R30" s="32">
        <f t="shared" si="2"/>
        <v>1</v>
      </c>
      <c r="S30" s="37">
        <f t="shared" si="3"/>
        <v>1</v>
      </c>
      <c r="T30" s="90"/>
      <c r="U30" s="43">
        <f t="shared" si="4"/>
        <v>0.11935511073257449</v>
      </c>
      <c r="V30" s="37">
        <f t="shared" si="5"/>
        <v>2.6666666810152067E-3</v>
      </c>
      <c r="W30" s="90"/>
      <c r="X30" s="84">
        <f t="shared" si="13"/>
        <v>10100</v>
      </c>
      <c r="Y30" s="45">
        <f t="shared" si="7"/>
        <v>19927977.189124405</v>
      </c>
      <c r="Z30" s="45">
        <f t="shared" si="8"/>
        <v>302857.17859890033</v>
      </c>
      <c r="AA30" s="45">
        <f t="shared" si="9"/>
        <v>13657.397867797745</v>
      </c>
      <c r="AB30" s="46">
        <f t="shared" si="10"/>
        <v>41588.898938562335</v>
      </c>
      <c r="AD30" s="44">
        <f t="shared" si="11"/>
        <v>20296180.664529666</v>
      </c>
      <c r="AE30" s="115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0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14614.729462998052</v>
      </c>
      <c r="P31" s="39">
        <f t="shared" si="1"/>
        <v>1532.0457162577247</v>
      </c>
      <c r="Q31" s="90"/>
      <c r="R31" s="32">
        <f t="shared" si="2"/>
        <v>1</v>
      </c>
      <c r="S31" s="37">
        <f t="shared" si="3"/>
        <v>1</v>
      </c>
      <c r="T31" s="90"/>
      <c r="U31" s="43">
        <f t="shared" si="4"/>
        <v>0.11935586213512807</v>
      </c>
      <c r="V31" s="37">
        <f t="shared" si="5"/>
        <v>2.6666666815010876E-3</v>
      </c>
      <c r="W31" s="90"/>
      <c r="X31" s="84">
        <f t="shared" si="13"/>
        <v>10100</v>
      </c>
      <c r="Y31" s="45">
        <f t="shared" si="7"/>
        <v>20097816.16520799</v>
      </c>
      <c r="Z31" s="45">
        <f t="shared" si="8"/>
        <v>305435.43046088901</v>
      </c>
      <c r="AA31" s="45">
        <f t="shared" si="9"/>
        <v>13349.222405890227</v>
      </c>
      <c r="AB31" s="46">
        <f t="shared" si="10"/>
        <v>41942.141888490398</v>
      </c>
      <c r="AD31" s="44">
        <f t="shared" si="11"/>
        <v>20468642.959963262</v>
      </c>
      <c r="AE31" s="115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0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14738.145151712242</v>
      </c>
      <c r="P32" s="39">
        <f t="shared" si="1"/>
        <v>1544.7496910042889</v>
      </c>
      <c r="Q32" s="90"/>
      <c r="R32" s="32">
        <f t="shared" si="2"/>
        <v>1</v>
      </c>
      <c r="S32" s="37">
        <f t="shared" si="3"/>
        <v>1</v>
      </c>
      <c r="T32" s="90"/>
      <c r="U32" s="43">
        <f t="shared" si="4"/>
        <v>0.11935663281664524</v>
      </c>
      <c r="V32" s="37">
        <f t="shared" si="5"/>
        <v>2.6666666819992794E-3</v>
      </c>
      <c r="W32" s="90"/>
      <c r="X32" s="84">
        <f t="shared" si="13"/>
        <v>10100</v>
      </c>
      <c r="Y32" s="45">
        <f t="shared" si="7"/>
        <v>20267660.580019645</v>
      </c>
      <c r="Z32" s="45">
        <f t="shared" si="8"/>
        <v>308013.69054759701</v>
      </c>
      <c r="AA32" s="45">
        <f t="shared" si="9"/>
        <v>13033.877654598318</v>
      </c>
      <c r="AB32" s="46">
        <f t="shared" si="10"/>
        <v>42295.392352368195</v>
      </c>
      <c r="AD32" s="44">
        <f t="shared" si="11"/>
        <v>20641103.540574208</v>
      </c>
      <c r="AE32" s="115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0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14861.560840426435</v>
      </c>
      <c r="P33" s="39">
        <f t="shared" si="1"/>
        <v>1557.4554751191831</v>
      </c>
      <c r="Q33" s="90"/>
      <c r="R33" s="32">
        <f t="shared" si="2"/>
        <v>1</v>
      </c>
      <c r="S33" s="37">
        <f t="shared" si="3"/>
        <v>1</v>
      </c>
      <c r="T33" s="90"/>
      <c r="U33" s="43">
        <f t="shared" si="4"/>
        <v>0.11935742310410359</v>
      </c>
      <c r="V33" s="37">
        <f t="shared" si="5"/>
        <v>2.6666666825099889E-3</v>
      </c>
      <c r="W33" s="90"/>
      <c r="X33" s="84">
        <f t="shared" si="13"/>
        <v>10100</v>
      </c>
      <c r="Y33" s="45">
        <f t="shared" si="7"/>
        <v>20437510.570274848</v>
      </c>
      <c r="Z33" s="45">
        <f t="shared" si="8"/>
        <v>310591.95855933835</v>
      </c>
      <c r="AA33" s="45">
        <f t="shared" si="9"/>
        <v>12711.363613922013</v>
      </c>
      <c r="AB33" s="46">
        <f t="shared" si="10"/>
        <v>42648.650056408107</v>
      </c>
      <c r="AD33" s="44">
        <f t="shared" si="11"/>
        <v>20813562.542504515</v>
      </c>
      <c r="AE33" s="115"/>
      <c r="AF33" s="88" t="s">
        <v>24</v>
      </c>
      <c r="AG33" s="42"/>
      <c r="AH33" s="61">
        <f>7/60</f>
        <v>0.11666666666666667</v>
      </c>
      <c r="AI33" s="57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0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14984.976529140627</v>
      </c>
      <c r="P34" s="39">
        <f t="shared" si="1"/>
        <v>1570.1630034651471</v>
      </c>
      <c r="Q34" s="90"/>
      <c r="R34" s="32">
        <f t="shared" si="2"/>
        <v>1</v>
      </c>
      <c r="S34" s="37">
        <f t="shared" si="3"/>
        <v>1</v>
      </c>
      <c r="T34" s="90"/>
      <c r="U34" s="43">
        <f t="shared" si="4"/>
        <v>0.11935823332723028</v>
      </c>
      <c r="V34" s="37">
        <f t="shared" si="5"/>
        <v>2.6666666830334248E-3</v>
      </c>
      <c r="W34" s="90"/>
      <c r="X34" s="84">
        <f t="shared" si="13"/>
        <v>10100</v>
      </c>
      <c r="Y34" s="45">
        <f t="shared" si="7"/>
        <v>20607366.275083125</v>
      </c>
      <c r="Z34" s="45">
        <f t="shared" si="8"/>
        <v>313170.23421081173</v>
      </c>
      <c r="AA34" s="45">
        <f t="shared" si="9"/>
        <v>12381.680283861309</v>
      </c>
      <c r="AB34" s="46">
        <f t="shared" si="10"/>
        <v>43001.914739964275</v>
      </c>
      <c r="AD34" s="44">
        <f t="shared" si="11"/>
        <v>20986020.104317762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0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15108.392217854818</v>
      </c>
      <c r="P35" s="39">
        <f t="shared" si="1"/>
        <v>1582.8722139944352</v>
      </c>
      <c r="Q35" s="90"/>
      <c r="R35" s="32">
        <f t="shared" si="2"/>
        <v>1</v>
      </c>
      <c r="S35" s="37">
        <f t="shared" si="3"/>
        <v>1</v>
      </c>
      <c r="T35" s="90"/>
      <c r="U35" s="43">
        <f t="shared" si="4"/>
        <v>0.11935906381850206</v>
      </c>
      <c r="V35" s="37">
        <f t="shared" si="5"/>
        <v>2.6666666835697961E-3</v>
      </c>
      <c r="W35" s="90"/>
      <c r="X35" s="84">
        <f t="shared" si="13"/>
        <v>10100</v>
      </c>
      <c r="Y35" s="45">
        <f t="shared" si="7"/>
        <v>20777227.835963871</v>
      </c>
      <c r="Z35" s="45">
        <f t="shared" si="8"/>
        <v>315748.51723024814</v>
      </c>
      <c r="AA35" s="45">
        <f t="shared" si="9"/>
        <v>12044.827664416209</v>
      </c>
      <c r="AB35" s="46">
        <f t="shared" si="10"/>
        <v>43355.186154753508</v>
      </c>
      <c r="AD35" s="44">
        <f t="shared" si="11"/>
        <v>21158476.367013291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0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15231.807906569011</v>
      </c>
      <c r="P36" s="39">
        <f t="shared" si="1"/>
        <v>1595.5830475677899</v>
      </c>
      <c r="Q36" s="90"/>
      <c r="R36" s="32">
        <f t="shared" si="2"/>
        <v>1</v>
      </c>
      <c r="S36" s="37">
        <f t="shared" si="3"/>
        <v>1</v>
      </c>
      <c r="T36" s="90"/>
      <c r="U36" s="43">
        <f t="shared" si="4"/>
        <v>0.11935991491314527</v>
      </c>
      <c r="V36" s="37">
        <f t="shared" si="5"/>
        <v>2.6666666841193157E-3</v>
      </c>
      <c r="W36" s="90"/>
      <c r="X36" s="84">
        <f t="shared" si="13"/>
        <v>10100</v>
      </c>
      <c r="Y36" s="45">
        <f t="shared" si="7"/>
        <v>20947095.396862376</v>
      </c>
      <c r="Z36" s="45">
        <f t="shared" si="8"/>
        <v>318326.80735861749</v>
      </c>
      <c r="AA36" s="45">
        <f t="shared" si="9"/>
        <v>11700.805755586716</v>
      </c>
      <c r="AB36" s="46">
        <f t="shared" si="10"/>
        <v>43708.464064130923</v>
      </c>
      <c r="AD36" s="44">
        <f t="shared" si="11"/>
        <v>21330931.474040713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0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15355.223595283205</v>
      </c>
      <c r="P37" s="39">
        <f t="shared" si="1"/>
        <v>1608.2954477859971</v>
      </c>
      <c r="Q37" s="90"/>
      <c r="R37" s="32">
        <f t="shared" si="2"/>
        <v>1</v>
      </c>
      <c r="S37" s="37">
        <f t="shared" si="3"/>
        <v>1</v>
      </c>
      <c r="T37" s="90"/>
      <c r="U37" s="43">
        <f t="shared" si="4"/>
        <v>0.11936078694913585</v>
      </c>
      <c r="V37" s="37">
        <f t="shared" si="5"/>
        <v>2.6666666846821958E-3</v>
      </c>
      <c r="W37" s="90"/>
      <c r="X37" s="84">
        <f t="shared" si="13"/>
        <v>10100</v>
      </c>
      <c r="Y37" s="45">
        <f t="shared" si="7"/>
        <v>21116969.104166131</v>
      </c>
      <c r="Z37" s="45">
        <f t="shared" si="8"/>
        <v>320905.10434889141</v>
      </c>
      <c r="AA37" s="45">
        <f t="shared" si="9"/>
        <v>11349.614557372826</v>
      </c>
      <c r="AB37" s="46">
        <f t="shared" si="10"/>
        <v>44061.748242415837</v>
      </c>
      <c r="AD37" s="44">
        <f t="shared" si="11"/>
        <v>21503385.571314812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0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15478.639283997396</v>
      </c>
      <c r="P38" s="39">
        <f t="shared" si="1"/>
        <v>1621.0093608330112</v>
      </c>
      <c r="Q38" s="90"/>
      <c r="R38" s="32">
        <f t="shared" si="2"/>
        <v>1</v>
      </c>
      <c r="S38" s="37">
        <f t="shared" si="3"/>
        <v>1</v>
      </c>
      <c r="T38" s="90"/>
      <c r="U38" s="43">
        <f t="shared" si="4"/>
        <v>0.11936168026719932</v>
      </c>
      <c r="V38" s="37">
        <f t="shared" si="5"/>
        <v>2.6666666852586526E-3</v>
      </c>
      <c r="W38" s="90"/>
      <c r="X38" s="84">
        <f t="shared" si="13"/>
        <v>10100</v>
      </c>
      <c r="Y38" s="45">
        <f t="shared" si="7"/>
        <v>21286849.106721319</v>
      </c>
      <c r="Z38" s="45">
        <f t="shared" si="8"/>
        <v>323483.40796535532</v>
      </c>
      <c r="AA38" s="45">
        <f t="shared" si="9"/>
        <v>10991.254069774541</v>
      </c>
      <c r="AB38" s="46">
        <f t="shared" si="10"/>
        <v>44415.038474264082</v>
      </c>
      <c r="AD38" s="44">
        <f t="shared" si="11"/>
        <v>21675838.807230715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0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15602.054972711589</v>
      </c>
      <c r="P39" s="39">
        <f t="shared" si="1"/>
        <v>1633.7247353297414</v>
      </c>
      <c r="Q39" s="90"/>
      <c r="R39" s="32">
        <f t="shared" si="2"/>
        <v>1</v>
      </c>
      <c r="S39" s="37">
        <f t="shared" si="3"/>
        <v>1</v>
      </c>
      <c r="T39" s="90"/>
      <c r="U39" s="43">
        <f t="shared" si="4"/>
        <v>0.11936259521081076</v>
      </c>
      <c r="V39" s="37">
        <f t="shared" si="5"/>
        <v>2.6666666858489027E-3</v>
      </c>
      <c r="W39" s="90"/>
      <c r="X39" s="84">
        <f t="shared" si="13"/>
        <v>10100</v>
      </c>
      <c r="Y39" s="45">
        <f t="shared" si="7"/>
        <v>21456735.555849556</v>
      </c>
      <c r="Z39" s="45">
        <f t="shared" si="8"/>
        <v>326061.71798296913</v>
      </c>
      <c r="AA39" s="45">
        <f t="shared" si="9"/>
        <v>10625.724292791858</v>
      </c>
      <c r="AB39" s="46">
        <f t="shared" si="10"/>
        <v>44768.334554082954</v>
      </c>
      <c r="AD39" s="44">
        <f t="shared" si="11"/>
        <v>21848291.332679402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0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15725.470661425783</v>
      </c>
      <c r="P40" s="39">
        <f t="shared" si="1"/>
        <v>1646.4415221976526</v>
      </c>
      <c r="Q40" s="90"/>
      <c r="R40" s="32">
        <f t="shared" si="2"/>
        <v>1</v>
      </c>
      <c r="S40" s="37">
        <f t="shared" si="3"/>
        <v>1</v>
      </c>
      <c r="T40" s="90"/>
      <c r="U40" s="43">
        <f t="shared" si="4"/>
        <v>0.11936353212619491</v>
      </c>
      <c r="V40" s="37">
        <f t="shared" si="5"/>
        <v>2.666666686453165E-3</v>
      </c>
      <c r="W40" s="90"/>
      <c r="X40" s="84">
        <f t="shared" si="13"/>
        <v>10100</v>
      </c>
      <c r="Y40" s="45">
        <f t="shared" si="7"/>
        <v>21626628.605364788</v>
      </c>
      <c r="Z40" s="45">
        <f t="shared" si="8"/>
        <v>328640.03418676869</v>
      </c>
      <c r="AA40" s="45">
        <f t="shared" si="9"/>
        <v>10253.025226424781</v>
      </c>
      <c r="AB40" s="46">
        <f t="shared" si="10"/>
        <v>45121.636285485394</v>
      </c>
      <c r="AD40" s="44">
        <f t="shared" si="11"/>
        <v>22020743.301063467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0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15848.886350139976</v>
      </c>
      <c r="P41" s="39">
        <f t="shared" si="1"/>
        <v>1659.1596745314282</v>
      </c>
      <c r="Q41" s="90"/>
      <c r="R41" s="32">
        <f t="shared" si="2"/>
        <v>1</v>
      </c>
      <c r="S41" s="37">
        <f t="shared" si="3"/>
        <v>1</v>
      </c>
      <c r="T41" s="90"/>
      <c r="U41" s="43">
        <f t="shared" si="4"/>
        <v>0.11936449136232602</v>
      </c>
      <c r="V41" s="37">
        <f t="shared" si="5"/>
        <v>2.6666666870716585E-3</v>
      </c>
      <c r="W41" s="90"/>
      <c r="X41" s="84">
        <f t="shared" si="13"/>
        <v>10100</v>
      </c>
      <c r="Y41" s="45">
        <f t="shared" si="7"/>
        <v>21796528.411590353</v>
      </c>
      <c r="Z41" s="45">
        <f t="shared" si="8"/>
        <v>331218.35637130874</v>
      </c>
      <c r="AA41" s="45">
        <f t="shared" si="9"/>
        <v>9873.1568706733087</v>
      </c>
      <c r="AB41" s="46">
        <f t="shared" si="10"/>
        <v>45474.943480780406</v>
      </c>
      <c r="AD41" s="44">
        <f t="shared" si="11"/>
        <v>22193194.868313119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0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15972.302038854168</v>
      </c>
      <c r="P42" s="39">
        <f t="shared" si="1"/>
        <v>1671.87914748</v>
      </c>
      <c r="Q42" s="90"/>
      <c r="R42" s="32">
        <f t="shared" si="2"/>
        <v>1</v>
      </c>
      <c r="S42" s="37">
        <f t="shared" si="3"/>
        <v>1</v>
      </c>
      <c r="T42" s="90"/>
      <c r="U42" s="43">
        <f t="shared" si="4"/>
        <v>0.11936547327092799</v>
      </c>
      <c r="V42" s="37">
        <f t="shared" si="5"/>
        <v>2.6666666877046071E-3</v>
      </c>
      <c r="W42" s="90"/>
      <c r="X42" s="84">
        <f t="shared" si="13"/>
        <v>10100</v>
      </c>
      <c r="Y42" s="45">
        <f t="shared" si="7"/>
        <v>21966435.133376252</v>
      </c>
      <c r="Z42" s="45">
        <f t="shared" si="8"/>
        <v>333796.68434014166</v>
      </c>
      <c r="AA42" s="45">
        <f t="shared" si="9"/>
        <v>9486.1192255374408</v>
      </c>
      <c r="AB42" s="46">
        <f t="shared" si="10"/>
        <v>45828.255960497081</v>
      </c>
      <c r="AD42" s="44">
        <f t="shared" si="11"/>
        <v>22365646.192902431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0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16095.717727568361</v>
      </c>
      <c r="P43" s="39">
        <f t="shared" si="1"/>
        <v>1684.5998981353064</v>
      </c>
      <c r="Q43" s="90"/>
      <c r="R43" s="32">
        <f t="shared" si="2"/>
        <v>1</v>
      </c>
      <c r="S43" s="37">
        <f t="shared" si="3"/>
        <v>1</v>
      </c>
      <c r="T43" s="90"/>
      <c r="U43" s="43">
        <f t="shared" si="4"/>
        <v>0.11936647820647427</v>
      </c>
      <c r="V43" s="37">
        <f t="shared" si="5"/>
        <v>2.6666666883522331E-3</v>
      </c>
      <c r="W43" s="90"/>
      <c r="X43" s="84">
        <f t="shared" si="13"/>
        <v>10100</v>
      </c>
      <c r="Y43" s="45">
        <f t="shared" si="7"/>
        <v>22136348.932116508</v>
      </c>
      <c r="Z43" s="45">
        <f t="shared" si="8"/>
        <v>336375.01790532994</v>
      </c>
      <c r="AA43" s="45">
        <f t="shared" si="9"/>
        <v>9091.9122910171754</v>
      </c>
      <c r="AB43" s="46">
        <f t="shared" si="10"/>
        <v>46181.573552939422</v>
      </c>
      <c r="AD43" s="44">
        <f t="shared" si="11"/>
        <v>22538097.435865793</v>
      </c>
      <c r="AE43" s="11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0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16219.133416282555</v>
      </c>
      <c r="P44" s="39">
        <f t="shared" si="1"/>
        <v>1697.3218854282015</v>
      </c>
      <c r="Q44" s="90"/>
      <c r="R44" s="32">
        <f t="shared" si="2"/>
        <v>1</v>
      </c>
      <c r="S44" s="37">
        <f t="shared" si="3"/>
        <v>1</v>
      </c>
      <c r="T44" s="90"/>
      <c r="U44" s="43">
        <f t="shared" si="4"/>
        <v>0.1193675065261879</v>
      </c>
      <c r="V44" s="37">
        <f t="shared" si="5"/>
        <v>2.6666666890147635E-3</v>
      </c>
      <c r="W44" s="90"/>
      <c r="X44" s="84">
        <f t="shared" si="13"/>
        <v>10100</v>
      </c>
      <c r="Y44" s="45">
        <f t="shared" si="7"/>
        <v>22306269.971766707</v>
      </c>
      <c r="Z44" s="45">
        <f t="shared" si="8"/>
        <v>338953.35688699089</v>
      </c>
      <c r="AA44" s="45">
        <f t="shared" si="9"/>
        <v>8690.5360671125181</v>
      </c>
      <c r="AB44" s="46">
        <f t="shared" si="10"/>
        <v>46534.896093769799</v>
      </c>
      <c r="AD44" s="44">
        <f t="shared" si="11"/>
        <v>22710548.760814581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0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16342.54910499675</v>
      </c>
      <c r="P45" s="39">
        <f t="shared" si="1"/>
        <v>1710.0450700309891</v>
      </c>
      <c r="Q45" s="90"/>
      <c r="R45" s="32">
        <f t="shared" si="2"/>
        <v>1</v>
      </c>
      <c r="S45" s="37">
        <f t="shared" si="3"/>
        <v>1</v>
      </c>
      <c r="T45" s="90"/>
      <c r="U45" s="43">
        <f t="shared" si="4"/>
        <v>0.11936855859004152</v>
      </c>
      <c r="V45" s="37">
        <f t="shared" si="5"/>
        <v>2.6666666896924241E-3</v>
      </c>
      <c r="W45" s="90"/>
      <c r="X45" s="84">
        <f t="shared" si="13"/>
        <v>10100</v>
      </c>
      <c r="Y45" s="45">
        <f t="shared" si="7"/>
        <v>22476198.418861631</v>
      </c>
      <c r="Z45" s="45">
        <f t="shared" si="8"/>
        <v>341531.70111286925</v>
      </c>
      <c r="AA45" s="45">
        <f t="shared" si="9"/>
        <v>8281.9905538234616</v>
      </c>
      <c r="AB45" s="46">
        <f t="shared" si="10"/>
        <v>46888.223425618991</v>
      </c>
      <c r="AD45" s="44">
        <f t="shared" si="11"/>
        <v>22883000.333953943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0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16465.964793710944</v>
      </c>
      <c r="P46" s="39">
        <f t="shared" si="1"/>
        <v>1722.7694142660844</v>
      </c>
      <c r="Q46" s="90"/>
      <c r="R46" s="32">
        <f t="shared" si="2"/>
        <v>1</v>
      </c>
      <c r="S46" s="37">
        <f t="shared" si="3"/>
        <v>1</v>
      </c>
      <c r="T46" s="90"/>
      <c r="U46" s="43">
        <f t="shared" si="4"/>
        <v>0.11936963476075738</v>
      </c>
      <c r="V46" s="37">
        <f t="shared" si="5"/>
        <v>2.6666666903854448E-3</v>
      </c>
      <c r="W46" s="90"/>
      <c r="X46" s="84">
        <f t="shared" si="13"/>
        <v>10100</v>
      </c>
      <c r="Y46" s="45">
        <f t="shared" si="7"/>
        <v>22646134.442533057</v>
      </c>
      <c r="Z46" s="45">
        <f t="shared" si="8"/>
        <v>344110.05041793711</v>
      </c>
      <c r="AA46" s="45">
        <f t="shared" si="9"/>
        <v>7866.2757511500104</v>
      </c>
      <c r="AB46" s="46">
        <f t="shared" si="10"/>
        <v>47241.555397720665</v>
      </c>
      <c r="AD46" s="44">
        <f t="shared" si="11"/>
        <v>23055452.324099865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0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16589.380482425138</v>
      </c>
      <c r="P47" s="39">
        <f t="shared" si="1"/>
        <v>1735.4948820203711</v>
      </c>
      <c r="Q47" s="90"/>
      <c r="R47" s="32">
        <f t="shared" si="2"/>
        <v>1</v>
      </c>
      <c r="S47" s="37">
        <f t="shared" si="3"/>
        <v>1</v>
      </c>
      <c r="T47" s="90"/>
      <c r="U47" s="43">
        <f t="shared" si="4"/>
        <v>0.11937073540380727</v>
      </c>
      <c r="V47" s="37">
        <f t="shared" si="5"/>
        <v>2.6666666910940551E-3</v>
      </c>
      <c r="W47" s="90"/>
      <c r="X47" s="84">
        <f t="shared" si="13"/>
        <v>10100</v>
      </c>
      <c r="Y47" s="45">
        <f t="shared" si="7"/>
        <v>22816078.214527607</v>
      </c>
      <c r="Z47" s="45">
        <f t="shared" si="8"/>
        <v>346688.40464401903</v>
      </c>
      <c r="AA47" s="45">
        <f t="shared" si="9"/>
        <v>7443.3916590921635</v>
      </c>
      <c r="AB47" s="46">
        <f t="shared" si="10"/>
        <v>47594.891865568687</v>
      </c>
      <c r="AD47" s="44">
        <f t="shared" ref="AD47:AD54" si="14">SUM(X47:AB47)</f>
        <v>23227904.902696289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0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16712.796171139333</v>
      </c>
      <c r="P48" s="39">
        <f t="shared" si="1"/>
        <v>1748.2214386648325</v>
      </c>
      <c r="Q48" s="90"/>
      <c r="R48" s="32">
        <f t="shared" si="2"/>
        <v>1</v>
      </c>
      <c r="S48" s="37">
        <f t="shared" si="3"/>
        <v>1</v>
      </c>
      <c r="T48" s="90"/>
      <c r="U48" s="43">
        <f t="shared" si="4"/>
        <v>0.1193718608874126</v>
      </c>
      <c r="V48" s="37">
        <f t="shared" si="5"/>
        <v>2.666666691818489E-3</v>
      </c>
      <c r="W48" s="90"/>
      <c r="X48" s="84">
        <f t="shared" si="13"/>
        <v>10100</v>
      </c>
      <c r="Y48" s="45">
        <f t="shared" si="7"/>
        <v>22986029.909224734</v>
      </c>
      <c r="Z48" s="45">
        <f t="shared" si="8"/>
        <v>349266.76363943995</v>
      </c>
      <c r="AA48" s="45">
        <f t="shared" si="9"/>
        <v>7271.4033581393014</v>
      </c>
      <c r="AB48" s="46">
        <f t="shared" si="10"/>
        <v>47948.232690595549</v>
      </c>
      <c r="AD48" s="44">
        <f t="shared" si="14"/>
        <v>23400616.308912907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0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16836.211859853523</v>
      </c>
      <c r="P49" s="39">
        <f t="shared" si="1"/>
        <v>1760.9490509790903</v>
      </c>
      <c r="Q49" s="90"/>
      <c r="R49" s="32">
        <f t="shared" si="2"/>
        <v>1</v>
      </c>
      <c r="S49" s="37">
        <f t="shared" si="3"/>
        <v>1</v>
      </c>
      <c r="T49" s="90"/>
      <c r="U49" s="43">
        <f t="shared" si="4"/>
        <v>0.11937301158254437</v>
      </c>
      <c r="V49" s="37">
        <f t="shared" si="5"/>
        <v>2.66666669255898E-3</v>
      </c>
      <c r="W49" s="90"/>
      <c r="X49" s="84">
        <f t="shared" si="13"/>
        <v>10100</v>
      </c>
      <c r="Y49" s="45">
        <f t="shared" si="7"/>
        <v>23155989.703654803</v>
      </c>
      <c r="Z49" s="45">
        <f t="shared" si="8"/>
        <v>351845.12725869444</v>
      </c>
      <c r="AA49" s="45">
        <f t="shared" si="9"/>
        <v>7325.0990559850707</v>
      </c>
      <c r="AB49" s="46">
        <f t="shared" si="10"/>
        <v>48301.577739870321</v>
      </c>
      <c r="AD49" s="44">
        <f t="shared" si="14"/>
        <v>23573561.507709358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0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16959.627548567718</v>
      </c>
      <c r="P50" s="39">
        <f t="shared" si="1"/>
        <v>1773.6776870805006</v>
      </c>
      <c r="Q50" s="90"/>
      <c r="R50" s="32">
        <f t="shared" si="2"/>
        <v>1</v>
      </c>
      <c r="S50" s="37">
        <f t="shared" si="3"/>
        <v>1</v>
      </c>
      <c r="T50" s="90"/>
      <c r="U50" s="43">
        <f t="shared" si="4"/>
        <v>0.11937418786292317</v>
      </c>
      <c r="V50" s="37">
        <f t="shared" si="5"/>
        <v>2.6666666933157644E-3</v>
      </c>
      <c r="W50" s="90"/>
      <c r="X50" s="84">
        <f t="shared" si="13"/>
        <v>10100</v>
      </c>
      <c r="Y50" s="45">
        <f t="shared" si="7"/>
        <v>23325957.777517267</v>
      </c>
      <c r="Z50" s="45">
        <f t="shared" si="8"/>
        <v>354423.49536213675</v>
      </c>
      <c r="AA50" s="45">
        <f t="shared" si="9"/>
        <v>7378.7947538308426</v>
      </c>
      <c r="AB50" s="46">
        <f t="shared" si="10"/>
        <v>48654.926885815119</v>
      </c>
      <c r="AD50" s="44">
        <f t="shared" si="14"/>
        <v>23746514.994519047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0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17083.043237281912</v>
      </c>
      <c r="P51" s="39">
        <f t="shared" si="1"/>
        <v>1786.4073163574863</v>
      </c>
      <c r="Q51" s="90"/>
      <c r="R51" s="32">
        <f t="shared" si="2"/>
        <v>1</v>
      </c>
      <c r="S51" s="37">
        <f t="shared" si="3"/>
        <v>1</v>
      </c>
      <c r="T51" s="90"/>
      <c r="U51" s="43">
        <f t="shared" si="4"/>
        <v>0.11937539010501914</v>
      </c>
      <c r="V51" s="37">
        <f t="shared" si="5"/>
        <v>2.6666666940890786E-3</v>
      </c>
      <c r="W51" s="90"/>
      <c r="X51" s="84">
        <f t="shared" si="13"/>
        <v>10100</v>
      </c>
      <c r="Y51" s="45">
        <f t="shared" si="7"/>
        <v>23495934.313198853</v>
      </c>
      <c r="Z51" s="45">
        <f t="shared" si="8"/>
        <v>357001.86781568808</v>
      </c>
      <c r="AA51" s="45">
        <f t="shared" si="9"/>
        <v>7432.4904516766155</v>
      </c>
      <c r="AB51" s="46">
        <f t="shared" si="10"/>
        <v>49008.280005938097</v>
      </c>
      <c r="AD51" s="44">
        <f t="shared" si="14"/>
        <v>23919476.951472156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0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17206.458925996103</v>
      </c>
      <c r="P52" s="39">
        <f t="shared" si="1"/>
        <v>1799.1379094068236</v>
      </c>
      <c r="Q52" s="90"/>
      <c r="R52" s="32">
        <f t="shared" si="2"/>
        <v>1</v>
      </c>
      <c r="S52" s="37">
        <f t="shared" si="3"/>
        <v>1</v>
      </c>
      <c r="T52" s="90"/>
      <c r="U52" s="43">
        <f t="shared" si="4"/>
        <v>0.11937661868805208</v>
      </c>
      <c r="V52" s="37">
        <f t="shared" si="5"/>
        <v>2.6666666948791632E-3</v>
      </c>
      <c r="W52" s="90"/>
      <c r="X52" s="84">
        <f t="shared" si="13"/>
        <v>10100</v>
      </c>
      <c r="Y52" s="45">
        <f t="shared" si="7"/>
        <v>23665919.495791949</v>
      </c>
      <c r="Z52" s="45">
        <f t="shared" si="8"/>
        <v>359580.24449056218</v>
      </c>
      <c r="AA52" s="45">
        <f t="shared" si="9"/>
        <v>7486.1861495223848</v>
      </c>
      <c r="AB52" s="46">
        <f t="shared" si="10"/>
        <v>49361.636982582677</v>
      </c>
      <c r="AD52" s="44">
        <f t="shared" si="14"/>
        <v>24092447.563414618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0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17329.874614710297</v>
      </c>
      <c r="P53" s="39">
        <f t="shared" si="1"/>
        <v>1811.8694379746003</v>
      </c>
      <c r="Q53" s="90"/>
      <c r="R53" s="32">
        <f t="shared" si="2"/>
        <v>1</v>
      </c>
      <c r="S53" s="37">
        <f t="shared" si="3"/>
        <v>1</v>
      </c>
      <c r="T53" s="90"/>
      <c r="U53" s="43">
        <f t="shared" si="4"/>
        <v>0.11937787399399129</v>
      </c>
      <c r="V53" s="37">
        <f t="shared" si="5"/>
        <v>2.666666695686258E-3</v>
      </c>
      <c r="W53" s="90"/>
      <c r="X53" s="84">
        <f t="shared" si="13"/>
        <v>10100</v>
      </c>
      <c r="Y53" s="45">
        <f t="shared" si="7"/>
        <v>23835913.513112944</v>
      </c>
      <c r="Z53" s="45">
        <f t="shared" si="8"/>
        <v>362158.62526300718</v>
      </c>
      <c r="AA53" s="45">
        <f t="shared" si="9"/>
        <v>7539.8818473681558</v>
      </c>
      <c r="AB53" s="46">
        <f t="shared" si="10"/>
        <v>49714.997702691238</v>
      </c>
      <c r="AD53" s="44">
        <f t="shared" si="14"/>
        <v>24265427.017926008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0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17453.290303424488</v>
      </c>
      <c r="P54" s="39">
        <f t="shared" si="1"/>
        <v>1824.6018749006028</v>
      </c>
      <c r="Q54" s="91"/>
      <c r="R54" s="32">
        <f t="shared" si="2"/>
        <v>1</v>
      </c>
      <c r="S54" s="37">
        <f t="shared" si="3"/>
        <v>1</v>
      </c>
      <c r="T54" s="91"/>
      <c r="U54" s="43">
        <f t="shared" si="4"/>
        <v>0.11937915640755573</v>
      </c>
      <c r="V54" s="37">
        <f t="shared" si="5"/>
        <v>2.6666666965106073E-3</v>
      </c>
      <c r="W54" s="91"/>
      <c r="X54" s="84">
        <f t="shared" si="13"/>
        <v>10100</v>
      </c>
      <c r="Y54" s="45">
        <f t="shared" si="7"/>
        <v>24005916.555720702</v>
      </c>
      <c r="Z54" s="45">
        <f t="shared" si="8"/>
        <v>364737.01001406118</v>
      </c>
      <c r="AA54" s="45">
        <f t="shared" si="9"/>
        <v>7593.5775452139269</v>
      </c>
      <c r="AB54" s="46">
        <f t="shared" si="10"/>
        <v>50068.362057582548</v>
      </c>
      <c r="AD54" s="44">
        <f t="shared" si="14"/>
        <v>24438415.505337559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946995548.18898273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9">
        <f>SUM(Y9:Y54)</f>
        <v>928428511.81260455</v>
      </c>
      <c r="Z56" s="70">
        <f>SUM(Z9:Z54)</f>
        <v>14109364.143328503</v>
      </c>
      <c r="AA56" s="70">
        <f>SUM(AA9:AA54)</f>
        <v>586827.55473511782</v>
      </c>
      <c r="AB56" s="77">
        <f>SUM(AB9:AB54)</f>
        <v>1937494.6783145447</v>
      </c>
      <c r="AD56" s="71">
        <f>X56+Y56+Z56+AA56+AB56</f>
        <v>946995548.18898273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6" workbookViewId="0">
      <selection activeCell="AG12" sqref="AG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4"/>
      <c r="S1" s="84"/>
      <c r="T1" s="89"/>
      <c r="U1" s="84"/>
      <c r="V1" s="84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4"/>
      <c r="S2" s="84"/>
      <c r="T2" s="90"/>
      <c r="U2" s="84"/>
      <c r="V2" s="84"/>
      <c r="W2" s="90"/>
      <c r="Y2" s="148" t="s">
        <v>84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83</v>
      </c>
      <c r="P3" s="158"/>
      <c r="Q3" s="90"/>
      <c r="R3" s="84"/>
      <c r="S3" s="84"/>
      <c r="T3" s="90"/>
      <c r="U3" s="84"/>
      <c r="V3" s="84"/>
      <c r="W3" s="90"/>
      <c r="Y3" s="151"/>
      <c r="Z3" s="152"/>
      <c r="AA3" s="153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4"/>
      <c r="S4" s="84"/>
      <c r="T4" s="90"/>
      <c r="U4" s="84"/>
      <c r="V4" s="84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3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84"/>
      <c r="S7" s="84"/>
      <c r="T7" s="90"/>
      <c r="U7" s="84"/>
      <c r="V7" s="84"/>
      <c r="W7" s="90"/>
      <c r="X7" s="3" t="s">
        <v>9</v>
      </c>
      <c r="Y7" s="85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4"/>
      <c r="J8" s="7"/>
      <c r="K8" s="20"/>
      <c r="L8" s="90"/>
      <c r="M8" s="25"/>
      <c r="O8" s="34"/>
      <c r="P8" s="38"/>
      <c r="Q8" s="90"/>
      <c r="R8" s="86"/>
      <c r="S8" s="85"/>
      <c r="T8" s="90"/>
      <c r="U8" s="86"/>
      <c r="V8" s="85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0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F9</f>
        <v>11843.319917818244</v>
      </c>
      <c r="P9" s="39">
        <f>G9+(G9*I9)</f>
        <v>1232.8440980259491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0.11934304891520245</v>
      </c>
      <c r="V9" s="37">
        <f>($AI$7/$AG$12)*(1+0.15*(P9/$AG$10)^4)+$AH$32</f>
        <v>2.6666666728870385E-3</v>
      </c>
      <c r="W9" s="90"/>
      <c r="X9" s="84">
        <f>($AG$7*$AG$8*S9*$AG$24+$AG$15*$AG$16*R9*$AG$24)</f>
        <v>3600</v>
      </c>
      <c r="Y9" s="45">
        <f>(O9*U9*$AG$30+P9*V9*$AG$29)*365</f>
        <v>16284729.725758059</v>
      </c>
      <c r="Z9" s="45">
        <f>(O9*$AI$15*$AG$37+P9*$AI$7*$AG$36)*365</f>
        <v>247477.31626955856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33953.876387520817</v>
      </c>
      <c r="AD9" s="44">
        <f>SUM(X9:AB9)</f>
        <v>16586824.507206973</v>
      </c>
      <c r="AE9" s="115"/>
      <c r="AF9" s="144" t="s">
        <v>15</v>
      </c>
      <c r="AG9" s="17"/>
      <c r="AH9" s="147"/>
      <c r="AI9" s="78" t="s">
        <v>59</v>
      </c>
      <c r="AJ9" s="79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0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G10+(G10*I10)</f>
        <v>1251.5123790474024</v>
      </c>
      <c r="Q10" s="90"/>
      <c r="R10" s="32">
        <f t="shared" ref="R10:R54" si="2">IF(O10&lt;$AG$18,1,2)</f>
        <v>1</v>
      </c>
      <c r="S10" s="37">
        <f t="shared" ref="S10:S54" si="3">IF(P10&lt;$AG$10,1,2)</f>
        <v>1</v>
      </c>
      <c r="T10" s="90"/>
      <c r="U10" s="43">
        <f t="shared" ref="U10:U54" si="4">($AI$15/$AG$20)*(1+0.15*(O10/$AG$18)^4)+$AH$33</f>
        <v>0.1193436520659952</v>
      </c>
      <c r="V10" s="37">
        <f t="shared" ref="V10:V54" si="5">($AI$7/$AG$12)*(1+0.15*(P10/$AG$10)^4)+$AH$32</f>
        <v>2.6666666732724498E-3</v>
      </c>
      <c r="W10" s="90"/>
      <c r="X10" s="84">
        <f t="shared" ref="X10:X12" si="6">($AG$7*$AG$8*S10*$AG$24+$AG$15*$AG$16*R10*$AG$24)</f>
        <v>3600</v>
      </c>
      <c r="Y10" s="45">
        <f t="shared" ref="Y10:Y54" si="7">(O10*U10*$AG$30+P10*V10*$AG$29)*365</f>
        <v>16531875.08373387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34468.862244162607</v>
      </c>
      <c r="AD10" s="44">
        <f t="shared" ref="AD10:AD46" si="11">SUM(X10:AB10)</f>
        <v>16838489.921868887</v>
      </c>
      <c r="AE10" s="115"/>
      <c r="AF10" s="145"/>
      <c r="AG10" s="18">
        <v>110400</v>
      </c>
      <c r="AH10" s="147"/>
      <c r="AI10" s="78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0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1270.1799776514699</v>
      </c>
      <c r="Q11" s="90"/>
      <c r="R11" s="32">
        <f t="shared" si="2"/>
        <v>1</v>
      </c>
      <c r="S11" s="37">
        <f t="shared" si="3"/>
        <v>1</v>
      </c>
      <c r="T11" s="90"/>
      <c r="U11" s="43">
        <f t="shared" si="4"/>
        <v>0.1193442828733348</v>
      </c>
      <c r="V11" s="37">
        <f t="shared" si="5"/>
        <v>2.6666666736754837E-3</v>
      </c>
      <c r="W11" s="90"/>
      <c r="X11" s="84">
        <f t="shared" si="6"/>
        <v>3600</v>
      </c>
      <c r="Y11" s="45">
        <f t="shared" si="7"/>
        <v>16779026.804957293</v>
      </c>
      <c r="Z11" s="45">
        <f t="shared" si="8"/>
        <v>254986.16918190857</v>
      </c>
      <c r="AA11" s="45">
        <f t="shared" si="9"/>
        <v>17563.03028881651</v>
      </c>
      <c r="AB11" s="46">
        <f t="shared" si="10"/>
        <v>34983.845370120762</v>
      </c>
      <c r="AD11" s="44">
        <f t="shared" si="11"/>
        <v>17090159.849798139</v>
      </c>
      <c r="AE11" s="115"/>
      <c r="AF11" s="146"/>
      <c r="AG11" s="17"/>
      <c r="AH11" s="147"/>
      <c r="AI11" s="78" t="s">
        <v>60</v>
      </c>
      <c r="AJ11" s="79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0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>F12</f>
        <v>12382.360164363514</v>
      </c>
      <c r="P12" s="39">
        <f t="shared" si="1"/>
        <v>1288.8469046604268</v>
      </c>
      <c r="Q12" s="90"/>
      <c r="R12" s="32">
        <f t="shared" si="2"/>
        <v>1</v>
      </c>
      <c r="S12" s="37">
        <f t="shared" si="3"/>
        <v>1</v>
      </c>
      <c r="T12" s="90"/>
      <c r="U12" s="43">
        <f t="shared" si="4"/>
        <v>0.11934494217000455</v>
      </c>
      <c r="V12" s="37">
        <f t="shared" si="5"/>
        <v>2.6666666740966702E-3</v>
      </c>
      <c r="W12" s="90"/>
      <c r="X12" s="84">
        <f t="shared" si="6"/>
        <v>3600</v>
      </c>
      <c r="Y12" s="45">
        <f t="shared" si="7"/>
        <v>17026185.179784771</v>
      </c>
      <c r="Z12" s="45">
        <f t="shared" si="8"/>
        <v>258740.59120200292</v>
      </c>
      <c r="AA12" s="45">
        <f t="shared" si="9"/>
        <v>17809.290353135737</v>
      </c>
      <c r="AB12" s="46">
        <f t="shared" si="10"/>
        <v>35498.825808700465</v>
      </c>
      <c r="AD12" s="44">
        <f t="shared" si="11"/>
        <v>17341833.887148608</v>
      </c>
      <c r="AE12" s="115"/>
      <c r="AF12" s="67" t="s">
        <v>32</v>
      </c>
      <c r="AG12" s="61">
        <v>30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0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1307.5131706689151</v>
      </c>
      <c r="Q13" s="90"/>
      <c r="R13" s="32">
        <f t="shared" si="2"/>
        <v>1</v>
      </c>
      <c r="S13" s="37">
        <f t="shared" si="3"/>
        <v>1</v>
      </c>
      <c r="T13" s="90"/>
      <c r="U13" s="43">
        <f t="shared" si="4"/>
        <v>0.11934563080114111</v>
      </c>
      <c r="V13" s="37">
        <f t="shared" si="5"/>
        <v>2.6666666745365445E-3</v>
      </c>
      <c r="W13" s="90"/>
      <c r="X13" s="84">
        <f>($AG$7*$AG$8*S13*$AG$24+$AG$15*$AG$16*R13*$AG$24)</f>
        <v>3600</v>
      </c>
      <c r="Y13" s="45">
        <f t="shared" si="7"/>
        <v>17273350.507239807</v>
      </c>
      <c r="Z13" s="45">
        <f t="shared" si="8"/>
        <v>262495.01032691519</v>
      </c>
      <c r="AA13" s="45">
        <f t="shared" si="9"/>
        <v>18041.904268908085</v>
      </c>
      <c r="AB13" s="46">
        <f t="shared" si="10"/>
        <v>36013.80360229603</v>
      </c>
      <c r="AD13" s="44">
        <f t="shared" si="11"/>
        <v>17593501.225437928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0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12741.720328727028</v>
      </c>
      <c r="P14" s="39">
        <f>G14+(G14*I14)</f>
        <v>1326.1787860498978</v>
      </c>
      <c r="Q14" s="90"/>
      <c r="R14" s="32">
        <f t="shared" si="2"/>
        <v>1</v>
      </c>
      <c r="S14" s="37">
        <f t="shared" si="3"/>
        <v>1</v>
      </c>
      <c r="T14" s="90"/>
      <c r="U14" s="43">
        <f t="shared" si="4"/>
        <v>0.11934634962423459</v>
      </c>
      <c r="V14" s="37">
        <f t="shared" si="5"/>
        <v>2.6666666749956503E-3</v>
      </c>
      <c r="W14" s="90"/>
      <c r="X14" s="84">
        <f>($AG$7*$AG$8*S14*$AG$24+$AG$15*$AG$16*R14*$AG$24)+AG26</f>
        <v>1511350</v>
      </c>
      <c r="Y14" s="45">
        <f t="shared" si="7"/>
        <v>17520523.095140774</v>
      </c>
      <c r="Z14" s="45">
        <f t="shared" si="8"/>
        <v>266249.42660207895</v>
      </c>
      <c r="AA14" s="45">
        <f t="shared" si="9"/>
        <v>17929.87813846071</v>
      </c>
      <c r="AB14" s="46">
        <f t="shared" si="10"/>
        <v>36528.77879241472</v>
      </c>
      <c r="AD14" s="44">
        <f t="shared" si="11"/>
        <v>19352581.178673729</v>
      </c>
      <c r="AE14" s="11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0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1344.8437609604243</v>
      </c>
      <c r="Q15" s="90"/>
      <c r="R15" s="32">
        <f t="shared" si="2"/>
        <v>1</v>
      </c>
      <c r="S15" s="37">
        <f t="shared" si="3"/>
        <v>1</v>
      </c>
      <c r="T15" s="90"/>
      <c r="U15" s="43">
        <f t="shared" si="4"/>
        <v>0.1193470995091284</v>
      </c>
      <c r="V15" s="37">
        <f t="shared" si="5"/>
        <v>2.6666666754745394E-3</v>
      </c>
      <c r="W15" s="90"/>
      <c r="X15" s="84">
        <f>($AJ$11*$AG$8*S15*$AG$25+$AJ$9*$AG$8*S15*$AG$24+$AG$15*$AG$16*R15*$AG$24)</f>
        <v>10100</v>
      </c>
      <c r="Y15" s="45">
        <f t="shared" si="7"/>
        <v>17767703.260228671</v>
      </c>
      <c r="Z15" s="45">
        <f t="shared" si="8"/>
        <v>270003.84007198218</v>
      </c>
      <c r="AA15" s="45">
        <f t="shared" si="9"/>
        <v>17807.414287175776</v>
      </c>
      <c r="AB15" s="46">
        <f t="shared" si="10"/>
        <v>37043.751419699816</v>
      </c>
      <c r="AD15" s="44">
        <f t="shared" si="11"/>
        <v>18102658.266007531</v>
      </c>
      <c r="AE15" s="11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0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1363.5081053472225</v>
      </c>
      <c r="Q16" s="90"/>
      <c r="R16" s="32">
        <f t="shared" si="2"/>
        <v>1</v>
      </c>
      <c r="S16" s="37">
        <f t="shared" si="3"/>
        <v>1</v>
      </c>
      <c r="T16" s="90"/>
      <c r="U16" s="43">
        <f t="shared" si="4"/>
        <v>0.11934788133801942</v>
      </c>
      <c r="V16" s="37">
        <f t="shared" si="5"/>
        <v>2.6666666759737711E-3</v>
      </c>
      <c r="W16" s="90"/>
      <c r="X16" s="84">
        <f t="shared" ref="X16:X54" si="13">($AJ$11*$AG$8*S16*$AG$25+$AJ$9*$AG$8*S16*$AG$24+$AG$15*$AG$16*R16*$AG$24)</f>
        <v>10100</v>
      </c>
      <c r="Y16" s="45">
        <f t="shared" si="7"/>
        <v>18014891.328294937</v>
      </c>
      <c r="Z16" s="45">
        <f t="shared" si="8"/>
        <v>273758.25078019156</v>
      </c>
      <c r="AA16" s="45">
        <f t="shared" si="9"/>
        <v>17674.512715053297</v>
      </c>
      <c r="AB16" s="46">
        <f t="shared" si="10"/>
        <v>37558.72152395302</v>
      </c>
      <c r="AD16" s="44">
        <f t="shared" si="11"/>
        <v>18353982.813314132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0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>F17</f>
        <v>13280.760575272299</v>
      </c>
      <c r="P17" s="39">
        <f>G17+(G17*I17)</f>
        <v>1382.1718289521107</v>
      </c>
      <c r="Q17" s="90"/>
      <c r="R17" s="32">
        <f t="shared" si="2"/>
        <v>1</v>
      </c>
      <c r="S17" s="37">
        <f t="shared" si="3"/>
        <v>1</v>
      </c>
      <c r="T17" s="90"/>
      <c r="U17" s="43">
        <f t="shared" si="4"/>
        <v>0.11934869600545786</v>
      </c>
      <c r="V17" s="37">
        <f t="shared" si="5"/>
        <v>2.6666666764939132E-3</v>
      </c>
      <c r="W17" s="90"/>
      <c r="X17" s="84">
        <f t="shared" si="13"/>
        <v>10100</v>
      </c>
      <c r="Y17" s="45">
        <f t="shared" si="7"/>
        <v>18262087.634309255</v>
      </c>
      <c r="Z17" s="45">
        <f t="shared" si="8"/>
        <v>277512.65876937605</v>
      </c>
      <c r="AA17" s="45">
        <f t="shared" si="9"/>
        <v>17531.173422093263</v>
      </c>
      <c r="AB17" s="46">
        <f t="shared" si="10"/>
        <v>38073.68914415608</v>
      </c>
      <c r="AD17" s="44">
        <f t="shared" si="11"/>
        <v>18605305.155644882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0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1400.8349413172516</v>
      </c>
      <c r="Q18" s="90"/>
      <c r="R18" s="32">
        <f t="shared" si="2"/>
        <v>1</v>
      </c>
      <c r="S18" s="37">
        <f t="shared" si="3"/>
        <v>1</v>
      </c>
      <c r="T18" s="90"/>
      <c r="U18" s="43">
        <f t="shared" si="4"/>
        <v>0.11934954441834734</v>
      </c>
      <c r="V18" s="37">
        <f t="shared" si="5"/>
        <v>2.6666666770355399E-3</v>
      </c>
      <c r="W18" s="90"/>
      <c r="X18" s="84">
        <f t="shared" si="13"/>
        <v>10100</v>
      </c>
      <c r="Y18" s="45">
        <f t="shared" si="7"/>
        <v>18509292.522547305</v>
      </c>
      <c r="Z18" s="45">
        <f t="shared" si="8"/>
        <v>281267.06408133043</v>
      </c>
      <c r="AA18" s="45">
        <f t="shared" si="9"/>
        <v>17377.39640829567</v>
      </c>
      <c r="AB18" s="46">
        <f t="shared" si="10"/>
        <v>38588.654318491826</v>
      </c>
      <c r="AD18" s="44">
        <f t="shared" si="11"/>
        <v>18856625.637355424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0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1419.4974517902378</v>
      </c>
      <c r="Q19" s="90"/>
      <c r="R19" s="32">
        <f t="shared" si="2"/>
        <v>1</v>
      </c>
      <c r="S19" s="37">
        <f t="shared" si="3"/>
        <v>1</v>
      </c>
      <c r="T19" s="90"/>
      <c r="U19" s="43">
        <f t="shared" si="4"/>
        <v>0.11935042749594485</v>
      </c>
      <c r="V19" s="37">
        <f t="shared" si="5"/>
        <v>2.6666666775992339E-3</v>
      </c>
      <c r="W19" s="90"/>
      <c r="X19" s="84">
        <f t="shared" si="13"/>
        <v>10100</v>
      </c>
      <c r="Y19" s="45">
        <f t="shared" si="7"/>
        <v>18756506.346718565</v>
      </c>
      <c r="Z19" s="45">
        <f t="shared" si="8"/>
        <v>285021.46675699728</v>
      </c>
      <c r="AA19" s="45">
        <f t="shared" si="9"/>
        <v>17213.181673660532</v>
      </c>
      <c r="AB19" s="46">
        <f t="shared" si="10"/>
        <v>39103.617084364523</v>
      </c>
      <c r="AD19" s="44">
        <f t="shared" si="11"/>
        <v>19107944.612233587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0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1438.1593695290267</v>
      </c>
      <c r="Q20" s="90"/>
      <c r="R20" s="32">
        <f t="shared" si="2"/>
        <v>1</v>
      </c>
      <c r="S20" s="37">
        <f t="shared" si="3"/>
        <v>1</v>
      </c>
      <c r="T20" s="90"/>
      <c r="U20" s="43">
        <f t="shared" si="4"/>
        <v>0.11935134616986076</v>
      </c>
      <c r="V20" s="37">
        <f t="shared" si="5"/>
        <v>2.6666666781855865E-3</v>
      </c>
      <c r="W20" s="90"/>
      <c r="X20" s="84">
        <f t="shared" si="13"/>
        <v>10100</v>
      </c>
      <c r="Y20" s="45">
        <f t="shared" si="7"/>
        <v>19003729.470094081</v>
      </c>
      <c r="Z20" s="45">
        <f t="shared" si="8"/>
        <v>288775.86683648825</v>
      </c>
      <c r="AA20" s="45">
        <f t="shared" si="9"/>
        <v>17038.529218187836</v>
      </c>
      <c r="AB20" s="46">
        <f t="shared" si="10"/>
        <v>39618.577478419618</v>
      </c>
      <c r="AD20" s="44">
        <f t="shared" si="11"/>
        <v>19359262.443627179</v>
      </c>
      <c r="AE20" s="115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0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1456.8207035067257</v>
      </c>
      <c r="Q21" s="90"/>
      <c r="R21" s="32">
        <f t="shared" si="2"/>
        <v>1</v>
      </c>
      <c r="S21" s="37">
        <f t="shared" si="3"/>
        <v>1</v>
      </c>
      <c r="T21" s="90"/>
      <c r="U21" s="43">
        <f t="shared" si="4"/>
        <v>0.11935230138405885</v>
      </c>
      <c r="V21" s="37">
        <f t="shared" si="5"/>
        <v>2.6666666787951952E-3</v>
      </c>
      <c r="W21" s="90"/>
      <c r="X21" s="84">
        <f t="shared" si="13"/>
        <v>10100</v>
      </c>
      <c r="Y21" s="45">
        <f t="shared" si="7"/>
        <v>19250962.265634246</v>
      </c>
      <c r="Z21" s="45">
        <f t="shared" si="8"/>
        <v>292530.26435910561</v>
      </c>
      <c r="AA21" s="45">
        <f t="shared" si="9"/>
        <v>16853.439041877587</v>
      </c>
      <c r="AB21" s="46">
        <f t="shared" si="10"/>
        <v>40133.535536562849</v>
      </c>
      <c r="AD21" s="44">
        <f t="shared" si="11"/>
        <v>19610579.504571792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0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1475.4814625162323</v>
      </c>
      <c r="Q22" s="90"/>
      <c r="R22" s="32">
        <f t="shared" si="2"/>
        <v>1</v>
      </c>
      <c r="S22" s="37">
        <f t="shared" si="3"/>
        <v>1</v>
      </c>
      <c r="T22" s="90"/>
      <c r="U22" s="43">
        <f t="shared" si="4"/>
        <v>0.11935329409485626</v>
      </c>
      <c r="V22" s="37">
        <f t="shared" si="5"/>
        <v>2.6666666794286659E-3</v>
      </c>
      <c r="W22" s="90"/>
      <c r="X22" s="84">
        <f t="shared" si="13"/>
        <v>10100</v>
      </c>
      <c r="Y22" s="45">
        <f t="shared" si="7"/>
        <v>19498205.116116561</v>
      </c>
      <c r="Z22" s="45">
        <f t="shared" si="8"/>
        <v>296284.65936336241</v>
      </c>
      <c r="AA22" s="45">
        <f t="shared" si="9"/>
        <v>16657.911144729791</v>
      </c>
      <c r="AB22" s="46">
        <f t="shared" si="10"/>
        <v>40648.491293978899</v>
      </c>
      <c r="AD22" s="44">
        <f t="shared" si="11"/>
        <v>19861896.177918632</v>
      </c>
      <c r="AE22" s="115"/>
      <c r="AF22" s="58" t="s">
        <v>25</v>
      </c>
      <c r="AG22" s="49"/>
      <c r="AH22" s="49"/>
      <c r="AI22" s="80" t="s">
        <v>61</v>
      </c>
      <c r="AJ22" s="81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0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1494.1416551747359</v>
      </c>
      <c r="Q23" s="90"/>
      <c r="R23" s="32">
        <f t="shared" si="2"/>
        <v>1</v>
      </c>
      <c r="S23" s="37">
        <f t="shared" si="3"/>
        <v>1</v>
      </c>
      <c r="T23" s="90"/>
      <c r="U23" s="43">
        <f t="shared" si="4"/>
        <v>0.11935432527092353</v>
      </c>
      <c r="V23" s="37">
        <f t="shared" si="5"/>
        <v>2.6666666800866132E-3</v>
      </c>
      <c r="W23" s="90"/>
      <c r="X23" s="84">
        <f t="shared" si="13"/>
        <v>10100</v>
      </c>
      <c r="Y23" s="45">
        <f t="shared" si="7"/>
        <v>19745458.414263438</v>
      </c>
      <c r="Z23" s="45">
        <f t="shared" si="8"/>
        <v>300039.05188700173</v>
      </c>
      <c r="AA23" s="45">
        <f t="shared" si="9"/>
        <v>16451.945526744435</v>
      </c>
      <c r="AB23" s="46">
        <f t="shared" si="10"/>
        <v>41163.444785149317</v>
      </c>
      <c r="AD23" s="44">
        <f t="shared" si="11"/>
        <v>20113212.856462333</v>
      </c>
      <c r="AE23" s="115"/>
      <c r="AF23" s="59" t="s">
        <v>34</v>
      </c>
      <c r="AG23" s="29"/>
      <c r="AH23" s="29"/>
      <c r="AI23" s="78" t="s">
        <v>62</v>
      </c>
      <c r="AJ23" s="82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0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1512.8012899280839</v>
      </c>
      <c r="Q24" s="90"/>
      <c r="R24" s="32">
        <f t="shared" si="2"/>
        <v>1</v>
      </c>
      <c r="S24" s="37">
        <f t="shared" si="3"/>
        <v>1</v>
      </c>
      <c r="T24" s="90"/>
      <c r="U24" s="43">
        <f t="shared" si="4"/>
        <v>0.11935539589328457</v>
      </c>
      <c r="V24" s="37">
        <f t="shared" si="5"/>
        <v>2.6666666807696579E-3</v>
      </c>
      <c r="W24" s="90"/>
      <c r="X24" s="84">
        <f t="shared" si="13"/>
        <v>10100</v>
      </c>
      <c r="Y24" s="45">
        <f t="shared" si="7"/>
        <v>19992722.56286991</v>
      </c>
      <c r="Z24" s="45">
        <f t="shared" si="8"/>
        <v>303793.44196701655</v>
      </c>
      <c r="AA24" s="45">
        <f t="shared" si="9"/>
        <v>16235.542187921536</v>
      </c>
      <c r="AB24" s="46">
        <f t="shared" si="10"/>
        <v>41678.396043870052</v>
      </c>
      <c r="AD24" s="44">
        <f t="shared" si="11"/>
        <v>20364529.94306872</v>
      </c>
      <c r="AE24" s="115"/>
      <c r="AF24" s="51" t="s">
        <v>35</v>
      </c>
      <c r="AG24" s="30">
        <v>5</v>
      </c>
      <c r="AH24" s="29" t="s">
        <v>28</v>
      </c>
      <c r="AI24" s="78" t="s">
        <v>65</v>
      </c>
      <c r="AJ24" s="82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0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1531.4603750550209</v>
      </c>
      <c r="Q25" s="90"/>
      <c r="R25" s="32">
        <f t="shared" si="2"/>
        <v>1</v>
      </c>
      <c r="S25" s="37">
        <f t="shared" si="3"/>
        <v>1</v>
      </c>
      <c r="T25" s="90"/>
      <c r="U25" s="43">
        <f t="shared" si="4"/>
        <v>0.11935650695531669</v>
      </c>
      <c r="V25" s="37">
        <f t="shared" si="5"/>
        <v>2.6666666814784295E-3</v>
      </c>
      <c r="W25" s="90"/>
      <c r="X25" s="84">
        <f t="shared" si="13"/>
        <v>10100</v>
      </c>
      <c r="Y25" s="45">
        <f t="shared" si="7"/>
        <v>20239997.974931464</v>
      </c>
      <c r="Z25" s="45">
        <f t="shared" si="8"/>
        <v>307547.82963966759</v>
      </c>
      <c r="AA25" s="45">
        <f t="shared" si="9"/>
        <v>16008.701128261077</v>
      </c>
      <c r="AB25" s="46">
        <f t="shared" si="10"/>
        <v>42193.345103268366</v>
      </c>
      <c r="AD25" s="44">
        <f t="shared" si="11"/>
        <v>20615847.850802656</v>
      </c>
      <c r="AE25" s="115"/>
      <c r="AF25" s="51" t="s">
        <v>36</v>
      </c>
      <c r="AG25" s="30">
        <v>30</v>
      </c>
      <c r="AH25" s="29" t="s">
        <v>28</v>
      </c>
      <c r="AI25" s="78" t="s">
        <v>67</v>
      </c>
      <c r="AJ25" s="82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0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1550.1189186712991</v>
      </c>
      <c r="Q26" s="90"/>
      <c r="R26" s="32">
        <f t="shared" si="2"/>
        <v>1</v>
      </c>
      <c r="S26" s="37">
        <f t="shared" si="3"/>
        <v>1</v>
      </c>
      <c r="T26" s="90"/>
      <c r="U26" s="43">
        <f t="shared" si="4"/>
        <v>0.11935765946275056</v>
      </c>
      <c r="V26" s="37">
        <f t="shared" si="5"/>
        <v>2.666666682213565E-3</v>
      </c>
      <c r="W26" s="90"/>
      <c r="X26" s="84">
        <f t="shared" si="13"/>
        <v>10100</v>
      </c>
      <c r="Y26" s="45">
        <f t="shared" si="7"/>
        <v>20487285.073771749</v>
      </c>
      <c r="Z26" s="45">
        <f t="shared" si="8"/>
        <v>311302.21494050202</v>
      </c>
      <c r="AA26" s="45">
        <f t="shared" si="9"/>
        <v>15771.422347763066</v>
      </c>
      <c r="AB26" s="46">
        <f t="shared" si="10"/>
        <v>42708.291995819352</v>
      </c>
      <c r="AD26" s="44">
        <f t="shared" si="11"/>
        <v>20867167.003055833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3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0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1568.7769287336728</v>
      </c>
      <c r="Q27" s="90"/>
      <c r="R27" s="32">
        <f t="shared" si="2"/>
        <v>1</v>
      </c>
      <c r="S27" s="37">
        <f t="shared" si="3"/>
        <v>1</v>
      </c>
      <c r="T27" s="90"/>
      <c r="U27" s="43">
        <f t="shared" si="4"/>
        <v>0.11935885443367028</v>
      </c>
      <c r="V27" s="37">
        <f t="shared" si="5"/>
        <v>2.6666666829757097E-3</v>
      </c>
      <c r="W27" s="90"/>
      <c r="X27" s="84">
        <f t="shared" si="13"/>
        <v>10100</v>
      </c>
      <c r="Y27" s="45">
        <f t="shared" si="7"/>
        <v>20734584.293170363</v>
      </c>
      <c r="Z27" s="45">
        <f t="shared" si="8"/>
        <v>315056.59790437034</v>
      </c>
      <c r="AA27" s="45">
        <f t="shared" si="9"/>
        <v>15523.705846427505</v>
      </c>
      <c r="AB27" s="46">
        <f t="shared" si="10"/>
        <v>43223.236753361845</v>
      </c>
      <c r="AD27" s="44">
        <f t="shared" si="11"/>
        <v>21118487.833674524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0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1587.4344130437687</v>
      </c>
      <c r="Q28" s="90"/>
      <c r="R28" s="32">
        <f t="shared" si="2"/>
        <v>1</v>
      </c>
      <c r="S28" s="37">
        <f t="shared" si="3"/>
        <v>1</v>
      </c>
      <c r="T28" s="90"/>
      <c r="U28" s="43">
        <f t="shared" si="4"/>
        <v>0.11936009289851329</v>
      </c>
      <c r="V28" s="37">
        <f t="shared" si="5"/>
        <v>2.666666683765515E-3</v>
      </c>
      <c r="W28" s="90"/>
      <c r="X28" s="84">
        <f t="shared" si="13"/>
        <v>10100</v>
      </c>
      <c r="Y28" s="45">
        <f t="shared" si="7"/>
        <v>20981896.077490598</v>
      </c>
      <c r="Z28" s="45">
        <f t="shared" si="8"/>
        <v>318810.97856544366</v>
      </c>
      <c r="AA28" s="45">
        <f t="shared" si="9"/>
        <v>15265.551624254385</v>
      </c>
      <c r="AB28" s="46">
        <f t="shared" si="10"/>
        <v>43738.17940711393</v>
      </c>
      <c r="AD28" s="44">
        <f t="shared" si="11"/>
        <v>21369810.787087407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0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1606.0913792518531</v>
      </c>
      <c r="Q29" s="90"/>
      <c r="R29" s="32">
        <f t="shared" si="2"/>
        <v>1</v>
      </c>
      <c r="S29" s="37">
        <f t="shared" si="3"/>
        <v>1</v>
      </c>
      <c r="T29" s="90"/>
      <c r="U29" s="43">
        <f t="shared" si="4"/>
        <v>0.11936137590007045</v>
      </c>
      <c r="V29" s="37">
        <f t="shared" si="5"/>
        <v>2.6666666845836422E-3</v>
      </c>
      <c r="W29" s="90"/>
      <c r="X29" s="84">
        <f t="shared" si="13"/>
        <v>10100</v>
      </c>
      <c r="Y29" s="45">
        <f t="shared" si="7"/>
        <v>21229220.881807212</v>
      </c>
      <c r="Z29" s="45">
        <f t="shared" si="8"/>
        <v>322565.35695723013</v>
      </c>
      <c r="AA29" s="45">
        <f t="shared" si="9"/>
        <v>14996.959681243719</v>
      </c>
      <c r="AB29" s="46">
        <f t="shared" si="10"/>
        <v>44253.119987688056</v>
      </c>
      <c r="AD29" s="44">
        <f t="shared" si="11"/>
        <v>21621136.318433374</v>
      </c>
      <c r="AE29" s="115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0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1624.7478348604816</v>
      </c>
      <c r="Q30" s="90"/>
      <c r="R30" s="32">
        <f t="shared" si="2"/>
        <v>1</v>
      </c>
      <c r="S30" s="37">
        <f t="shared" si="3"/>
        <v>1</v>
      </c>
      <c r="T30" s="90"/>
      <c r="U30" s="43">
        <f t="shared" si="4"/>
        <v>0.11936270449348596</v>
      </c>
      <c r="V30" s="37">
        <f t="shared" si="5"/>
        <v>2.6666666854307593E-3</v>
      </c>
      <c r="W30" s="90"/>
      <c r="X30" s="84">
        <f t="shared" si="13"/>
        <v>10100</v>
      </c>
      <c r="Y30" s="45">
        <f t="shared" si="7"/>
        <v>21476559.172034167</v>
      </c>
      <c r="Z30" s="45">
        <f t="shared" si="8"/>
        <v>326319.73311259109</v>
      </c>
      <c r="AA30" s="45">
        <f t="shared" si="9"/>
        <v>14717.930017395498</v>
      </c>
      <c r="AB30" s="46">
        <f t="shared" si="10"/>
        <v>44768.058525105596</v>
      </c>
      <c r="AD30" s="44">
        <f t="shared" si="11"/>
        <v>21872464.89368926</v>
      </c>
      <c r="AE30" s="115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0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1643.4037872280473</v>
      </c>
      <c r="Q31" s="90"/>
      <c r="R31" s="32">
        <f t="shared" si="2"/>
        <v>1</v>
      </c>
      <c r="S31" s="37">
        <f t="shared" si="3"/>
        <v>1</v>
      </c>
      <c r="T31" s="90"/>
      <c r="U31" s="43">
        <f t="shared" si="4"/>
        <v>0.11936407974625744</v>
      </c>
      <c r="V31" s="37">
        <f t="shared" si="5"/>
        <v>2.6666666863075414E-3</v>
      </c>
      <c r="W31" s="90"/>
      <c r="X31" s="84">
        <f t="shared" si="13"/>
        <v>10100</v>
      </c>
      <c r="Y31" s="45">
        <f t="shared" si="7"/>
        <v>21723911.425052382</v>
      </c>
      <c r="Z31" s="45">
        <f t="shared" si="8"/>
        <v>330074.10706375609</v>
      </c>
      <c r="AA31" s="45">
        <f t="shared" si="9"/>
        <v>14428.462632709723</v>
      </c>
      <c r="AB31" s="46">
        <f t="shared" si="10"/>
        <v>45282.995048811048</v>
      </c>
      <c r="AD31" s="44">
        <f t="shared" si="11"/>
        <v>22123796.989797655</v>
      </c>
      <c r="AE31" s="115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0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1662.0592435722285</v>
      </c>
      <c r="Q32" s="90"/>
      <c r="R32" s="32">
        <f t="shared" si="2"/>
        <v>1</v>
      </c>
      <c r="S32" s="37">
        <f t="shared" si="3"/>
        <v>1</v>
      </c>
      <c r="T32" s="90"/>
      <c r="U32" s="43">
        <f t="shared" si="4"/>
        <v>0.11936550273823589</v>
      </c>
      <c r="V32" s="37">
        <f t="shared" si="5"/>
        <v>2.666666687214673E-3</v>
      </c>
      <c r="W32" s="90"/>
      <c r="X32" s="84">
        <f t="shared" si="13"/>
        <v>10100</v>
      </c>
      <c r="Y32" s="45">
        <f t="shared" si="7"/>
        <v>21971278.128837492</v>
      </c>
      <c r="Z32" s="45">
        <f t="shared" si="8"/>
        <v>333828.47884233872</v>
      </c>
      <c r="AA32" s="45">
        <f t="shared" si="9"/>
        <v>14128.5575271864</v>
      </c>
      <c r="AB32" s="46">
        <f t="shared" si="10"/>
        <v>45797.92958768586</v>
      </c>
      <c r="AD32" s="44">
        <f t="shared" si="11"/>
        <v>22375133.094794706</v>
      </c>
      <c r="AE32" s="115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0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1680.714210973334</v>
      </c>
      <c r="Q33" s="90"/>
      <c r="R33" s="32">
        <f t="shared" si="2"/>
        <v>1</v>
      </c>
      <c r="S33" s="37">
        <f t="shared" si="3"/>
        <v>1</v>
      </c>
      <c r="T33" s="90"/>
      <c r="U33" s="43">
        <f t="shared" si="4"/>
        <v>0.11936697456162569</v>
      </c>
      <c r="V33" s="37">
        <f t="shared" si="5"/>
        <v>2.6666666881528453E-3</v>
      </c>
      <c r="W33" s="90"/>
      <c r="X33" s="84">
        <f t="shared" si="13"/>
        <v>10100</v>
      </c>
      <c r="Y33" s="45">
        <f t="shared" si="7"/>
        <v>22218659.782587595</v>
      </c>
      <c r="Z33" s="45">
        <f t="shared" si="8"/>
        <v>337582.84847935062</v>
      </c>
      <c r="AA33" s="45">
        <f t="shared" si="9"/>
        <v>13818.214700825522</v>
      </c>
      <c r="AB33" s="46">
        <f t="shared" si="10"/>
        <v>46312.862170061773</v>
      </c>
      <c r="AD33" s="44">
        <f t="shared" si="11"/>
        <v>22626473.707937833</v>
      </c>
      <c r="AE33" s="115"/>
      <c r="AF33" s="88" t="s">
        <v>24</v>
      </c>
      <c r="AG33" s="42"/>
      <c r="AH33" s="61">
        <f>7/60</f>
        <v>0.11666666666666667</v>
      </c>
      <c r="AI33" s="57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0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1699.3686963775583</v>
      </c>
      <c r="Q34" s="90"/>
      <c r="R34" s="32">
        <f t="shared" si="2"/>
        <v>1</v>
      </c>
      <c r="S34" s="37">
        <f t="shared" si="3"/>
        <v>1</v>
      </c>
      <c r="T34" s="90"/>
      <c r="U34" s="43">
        <f t="shared" si="4"/>
        <v>0.1193684963209846</v>
      </c>
      <c r="V34" s="37">
        <f t="shared" si="5"/>
        <v>2.6666666891227574E-3</v>
      </c>
      <c r="W34" s="90"/>
      <c r="X34" s="84">
        <f t="shared" si="13"/>
        <v>10100</v>
      </c>
      <c r="Y34" s="45">
        <f t="shared" si="7"/>
        <v>22466056.896850985</v>
      </c>
      <c r="Z34" s="45">
        <f t="shared" si="8"/>
        <v>341337.21600521624</v>
      </c>
      <c r="AA34" s="45">
        <f t="shared" si="9"/>
        <v>13497.434153627088</v>
      </c>
      <c r="AB34" s="46">
        <f t="shared" si="10"/>
        <v>46827.792823733907</v>
      </c>
      <c r="AD34" s="44">
        <f t="shared" si="11"/>
        <v>22877819.339833565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0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1718.0227066001394</v>
      </c>
      <c r="Q35" s="90"/>
      <c r="R35" s="32">
        <f t="shared" si="2"/>
        <v>1</v>
      </c>
      <c r="S35" s="37">
        <f t="shared" si="3"/>
        <v>1</v>
      </c>
      <c r="T35" s="90"/>
      <c r="U35" s="43">
        <f t="shared" si="4"/>
        <v>0.11937006913322379</v>
      </c>
      <c r="V35" s="37">
        <f t="shared" si="5"/>
        <v>2.6666666901251153E-3</v>
      </c>
      <c r="W35" s="90"/>
      <c r="X35" s="84">
        <f t="shared" si="13"/>
        <v>10100</v>
      </c>
      <c r="Y35" s="45">
        <f t="shared" si="7"/>
        <v>22713469.993653908</v>
      </c>
      <c r="Z35" s="45">
        <f t="shared" si="8"/>
        <v>345091.58144978626</v>
      </c>
      <c r="AA35" s="45">
        <f t="shared" si="9"/>
        <v>13166.2158855911</v>
      </c>
      <c r="AB35" s="46">
        <f t="shared" si="10"/>
        <v>47342.721575973323</v>
      </c>
      <c r="AD35" s="44">
        <f t="shared" si="11"/>
        <v>23129170.512565259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0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1736.6762483284338</v>
      </c>
      <c r="Q36" s="90"/>
      <c r="R36" s="32">
        <f t="shared" si="2"/>
        <v>1</v>
      </c>
      <c r="S36" s="37">
        <f t="shared" si="3"/>
        <v>1</v>
      </c>
      <c r="T36" s="90"/>
      <c r="U36" s="43">
        <f t="shared" si="4"/>
        <v>0.11937169412760776</v>
      </c>
      <c r="V36" s="37">
        <f t="shared" si="5"/>
        <v>2.6666666911606351E-3</v>
      </c>
      <c r="W36" s="90"/>
      <c r="X36" s="84">
        <f t="shared" si="13"/>
        <v>10100</v>
      </c>
      <c r="Y36" s="45">
        <f t="shared" si="7"/>
        <v>22960899.60662831</v>
      </c>
      <c r="Z36" s="45">
        <f t="shared" si="8"/>
        <v>348845.94484235125</v>
      </c>
      <c r="AA36" s="45">
        <f t="shared" si="9"/>
        <v>12824.559896717568</v>
      </c>
      <c r="AB36" s="46">
        <f t="shared" si="10"/>
        <v>47857.648453539397</v>
      </c>
      <c r="AD36" s="44">
        <f t="shared" si="11"/>
        <v>23380527.759820919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0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1755.3293281248968</v>
      </c>
      <c r="Q37" s="90"/>
      <c r="R37" s="32">
        <f t="shared" si="2"/>
        <v>1</v>
      </c>
      <c r="S37" s="37">
        <f t="shared" si="3"/>
        <v>1</v>
      </c>
      <c r="T37" s="90"/>
      <c r="U37" s="43">
        <f t="shared" si="4"/>
        <v>0.11937337244575444</v>
      </c>
      <c r="V37" s="37">
        <f t="shared" si="5"/>
        <v>2.6666666922300383E-3</v>
      </c>
      <c r="W37" s="90"/>
      <c r="X37" s="84">
        <f t="shared" si="13"/>
        <v>10100</v>
      </c>
      <c r="Y37" s="45">
        <f t="shared" si="7"/>
        <v>23208346.281139541</v>
      </c>
      <c r="Z37" s="45">
        <f t="shared" si="8"/>
        <v>352600.30621165491</v>
      </c>
      <c r="AA37" s="45">
        <f t="shared" si="9"/>
        <v>12472.466187006477</v>
      </c>
      <c r="AB37" s="46">
        <f t="shared" si="10"/>
        <v>48372.573482691711</v>
      </c>
      <c r="AD37" s="44">
        <f t="shared" si="11"/>
        <v>23631891.627020895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0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1773.9819524299917</v>
      </c>
      <c r="Q38" s="90"/>
      <c r="R38" s="32">
        <f t="shared" si="2"/>
        <v>1</v>
      </c>
      <c r="S38" s="37">
        <f t="shared" si="3"/>
        <v>1</v>
      </c>
      <c r="T38" s="90"/>
      <c r="U38" s="43">
        <f t="shared" si="4"/>
        <v>0.11937510524163515</v>
      </c>
      <c r="V38" s="37">
        <f t="shared" si="5"/>
        <v>2.6666666933340549E-3</v>
      </c>
      <c r="W38" s="90"/>
      <c r="X38" s="84">
        <f t="shared" si="13"/>
        <v>10100</v>
      </c>
      <c r="Y38" s="45">
        <f t="shared" si="7"/>
        <v>23455810.574414156</v>
      </c>
      <c r="Z38" s="45">
        <f t="shared" si="8"/>
        <v>356354.6655859063</v>
      </c>
      <c r="AA38" s="45">
        <f t="shared" si="9"/>
        <v>12109.934756457837</v>
      </c>
      <c r="AB38" s="46">
        <f t="shared" si="10"/>
        <v>48887.49668920166</v>
      </c>
      <c r="AD38" s="44">
        <f t="shared" si="11"/>
        <v>23883262.67144572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0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1792.6341275650054</v>
      </c>
      <c r="Q39" s="90"/>
      <c r="R39" s="32">
        <f t="shared" si="2"/>
        <v>1</v>
      </c>
      <c r="S39" s="37">
        <f t="shared" si="3"/>
        <v>1</v>
      </c>
      <c r="T39" s="90"/>
      <c r="U39" s="43">
        <f t="shared" si="4"/>
        <v>0.11937689368157457</v>
      </c>
      <c r="V39" s="37">
        <f t="shared" si="5"/>
        <v>2.666666694473423E-3</v>
      </c>
      <c r="W39" s="90"/>
      <c r="X39" s="84">
        <f t="shared" si="13"/>
        <v>10100</v>
      </c>
      <c r="Y39" s="45">
        <f t="shared" si="7"/>
        <v>23703293.055667602</v>
      </c>
      <c r="Z39" s="45">
        <f t="shared" si="8"/>
        <v>360109.02299279277</v>
      </c>
      <c r="AA39" s="45">
        <f t="shared" si="9"/>
        <v>11736.96560507164</v>
      </c>
      <c r="AB39" s="46">
        <f t="shared" si="10"/>
        <v>49402.418098363807</v>
      </c>
      <c r="AD39" s="44">
        <f t="shared" si="11"/>
        <v>24134641.462363832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0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1811.2858597347958</v>
      </c>
      <c r="Q40" s="90"/>
      <c r="R40" s="32">
        <f t="shared" si="2"/>
        <v>1</v>
      </c>
      <c r="S40" s="37">
        <f t="shared" si="3"/>
        <v>1</v>
      </c>
      <c r="T40" s="90"/>
      <c r="U40" s="43">
        <f t="shared" si="4"/>
        <v>0.11937873894425077</v>
      </c>
      <c r="V40" s="37">
        <f t="shared" si="5"/>
        <v>2.666666695648889E-3</v>
      </c>
      <c r="W40" s="90"/>
      <c r="X40" s="84">
        <f t="shared" si="13"/>
        <v>10100</v>
      </c>
      <c r="Y40" s="45">
        <f t="shared" si="7"/>
        <v>23950794.306231976</v>
      </c>
      <c r="Z40" s="45">
        <f t="shared" si="8"/>
        <v>363863.37845949159</v>
      </c>
      <c r="AA40" s="45">
        <f t="shared" si="9"/>
        <v>11353.558732847894</v>
      </c>
      <c r="AB40" s="46">
        <f t="shared" si="10"/>
        <v>49917.337735006811</v>
      </c>
      <c r="AD40" s="44">
        <f t="shared" si="11"/>
        <v>24386028.581159323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0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1829.9371550304584</v>
      </c>
      <c r="Q41" s="90"/>
      <c r="R41" s="32">
        <f t="shared" si="2"/>
        <v>1</v>
      </c>
      <c r="S41" s="37">
        <f t="shared" si="3"/>
        <v>1</v>
      </c>
      <c r="T41" s="90"/>
      <c r="U41" s="43">
        <f t="shared" si="4"/>
        <v>0.11938064222069519</v>
      </c>
      <c r="V41" s="37">
        <f t="shared" si="5"/>
        <v>2.6666666968612049E-3</v>
      </c>
      <c r="W41" s="90"/>
      <c r="X41" s="84">
        <f t="shared" si="13"/>
        <v>10100</v>
      </c>
      <c r="Y41" s="45">
        <f t="shared" si="7"/>
        <v>24198314.919683736</v>
      </c>
      <c r="Z41" s="45">
        <f t="shared" si="8"/>
        <v>367617.73201268172</v>
      </c>
      <c r="AA41" s="45">
        <f t="shared" si="9"/>
        <v>10959.714139786594</v>
      </c>
      <c r="AB41" s="46">
        <f t="shared" si="10"/>
        <v>50432.255623504083</v>
      </c>
      <c r="AD41" s="44">
        <f t="shared" si="11"/>
        <v>24637424.621459708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0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1848.5880194319225</v>
      </c>
      <c r="Q42" s="90"/>
      <c r="R42" s="32">
        <f t="shared" si="2"/>
        <v>1</v>
      </c>
      <c r="S42" s="37">
        <f t="shared" si="3"/>
        <v>1</v>
      </c>
      <c r="T42" s="90"/>
      <c r="U42" s="43">
        <f t="shared" si="4"/>
        <v>0.11938260471429271</v>
      </c>
      <c r="V42" s="37">
        <f t="shared" si="5"/>
        <v>2.666666698111133E-3</v>
      </c>
      <c r="W42" s="90"/>
      <c r="X42" s="84">
        <f t="shared" si="13"/>
        <v>10100</v>
      </c>
      <c r="Y42" s="45">
        <f t="shared" si="7"/>
        <v>24445855.501971491</v>
      </c>
      <c r="Z42" s="45">
        <f t="shared" si="8"/>
        <v>371372.08367855515</v>
      </c>
      <c r="AA42" s="45">
        <f t="shared" si="9"/>
        <v>10555.431825887739</v>
      </c>
      <c r="AB42" s="46">
        <f t="shared" si="10"/>
        <v>50947.171787784246</v>
      </c>
      <c r="AD42" s="44">
        <f t="shared" si="11"/>
        <v>24888830.189263716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0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1867.2384588104758</v>
      </c>
      <c r="Q43" s="90"/>
      <c r="R43" s="32">
        <f t="shared" si="2"/>
        <v>1</v>
      </c>
      <c r="S43" s="37">
        <f t="shared" si="3"/>
        <v>1</v>
      </c>
      <c r="T43" s="90"/>
      <c r="U43" s="43">
        <f t="shared" si="4"/>
        <v>0.11938462764078153</v>
      </c>
      <c r="V43" s="37">
        <f t="shared" si="5"/>
        <v>2.6666666993994418E-3</v>
      </c>
      <c r="W43" s="90"/>
      <c r="X43" s="84">
        <f t="shared" si="13"/>
        <v>10100</v>
      </c>
      <c r="Y43" s="45">
        <f t="shared" si="7"/>
        <v>24693416.671543654</v>
      </c>
      <c r="Z43" s="45">
        <f t="shared" si="8"/>
        <v>375126.43348282838</v>
      </c>
      <c r="AA43" s="45">
        <f t="shared" si="9"/>
        <v>10140.711791151334</v>
      </c>
      <c r="AB43" s="46">
        <f t="shared" si="10"/>
        <v>51462.086251341163</v>
      </c>
      <c r="AD43" s="44">
        <f t="shared" si="11"/>
        <v>25140245.903068975</v>
      </c>
      <c r="AE43" s="11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0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18132.12279417973</v>
      </c>
      <c r="P44" s="39">
        <f t="shared" si="1"/>
        <v>1885.8884789312201</v>
      </c>
      <c r="Q44" s="90"/>
      <c r="R44" s="32">
        <f t="shared" si="2"/>
        <v>1</v>
      </c>
      <c r="S44" s="37">
        <f t="shared" si="3"/>
        <v>1</v>
      </c>
      <c r="T44" s="90"/>
      <c r="U44" s="43">
        <f t="shared" si="4"/>
        <v>0.11938671222825327</v>
      </c>
      <c r="V44" s="37">
        <f t="shared" si="5"/>
        <v>2.6666667007269086E-3</v>
      </c>
      <c r="W44" s="90"/>
      <c r="X44" s="84">
        <f t="shared" si="13"/>
        <v>10100</v>
      </c>
      <c r="Y44" s="45">
        <f t="shared" si="7"/>
        <v>24940999.059476249</v>
      </c>
      <c r="Z44" s="45">
        <f t="shared" si="8"/>
        <v>378880.78145075246</v>
      </c>
      <c r="AA44" s="45">
        <f t="shared" si="9"/>
        <v>9715.5540355773828</v>
      </c>
      <c r="AB44" s="46">
        <f t="shared" si="10"/>
        <v>51976.999037243819</v>
      </c>
      <c r="AD44" s="44">
        <f t="shared" si="11"/>
        <v>25391672.393999822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0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1904.5380854554598</v>
      </c>
      <c r="Q45" s="90"/>
      <c r="R45" s="32">
        <f t="shared" si="2"/>
        <v>1</v>
      </c>
      <c r="S45" s="37">
        <f t="shared" si="3"/>
        <v>1</v>
      </c>
      <c r="T45" s="90"/>
      <c r="U45" s="43">
        <f t="shared" si="4"/>
        <v>0.11938885971715292</v>
      </c>
      <c r="V45" s="37">
        <f t="shared" si="5"/>
        <v>2.6666667020943165E-3</v>
      </c>
      <c r="W45" s="90"/>
      <c r="X45" s="84">
        <f t="shared" si="13"/>
        <v>10100</v>
      </c>
      <c r="Y45" s="45">
        <f t="shared" si="7"/>
        <v>25188603.309600569</v>
      </c>
      <c r="Z45" s="45">
        <f t="shared" si="8"/>
        <v>382635.12760712369</v>
      </c>
      <c r="AA45" s="45">
        <f t="shared" si="9"/>
        <v>9279.9585591658724</v>
      </c>
      <c r="AB45" s="46">
        <f t="shared" si="10"/>
        <v>52491.910168145827</v>
      </c>
      <c r="AD45" s="44">
        <f t="shared" si="11"/>
        <v>25643110.305935003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0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1923.1872839430305</v>
      </c>
      <c r="Q46" s="90"/>
      <c r="R46" s="32">
        <f t="shared" si="2"/>
        <v>1</v>
      </c>
      <c r="S46" s="37">
        <f t="shared" si="3"/>
        <v>1</v>
      </c>
      <c r="T46" s="90"/>
      <c r="U46" s="43">
        <f t="shared" si="4"/>
        <v>0.11939107136027888</v>
      </c>
      <c r="V46" s="37">
        <f t="shared" si="5"/>
        <v>2.6666667035024584E-3</v>
      </c>
      <c r="W46" s="90"/>
      <c r="X46" s="84">
        <f t="shared" si="13"/>
        <v>10100</v>
      </c>
      <c r="Y46" s="45">
        <f t="shared" si="7"/>
        <v>25436230.078630976</v>
      </c>
      <c r="Z46" s="45">
        <f t="shared" si="8"/>
        <v>386389.47197629436</v>
      </c>
      <c r="AA46" s="45">
        <f t="shared" si="9"/>
        <v>8833.9253619168067</v>
      </c>
      <c r="AB46" s="46">
        <f t="shared" si="10"/>
        <v>53006.819666294803</v>
      </c>
      <c r="AD46" s="44">
        <f t="shared" si="11"/>
        <v>25894560.295635484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0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1941.8360798545596</v>
      </c>
      <c r="Q47" s="90"/>
      <c r="R47" s="32">
        <f t="shared" si="2"/>
        <v>1</v>
      </c>
      <c r="S47" s="37">
        <f t="shared" si="3"/>
        <v>1</v>
      </c>
      <c r="T47" s="90"/>
      <c r="U47" s="43">
        <f t="shared" si="4"/>
        <v>0.11939334842278287</v>
      </c>
      <c r="V47" s="37">
        <f t="shared" si="5"/>
        <v>2.6666667049521351E-3</v>
      </c>
      <c r="W47" s="90"/>
      <c r="X47" s="84">
        <f t="shared" si="13"/>
        <v>10100</v>
      </c>
      <c r="Y47" s="45">
        <f t="shared" si="7"/>
        <v>25683880.036292568</v>
      </c>
      <c r="Z47" s="45">
        <f t="shared" si="8"/>
        <v>390143.81458218192</v>
      </c>
      <c r="AA47" s="45">
        <f t="shared" si="9"/>
        <v>8377.4544438301909</v>
      </c>
      <c r="AB47" s="46">
        <f t="shared" si="10"/>
        <v>53521.727553541372</v>
      </c>
      <c r="AD47" s="44">
        <f t="shared" ref="AD47:AD54" si="14">SUM(X47:AB47)</f>
        <v>26146023.032872122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0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18850.843122906754</v>
      </c>
      <c r="P48" s="39">
        <f t="shared" si="1"/>
        <v>1960.4844785536693</v>
      </c>
      <c r="Q48" s="90"/>
      <c r="R48" s="32">
        <f t="shared" si="2"/>
        <v>1</v>
      </c>
      <c r="S48" s="37">
        <f t="shared" si="3"/>
        <v>1</v>
      </c>
      <c r="T48" s="90"/>
      <c r="U48" s="43">
        <f t="shared" si="4"/>
        <v>0.1193956921821701</v>
      </c>
      <c r="V48" s="37">
        <f t="shared" si="5"/>
        <v>2.6666667064441526E-3</v>
      </c>
      <c r="W48" s="90"/>
      <c r="X48" s="84">
        <f t="shared" si="13"/>
        <v>10100</v>
      </c>
      <c r="Y48" s="45">
        <f t="shared" si="7"/>
        <v>25931553.865448941</v>
      </c>
      <c r="Z48" s="45">
        <f t="shared" si="8"/>
        <v>393898.15544827911</v>
      </c>
      <c r="AA48" s="45">
        <f t="shared" si="9"/>
        <v>8201.6248259142703</v>
      </c>
      <c r="AB48" s="46">
        <f t="shared" si="10"/>
        <v>54036.633851347986</v>
      </c>
      <c r="AD48" s="44">
        <f t="shared" si="14"/>
        <v>26397790.279574484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0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19030.52320508851</v>
      </c>
      <c r="P49" s="39">
        <f t="shared" si="1"/>
        <v>1979.1324853091237</v>
      </c>
      <c r="Q49" s="90"/>
      <c r="R49" s="32">
        <f t="shared" si="2"/>
        <v>1</v>
      </c>
      <c r="S49" s="37">
        <f t="shared" si="3"/>
        <v>1</v>
      </c>
      <c r="T49" s="90"/>
      <c r="U49" s="43">
        <f t="shared" si="4"/>
        <v>0.11939810392829905</v>
      </c>
      <c r="V49" s="37">
        <f t="shared" si="5"/>
        <v>2.6666667079793273E-3</v>
      </c>
      <c r="W49" s="90"/>
      <c r="X49" s="84">
        <f t="shared" si="13"/>
        <v>10100</v>
      </c>
      <c r="Y49" s="45">
        <f t="shared" si="7"/>
        <v>26179252.262229901</v>
      </c>
      <c r="Z49" s="45">
        <f t="shared" si="8"/>
        <v>397652.49459766311</v>
      </c>
      <c r="AA49" s="45">
        <f t="shared" si="9"/>
        <v>8279.8000360699098</v>
      </c>
      <c r="AB49" s="46">
        <f t="shared" si="10"/>
        <v>54551.538580797554</v>
      </c>
      <c r="AD49" s="44">
        <f t="shared" si="14"/>
        <v>26649836.09544443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0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19210.203287270266</v>
      </c>
      <c r="P50" s="39">
        <f t="shared" si="1"/>
        <v>1997.780105296913</v>
      </c>
      <c r="Q50" s="90"/>
      <c r="R50" s="32">
        <f t="shared" si="2"/>
        <v>1</v>
      </c>
      <c r="S50" s="37">
        <f t="shared" si="3"/>
        <v>1</v>
      </c>
      <c r="T50" s="90"/>
      <c r="U50" s="43">
        <f t="shared" si="4"/>
        <v>0.11940058496338168</v>
      </c>
      <c r="V50" s="37">
        <f t="shared" si="5"/>
        <v>2.6666667095584821E-3</v>
      </c>
      <c r="W50" s="90"/>
      <c r="X50" s="84">
        <f t="shared" si="13"/>
        <v>10100</v>
      </c>
      <c r="Y50" s="45">
        <f t="shared" si="7"/>
        <v>26426975.936159179</v>
      </c>
      <c r="Z50" s="45">
        <f t="shared" si="8"/>
        <v>401406.83205300476</v>
      </c>
      <c r="AA50" s="45">
        <f t="shared" si="9"/>
        <v>8357.9752462255474</v>
      </c>
      <c r="AB50" s="46">
        <f t="shared" si="10"/>
        <v>55066.441762601709</v>
      </c>
      <c r="AD50" s="44">
        <f t="shared" si="14"/>
        <v>26901907.185221009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0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19389.883369452022</v>
      </c>
      <c r="P51" s="39">
        <f t="shared" si="1"/>
        <v>2016.4273436022895</v>
      </c>
      <c r="Q51" s="90"/>
      <c r="R51" s="32">
        <f t="shared" si="2"/>
        <v>1</v>
      </c>
      <c r="S51" s="37">
        <f t="shared" si="3"/>
        <v>1</v>
      </c>
      <c r="T51" s="90"/>
      <c r="U51" s="43">
        <f t="shared" si="4"/>
        <v>0.11940313660198328</v>
      </c>
      <c r="V51" s="37">
        <f t="shared" si="5"/>
        <v>2.6666667111824491E-3</v>
      </c>
      <c r="W51" s="90"/>
      <c r="X51" s="84">
        <f t="shared" si="13"/>
        <v>10100</v>
      </c>
      <c r="Y51" s="45">
        <f t="shared" si="7"/>
        <v>26674725.610282168</v>
      </c>
      <c r="Z51" s="45">
        <f t="shared" si="8"/>
        <v>405161.16783657734</v>
      </c>
      <c r="AA51" s="45">
        <f t="shared" si="9"/>
        <v>8436.150456381185</v>
      </c>
      <c r="AB51" s="46">
        <f t="shared" si="10"/>
        <v>55581.343417109005</v>
      </c>
      <c r="AD51" s="44">
        <f t="shared" si="14"/>
        <v>27154004.271992233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0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19569.563451633778</v>
      </c>
      <c r="P52" s="39">
        <f t="shared" si="1"/>
        <v>2035.0742052217456</v>
      </c>
      <c r="Q52" s="90"/>
      <c r="R52" s="32">
        <f t="shared" si="2"/>
        <v>1</v>
      </c>
      <c r="S52" s="37">
        <f t="shared" si="3"/>
        <v>1</v>
      </c>
      <c r="T52" s="90"/>
      <c r="U52" s="43">
        <f t="shared" si="4"/>
        <v>0.11940576017102252</v>
      </c>
      <c r="V52" s="37">
        <f t="shared" si="5"/>
        <v>2.6666667128520654E-3</v>
      </c>
      <c r="W52" s="90"/>
      <c r="X52" s="84">
        <f t="shared" si="13"/>
        <v>10100</v>
      </c>
      <c r="Y52" s="45">
        <f t="shared" si="7"/>
        <v>26922502.021293644</v>
      </c>
      <c r="Z52" s="45">
        <f t="shared" si="8"/>
        <v>408915.50197026564</v>
      </c>
      <c r="AA52" s="45">
        <f t="shared" si="9"/>
        <v>8514.3256665368244</v>
      </c>
      <c r="AB52" s="46">
        <f t="shared" si="10"/>
        <v>56096.243564312863</v>
      </c>
      <c r="AD52" s="44">
        <f t="shared" si="14"/>
        <v>27406128.092494756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0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19749.243533815534</v>
      </c>
      <c r="P53" s="39">
        <f t="shared" si="1"/>
        <v>2053.720695064942</v>
      </c>
      <c r="Q53" s="90"/>
      <c r="R53" s="32">
        <f t="shared" si="2"/>
        <v>1</v>
      </c>
      <c r="S53" s="37">
        <f t="shared" si="3"/>
        <v>1</v>
      </c>
      <c r="T53" s="90"/>
      <c r="U53" s="43">
        <f t="shared" si="4"/>
        <v>0.1194084570097715</v>
      </c>
      <c r="V53" s="37">
        <f t="shared" si="5"/>
        <v>2.6666667145681779E-3</v>
      </c>
      <c r="W53" s="90"/>
      <c r="X53" s="84">
        <f t="shared" si="13"/>
        <v>10100</v>
      </c>
      <c r="Y53" s="45">
        <f t="shared" si="7"/>
        <v>27170305.919665478</v>
      </c>
      <c r="Z53" s="45">
        <f t="shared" si="8"/>
        <v>412669.83447557385</v>
      </c>
      <c r="AA53" s="45">
        <f t="shared" si="9"/>
        <v>8592.500876692462</v>
      </c>
      <c r="AB53" s="46">
        <f t="shared" si="10"/>
        <v>56611.142223859206</v>
      </c>
      <c r="AD53" s="44">
        <f t="shared" si="14"/>
        <v>27658279.3972416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0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19928.923615997293</v>
      </c>
      <c r="P54" s="39">
        <f t="shared" si="1"/>
        <v>2072.3668179565875</v>
      </c>
      <c r="Q54" s="91"/>
      <c r="R54" s="32">
        <f t="shared" si="2"/>
        <v>1</v>
      </c>
      <c r="S54" s="37">
        <f t="shared" si="3"/>
        <v>1</v>
      </c>
      <c r="T54" s="91"/>
      <c r="U54" s="43">
        <f t="shared" si="4"/>
        <v>0.11941122846985566</v>
      </c>
      <c r="V54" s="37">
        <f t="shared" si="5"/>
        <v>2.666666716331641E-3</v>
      </c>
      <c r="W54" s="91"/>
      <c r="X54" s="84">
        <f t="shared" si="13"/>
        <v>10100</v>
      </c>
      <c r="Y54" s="45">
        <f t="shared" si="7"/>
        <v>27418138.069774359</v>
      </c>
      <c r="Z54" s="45">
        <f t="shared" si="8"/>
        <v>416424.16537363449</v>
      </c>
      <c r="AA54" s="45">
        <f t="shared" si="9"/>
        <v>8670.6760868481033</v>
      </c>
      <c r="AB54" s="46">
        <f t="shared" si="10"/>
        <v>57126.03941505406</v>
      </c>
      <c r="AD54" s="44">
        <f t="shared" si="14"/>
        <v>27910458.950649895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1024973319.4286746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9">
        <f>SUM(Y9:Y54)</f>
        <v>1005050066.1040138</v>
      </c>
      <c r="Z56" s="70">
        <f>SUM(Z9:Z54)</f>
        <v>15269750.680273406</v>
      </c>
      <c r="AA56" s="70">
        <f>SUM(AA9:AA54)</f>
        <v>625299.4132128919</v>
      </c>
      <c r="AB56" s="77">
        <f>SUM(AB9:AB54)</f>
        <v>2094853.2311742257</v>
      </c>
      <c r="AD56" s="71">
        <f>X56+Y56+Z56+AA56+AB56</f>
        <v>1024973319.4286743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3" workbookViewId="0">
      <selection activeCell="AG12" sqref="AG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4"/>
      <c r="S1" s="84"/>
      <c r="T1" s="89"/>
      <c r="U1" s="84"/>
      <c r="V1" s="84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4"/>
      <c r="S2" s="84"/>
      <c r="T2" s="90"/>
      <c r="U2" s="84"/>
      <c r="V2" s="84"/>
      <c r="W2" s="90"/>
      <c r="Y2" s="148" t="s">
        <v>86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85</v>
      </c>
      <c r="P3" s="158"/>
      <c r="Q3" s="90"/>
      <c r="R3" s="84"/>
      <c r="S3" s="84"/>
      <c r="T3" s="90"/>
      <c r="U3" s="84"/>
      <c r="V3" s="84"/>
      <c r="W3" s="90"/>
      <c r="Y3" s="151"/>
      <c r="Z3" s="152"/>
      <c r="AA3" s="153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4"/>
      <c r="S4" s="84"/>
      <c r="T4" s="90"/>
      <c r="U4" s="84"/>
      <c r="V4" s="84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3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84"/>
      <c r="S7" s="84"/>
      <c r="T7" s="90"/>
      <c r="U7" s="84"/>
      <c r="V7" s="84"/>
      <c r="W7" s="90"/>
      <c r="X7" s="3" t="s">
        <v>9</v>
      </c>
      <c r="Y7" s="85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4"/>
      <c r="J8" s="7"/>
      <c r="K8" s="20"/>
      <c r="L8" s="90"/>
      <c r="M8" s="25"/>
      <c r="O8" s="34"/>
      <c r="P8" s="38"/>
      <c r="Q8" s="90"/>
      <c r="R8" s="86"/>
      <c r="S8" s="85"/>
      <c r="T8" s="90"/>
      <c r="U8" s="86"/>
      <c r="V8" s="85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0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F9</f>
        <v>11843.319917818244</v>
      </c>
      <c r="P9" s="39">
        <f>G9+(G9*J9)</f>
        <v>1241.6030790565985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0.11934304891520245</v>
      </c>
      <c r="V9" s="37">
        <f>($AI$7/$AG$12)*(1+0.15*(P9/$AG$10)^4)+$AH$32</f>
        <v>2.6666666730657067E-3</v>
      </c>
      <c r="W9" s="90"/>
      <c r="X9" s="84">
        <f>($AG$7*$AG$8*S9*$AG$24+$AG$15*$AG$16*R9*$AG$24)</f>
        <v>3600</v>
      </c>
      <c r="Y9" s="45">
        <f>(O9*U9*$AG$30+P9*V9*$AG$29)*365</f>
        <v>16284897.676301647</v>
      </c>
      <c r="Z9" s="45">
        <f>(O9*$AI$15*$AG$37+P9*$AI$7*$AG$36)*365</f>
        <v>247515.68060647286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33988.925327782817</v>
      </c>
      <c r="AD9" s="44">
        <f>SUM(X9:AB9)</f>
        <v>16587065.871027738</v>
      </c>
      <c r="AE9" s="115"/>
      <c r="AF9" s="144" t="s">
        <v>15</v>
      </c>
      <c r="AG9" s="17"/>
      <c r="AH9" s="147"/>
      <c r="AI9" s="78" t="s">
        <v>59</v>
      </c>
      <c r="AJ9" s="79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0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G10+(G10*J10)</f>
        <v>1260.2474266019526</v>
      </c>
      <c r="Q10" s="90"/>
      <c r="R10" s="32">
        <f t="shared" ref="R10:R54" si="2">IF(O10&lt;$AG$18,1,2)</f>
        <v>1</v>
      </c>
      <c r="S10" s="37">
        <f t="shared" ref="S10:S54" si="3">IF(P10&lt;$AG$10,1,2)</f>
        <v>1</v>
      </c>
      <c r="T10" s="90"/>
      <c r="U10" s="43">
        <f t="shared" ref="U10:U54" si="4">($AI$15/$AG$20)*(1+0.15*(O10/$AG$18)^4)+$AH$33</f>
        <v>0.1193436520659952</v>
      </c>
      <c r="V10" s="37">
        <f t="shared" ref="V10:V54" si="5">($AI$7/$AG$12)*(1+0.15*(P10/$AG$10)^4)+$AH$32</f>
        <v>2.666666673458812E-3</v>
      </c>
      <c r="W10" s="90"/>
      <c r="X10" s="84">
        <f t="shared" ref="X10:X12" si="6">($AG$7*$AG$8*S10*$AG$24+$AG$15*$AG$16*R10*$AG$24)</f>
        <v>3600</v>
      </c>
      <c r="Y10" s="45">
        <f t="shared" ref="Y10:Y54" si="7">(O10*U10*$AG$30+P10*V10*$AG$29)*365</f>
        <v>16532042.575361151</v>
      </c>
      <c r="Z10" s="45">
        <f t="shared" ref="Z10:Z54" si="8">(O10*$AI$15*$AG$37+P10*$AI$7*$AG$36)*365</f>
        <v>251270.00372851655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34503.815414954268</v>
      </c>
      <c r="AD10" s="44">
        <f t="shared" ref="AD10:AD46" si="11">SUM(X10:AB10)</f>
        <v>16838730.626175247</v>
      </c>
      <c r="AE10" s="115"/>
      <c r="AF10" s="145"/>
      <c r="AG10" s="18">
        <v>110400</v>
      </c>
      <c r="AH10" s="147"/>
      <c r="AI10" s="78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0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1278.8907908122485</v>
      </c>
      <c r="Q11" s="90"/>
      <c r="R11" s="32">
        <f t="shared" si="2"/>
        <v>1</v>
      </c>
      <c r="S11" s="37">
        <f t="shared" si="3"/>
        <v>1</v>
      </c>
      <c r="T11" s="90"/>
      <c r="U11" s="43">
        <f t="shared" si="4"/>
        <v>0.1193442828733348</v>
      </c>
      <c r="V11" s="37">
        <f t="shared" si="5"/>
        <v>2.666666673869735E-3</v>
      </c>
      <c r="W11" s="90"/>
      <c r="X11" s="84">
        <f t="shared" si="6"/>
        <v>3600</v>
      </c>
      <c r="Y11" s="45">
        <f t="shared" si="7"/>
        <v>16779193.831898272</v>
      </c>
      <c r="Z11" s="45">
        <f t="shared" si="8"/>
        <v>255024.32254355276</v>
      </c>
      <c r="AA11" s="45">
        <f t="shared" si="9"/>
        <v>17563.03028881651</v>
      </c>
      <c r="AB11" s="46">
        <f t="shared" si="10"/>
        <v>35018.70156732422</v>
      </c>
      <c r="AD11" s="44">
        <f t="shared" si="11"/>
        <v>17090399.886297967</v>
      </c>
      <c r="AE11" s="115"/>
      <c r="AF11" s="146"/>
      <c r="AG11" s="17"/>
      <c r="AH11" s="147"/>
      <c r="AI11" s="78" t="s">
        <v>60</v>
      </c>
      <c r="AJ11" s="79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0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>F12</f>
        <v>12382.360164363514</v>
      </c>
      <c r="P12" s="39">
        <f t="shared" si="1"/>
        <v>1297.5332072688666</v>
      </c>
      <c r="Q12" s="90"/>
      <c r="R12" s="32">
        <f t="shared" si="2"/>
        <v>1</v>
      </c>
      <c r="S12" s="37">
        <f t="shared" si="3"/>
        <v>1</v>
      </c>
      <c r="T12" s="90"/>
      <c r="U12" s="43">
        <f t="shared" si="4"/>
        <v>0.11934494217000455</v>
      </c>
      <c r="V12" s="37">
        <f t="shared" si="5"/>
        <v>2.6666666742990053E-3</v>
      </c>
      <c r="W12" s="90"/>
      <c r="X12" s="84">
        <f t="shared" si="6"/>
        <v>3600</v>
      </c>
      <c r="Y12" s="45">
        <f t="shared" si="7"/>
        <v>17026351.736744206</v>
      </c>
      <c r="Z12" s="45">
        <f t="shared" si="8"/>
        <v>258778.63720742788</v>
      </c>
      <c r="AA12" s="45">
        <f t="shared" si="9"/>
        <v>17809.290353135737</v>
      </c>
      <c r="AB12" s="46">
        <f t="shared" si="10"/>
        <v>35533.583927271065</v>
      </c>
      <c r="AD12" s="44">
        <f t="shared" si="11"/>
        <v>17342073.248232037</v>
      </c>
      <c r="AE12" s="115"/>
      <c r="AF12" s="67" t="s">
        <v>32</v>
      </c>
      <c r="AG12" s="61">
        <v>30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0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1316.1747098569922</v>
      </c>
      <c r="Q13" s="90"/>
      <c r="R13" s="32">
        <f t="shared" si="2"/>
        <v>1</v>
      </c>
      <c r="S13" s="37">
        <f t="shared" si="3"/>
        <v>1</v>
      </c>
      <c r="T13" s="90"/>
      <c r="U13" s="43">
        <f t="shared" si="4"/>
        <v>0.11934563080114111</v>
      </c>
      <c r="V13" s="37">
        <f t="shared" si="5"/>
        <v>2.6666666747471599E-3</v>
      </c>
      <c r="W13" s="90"/>
      <c r="X13" s="84">
        <f>($AG$7*$AG$8*S13*$AG$24+$AG$15*$AG$16*R13*$AG$24)</f>
        <v>3600</v>
      </c>
      <c r="Y13" s="45">
        <f t="shared" si="7"/>
        <v>17273516.589369044</v>
      </c>
      <c r="Z13" s="45">
        <f t="shared" si="8"/>
        <v>262532.94786855893</v>
      </c>
      <c r="AA13" s="45">
        <f t="shared" si="9"/>
        <v>18041.904268908085</v>
      </c>
      <c r="AB13" s="46">
        <f t="shared" si="10"/>
        <v>36048.462630385904</v>
      </c>
      <c r="AD13" s="44">
        <f t="shared" si="11"/>
        <v>17593739.9041369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0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12741.720328727028</v>
      </c>
      <c r="P14" s="39">
        <f t="shared" si="1"/>
        <v>1334.8153308654994</v>
      </c>
      <c r="Q14" s="90"/>
      <c r="R14" s="32">
        <f t="shared" si="2"/>
        <v>1</v>
      </c>
      <c r="S14" s="37">
        <f t="shared" si="3"/>
        <v>1</v>
      </c>
      <c r="T14" s="90"/>
      <c r="U14" s="43">
        <f t="shared" si="4"/>
        <v>0.11934634962423459</v>
      </c>
      <c r="V14" s="37">
        <f t="shared" si="5"/>
        <v>2.6666666752147438E-3</v>
      </c>
      <c r="W14" s="90"/>
      <c r="X14" s="84">
        <f>($AG$7*$AG$8*S14*$AG$24+$AG$15*$AG$16*R14*$AG$24)+AG26</f>
        <v>1511350</v>
      </c>
      <c r="Y14" s="45">
        <f t="shared" si="7"/>
        <v>17520688.698011387</v>
      </c>
      <c r="Z14" s="45">
        <f t="shared" si="8"/>
        <v>266287.25466837129</v>
      </c>
      <c r="AA14" s="45">
        <f t="shared" si="9"/>
        <v>17929.87813846071</v>
      </c>
      <c r="AB14" s="46">
        <f t="shared" si="10"/>
        <v>36563.337805872208</v>
      </c>
      <c r="AD14" s="44">
        <f t="shared" si="11"/>
        <v>19352819.168624088</v>
      </c>
      <c r="AE14" s="11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0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1353.4551010798561</v>
      </c>
      <c r="Q15" s="90"/>
      <c r="R15" s="32">
        <f t="shared" si="2"/>
        <v>1</v>
      </c>
      <c r="S15" s="37">
        <f t="shared" si="3"/>
        <v>1</v>
      </c>
      <c r="T15" s="90"/>
      <c r="U15" s="43">
        <f t="shared" si="4"/>
        <v>0.1193470995091284</v>
      </c>
      <c r="V15" s="37">
        <f t="shared" si="5"/>
        <v>2.6666666757023103E-3</v>
      </c>
      <c r="W15" s="90"/>
      <c r="X15" s="84">
        <f>($AJ$11*$AG$8*S15*$AG$25+$AJ$9*$AG$8*S15*$AG$24+$AG$15*$AG$16*R15*$AG$24)</f>
        <v>10100</v>
      </c>
      <c r="Y15" s="45">
        <f t="shared" si="7"/>
        <v>17767868.379807774</v>
      </c>
      <c r="Z15" s="45">
        <f t="shared" si="8"/>
        <v>270041.55774170533</v>
      </c>
      <c r="AA15" s="45">
        <f t="shared" si="9"/>
        <v>17807.414287175776</v>
      </c>
      <c r="AB15" s="46">
        <f t="shared" si="10"/>
        <v>37078.209576917609</v>
      </c>
      <c r="AD15" s="44">
        <f t="shared" si="11"/>
        <v>18102895.561413571</v>
      </c>
      <c r="AE15" s="11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0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1372.0940498686207</v>
      </c>
      <c r="Q16" s="90"/>
      <c r="R16" s="32">
        <f t="shared" si="2"/>
        <v>1</v>
      </c>
      <c r="S16" s="37">
        <f t="shared" si="3"/>
        <v>1</v>
      </c>
      <c r="T16" s="90"/>
      <c r="U16" s="43">
        <f t="shared" si="4"/>
        <v>0.11934788133801942</v>
      </c>
      <c r="V16" s="37">
        <f t="shared" si="5"/>
        <v>2.6666666762104204E-3</v>
      </c>
      <c r="W16" s="90"/>
      <c r="X16" s="84">
        <f t="shared" ref="X16:X54" si="13">($AJ$11*$AG$8*S16*$AG$25+$AJ$9*$AG$8*S16*$AG$24+$AG$15*$AG$16*R16*$AG$24)</f>
        <v>10100</v>
      </c>
      <c r="Y16" s="45">
        <f t="shared" si="7"/>
        <v>18015055.960922062</v>
      </c>
      <c r="Z16" s="45">
        <f t="shared" si="8"/>
        <v>273795.85721719527</v>
      </c>
      <c r="AA16" s="45">
        <f t="shared" si="9"/>
        <v>17674.512715053297</v>
      </c>
      <c r="AB16" s="46">
        <f t="shared" si="10"/>
        <v>37593.078061039967</v>
      </c>
      <c r="AD16" s="44">
        <f t="shared" si="11"/>
        <v>18354219.408915352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0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>F17</f>
        <v>13280.760575272299</v>
      </c>
      <c r="P17" s="39">
        <f t="shared" si="1"/>
        <v>1390.7322052640286</v>
      </c>
      <c r="Q17" s="90"/>
      <c r="R17" s="32">
        <f t="shared" si="2"/>
        <v>1</v>
      </c>
      <c r="S17" s="37">
        <f t="shared" si="3"/>
        <v>1</v>
      </c>
      <c r="T17" s="90"/>
      <c r="U17" s="43">
        <f t="shared" si="4"/>
        <v>0.11934869600545786</v>
      </c>
      <c r="V17" s="37">
        <f t="shared" si="5"/>
        <v>2.6666666767396412E-3</v>
      </c>
      <c r="W17" s="90"/>
      <c r="X17" s="84">
        <f t="shared" si="13"/>
        <v>10100</v>
      </c>
      <c r="Y17" s="45">
        <f t="shared" si="7"/>
        <v>18262251.776674639</v>
      </c>
      <c r="Z17" s="45">
        <f t="shared" si="8"/>
        <v>277550.1532176222</v>
      </c>
      <c r="AA17" s="45">
        <f t="shared" si="9"/>
        <v>17531.173422093263</v>
      </c>
      <c r="AB17" s="46">
        <f t="shared" si="10"/>
        <v>38107.943370409892</v>
      </c>
      <c r="AD17" s="44">
        <f t="shared" si="11"/>
        <v>18605541.046684764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0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1409.369594037147</v>
      </c>
      <c r="Q18" s="90"/>
      <c r="R18" s="32">
        <f t="shared" si="2"/>
        <v>1</v>
      </c>
      <c r="S18" s="37">
        <f t="shared" si="3"/>
        <v>1</v>
      </c>
      <c r="T18" s="90"/>
      <c r="U18" s="43">
        <f t="shared" si="4"/>
        <v>0.11934954441834734</v>
      </c>
      <c r="V18" s="37">
        <f t="shared" si="5"/>
        <v>2.6666666772905499E-3</v>
      </c>
      <c r="W18" s="90"/>
      <c r="X18" s="84">
        <f t="shared" si="13"/>
        <v>10100</v>
      </c>
      <c r="Y18" s="45">
        <f t="shared" si="7"/>
        <v>18509456.171671543</v>
      </c>
      <c r="Z18" s="45">
        <f t="shared" si="8"/>
        <v>281304.44586024358</v>
      </c>
      <c r="AA18" s="45">
        <f t="shared" si="9"/>
        <v>17377.39640829567</v>
      </c>
      <c r="AB18" s="46">
        <f t="shared" si="10"/>
        <v>38622.805612151431</v>
      </c>
      <c r="AD18" s="44">
        <f t="shared" si="11"/>
        <v>18856860.819552235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0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1428.0062417680085</v>
      </c>
      <c r="Q19" s="90"/>
      <c r="R19" s="32">
        <f t="shared" si="2"/>
        <v>1</v>
      </c>
      <c r="S19" s="37">
        <f t="shared" si="3"/>
        <v>1</v>
      </c>
      <c r="T19" s="90"/>
      <c r="U19" s="43">
        <f t="shared" si="4"/>
        <v>0.11935042749594485</v>
      </c>
      <c r="V19" s="37">
        <f t="shared" si="5"/>
        <v>2.6666666778637294E-3</v>
      </c>
      <c r="W19" s="90"/>
      <c r="X19" s="84">
        <f t="shared" si="13"/>
        <v>10100</v>
      </c>
      <c r="Y19" s="45">
        <f t="shared" si="7"/>
        <v>18756669.499933511</v>
      </c>
      <c r="Z19" s="45">
        <f t="shared" si="8"/>
        <v>285058.73525709991</v>
      </c>
      <c r="AA19" s="45">
        <f t="shared" si="9"/>
        <v>17213.181673660532</v>
      </c>
      <c r="AB19" s="46">
        <f t="shared" si="10"/>
        <v>39137.664888622727</v>
      </c>
      <c r="AD19" s="44">
        <f t="shared" si="11"/>
        <v>19108179.081752896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0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1446.6421729111189</v>
      </c>
      <c r="Q20" s="90"/>
      <c r="R20" s="32">
        <f t="shared" si="2"/>
        <v>1</v>
      </c>
      <c r="S20" s="37">
        <f t="shared" si="3"/>
        <v>1</v>
      </c>
      <c r="T20" s="90"/>
      <c r="U20" s="43">
        <f t="shared" si="4"/>
        <v>0.11935134616986076</v>
      </c>
      <c r="V20" s="37">
        <f t="shared" si="5"/>
        <v>2.6666666784597721E-3</v>
      </c>
      <c r="W20" s="90"/>
      <c r="X20" s="84">
        <f t="shared" si="13"/>
        <v>10100</v>
      </c>
      <c r="Y20" s="45">
        <f t="shared" si="7"/>
        <v>19003892.125024889</v>
      </c>
      <c r="Z20" s="45">
        <f t="shared" si="8"/>
        <v>288813.02151530178</v>
      </c>
      <c r="AA20" s="45">
        <f t="shared" si="9"/>
        <v>17038.529218187836</v>
      </c>
      <c r="AB20" s="46">
        <f t="shared" si="10"/>
        <v>39652.521297678148</v>
      </c>
      <c r="AD20" s="44">
        <f t="shared" si="11"/>
        <v>19359496.197056059</v>
      </c>
      <c r="AE20" s="115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0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1465.2774108566889</v>
      </c>
      <c r="Q21" s="90"/>
      <c r="R21" s="32">
        <f t="shared" si="2"/>
        <v>1</v>
      </c>
      <c r="S21" s="37">
        <f t="shared" si="3"/>
        <v>1</v>
      </c>
      <c r="T21" s="90"/>
      <c r="U21" s="43">
        <f t="shared" si="4"/>
        <v>0.11935230138405885</v>
      </c>
      <c r="V21" s="37">
        <f t="shared" si="5"/>
        <v>2.6666666790792766E-3</v>
      </c>
      <c r="W21" s="90"/>
      <c r="X21" s="84">
        <f t="shared" si="13"/>
        <v>10100</v>
      </c>
      <c r="Y21" s="45">
        <f t="shared" si="7"/>
        <v>19251124.420182507</v>
      </c>
      <c r="Z21" s="45">
        <f t="shared" si="8"/>
        <v>292567.30473729846</v>
      </c>
      <c r="AA21" s="45">
        <f t="shared" si="9"/>
        <v>16853.439041877587</v>
      </c>
      <c r="AB21" s="46">
        <f t="shared" si="10"/>
        <v>40167.374932913292</v>
      </c>
      <c r="AD21" s="44">
        <f t="shared" si="11"/>
        <v>19610812.538894601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0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1483.9119779879088</v>
      </c>
      <c r="Q22" s="90"/>
      <c r="R22" s="32">
        <f t="shared" si="2"/>
        <v>1</v>
      </c>
      <c r="S22" s="37">
        <f t="shared" si="3"/>
        <v>1</v>
      </c>
      <c r="T22" s="90"/>
      <c r="U22" s="43">
        <f t="shared" si="4"/>
        <v>0.11935329409485626</v>
      </c>
      <c r="V22" s="37">
        <f t="shared" si="5"/>
        <v>2.6666666797228503E-3</v>
      </c>
      <c r="W22" s="90"/>
      <c r="X22" s="84">
        <f t="shared" si="13"/>
        <v>10100</v>
      </c>
      <c r="Y22" s="45">
        <f t="shared" si="7"/>
        <v>19498366.768444471</v>
      </c>
      <c r="Z22" s="45">
        <f t="shared" si="8"/>
        <v>296321.58502112835</v>
      </c>
      <c r="AA22" s="45">
        <f t="shared" si="9"/>
        <v>16657.911144729791</v>
      </c>
      <c r="AB22" s="46">
        <f t="shared" si="10"/>
        <v>40682.225883894178</v>
      </c>
      <c r="AD22" s="44">
        <f t="shared" si="11"/>
        <v>19862128.490494221</v>
      </c>
      <c r="AE22" s="115"/>
      <c r="AF22" s="58" t="s">
        <v>25</v>
      </c>
      <c r="AG22" s="49"/>
      <c r="AH22" s="49"/>
      <c r="AI22" s="80" t="s">
        <v>61</v>
      </c>
      <c r="AJ22" s="81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0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1502.5458957345679</v>
      </c>
      <c r="Q23" s="90"/>
      <c r="R23" s="32">
        <f t="shared" si="2"/>
        <v>1</v>
      </c>
      <c r="S23" s="37">
        <f t="shared" si="3"/>
        <v>1</v>
      </c>
      <c r="T23" s="90"/>
      <c r="U23" s="43">
        <f t="shared" si="4"/>
        <v>0.11935432527092353</v>
      </c>
      <c r="V23" s="37">
        <f t="shared" si="5"/>
        <v>2.6666666803911079E-3</v>
      </c>
      <c r="W23" s="90"/>
      <c r="X23" s="84">
        <f t="shared" si="13"/>
        <v>10100</v>
      </c>
      <c r="Y23" s="45">
        <f t="shared" si="7"/>
        <v>19745619.56277886</v>
      </c>
      <c r="Z23" s="45">
        <f t="shared" si="8"/>
        <v>300075.86246065382</v>
      </c>
      <c r="AA23" s="45">
        <f t="shared" si="9"/>
        <v>16451.945526744435</v>
      </c>
      <c r="AB23" s="46">
        <f t="shared" si="10"/>
        <v>41197.074236371824</v>
      </c>
      <c r="AD23" s="44">
        <f t="shared" si="11"/>
        <v>20113444.44500263</v>
      </c>
      <c r="AE23" s="115"/>
      <c r="AF23" s="59" t="s">
        <v>34</v>
      </c>
      <c r="AG23" s="29"/>
      <c r="AH23" s="29"/>
      <c r="AI23" s="78" t="s">
        <v>62</v>
      </c>
      <c r="AJ23" s="82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0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1521.1791846232784</v>
      </c>
      <c r="Q24" s="90"/>
      <c r="R24" s="32">
        <f t="shared" si="2"/>
        <v>1</v>
      </c>
      <c r="S24" s="37">
        <f t="shared" si="3"/>
        <v>1</v>
      </c>
      <c r="T24" s="90"/>
      <c r="U24" s="43">
        <f t="shared" si="4"/>
        <v>0.11935539589328457</v>
      </c>
      <c r="V24" s="37">
        <f t="shared" si="5"/>
        <v>2.6666666810846724E-3</v>
      </c>
      <c r="W24" s="90"/>
      <c r="X24" s="84">
        <f t="shared" si="13"/>
        <v>10100</v>
      </c>
      <c r="Y24" s="45">
        <f t="shared" si="7"/>
        <v>19992883.206212357</v>
      </c>
      <c r="Z24" s="45">
        <f t="shared" si="8"/>
        <v>303830.13714578148</v>
      </c>
      <c r="AA24" s="45">
        <f t="shared" si="9"/>
        <v>16235.542187921536</v>
      </c>
      <c r="AB24" s="46">
        <f t="shared" si="10"/>
        <v>41711.920072483175</v>
      </c>
      <c r="AD24" s="44">
        <f t="shared" si="11"/>
        <v>20364760.805618543</v>
      </c>
      <c r="AE24" s="115"/>
      <c r="AF24" s="51" t="s">
        <v>35</v>
      </c>
      <c r="AG24" s="30">
        <v>5</v>
      </c>
      <c r="AH24" s="29" t="s">
        <v>28</v>
      </c>
      <c r="AI24" s="78" t="s">
        <v>65</v>
      </c>
      <c r="AJ24" s="82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0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1539.8118643245643</v>
      </c>
      <c r="Q25" s="90"/>
      <c r="R25" s="32">
        <f t="shared" si="2"/>
        <v>1</v>
      </c>
      <c r="S25" s="37">
        <f t="shared" si="3"/>
        <v>1</v>
      </c>
      <c r="T25" s="90"/>
      <c r="U25" s="43">
        <f t="shared" si="4"/>
        <v>0.11935650695531669</v>
      </c>
      <c r="V25" s="37">
        <f t="shared" si="5"/>
        <v>2.6666666818041733E-3</v>
      </c>
      <c r="W25" s="90"/>
      <c r="X25" s="84">
        <f t="shared" si="13"/>
        <v>10100</v>
      </c>
      <c r="Y25" s="45">
        <f t="shared" si="7"/>
        <v>20240158.111958873</v>
      </c>
      <c r="Z25" s="45">
        <f t="shared" si="8"/>
        <v>307584.40916266822</v>
      </c>
      <c r="AA25" s="45">
        <f t="shared" si="9"/>
        <v>16008.701128261077</v>
      </c>
      <c r="AB25" s="46">
        <f t="shared" si="10"/>
        <v>42226.763470939528</v>
      </c>
      <c r="AD25" s="44">
        <f t="shared" si="11"/>
        <v>20616077.985720739</v>
      </c>
      <c r="AE25" s="115"/>
      <c r="AF25" s="51" t="s">
        <v>36</v>
      </c>
      <c r="AG25" s="30">
        <v>30</v>
      </c>
      <c r="AH25" s="29" t="s">
        <v>28</v>
      </c>
      <c r="AI25" s="78" t="s">
        <v>67</v>
      </c>
      <c r="AJ25" s="82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0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1558.4439536970285</v>
      </c>
      <c r="Q26" s="90"/>
      <c r="R26" s="32">
        <f t="shared" si="2"/>
        <v>1</v>
      </c>
      <c r="S26" s="37">
        <f t="shared" si="3"/>
        <v>1</v>
      </c>
      <c r="T26" s="90"/>
      <c r="U26" s="43">
        <f t="shared" si="4"/>
        <v>0.11935765946275056</v>
      </c>
      <c r="V26" s="37">
        <f t="shared" si="5"/>
        <v>2.6666666825502484E-3</v>
      </c>
      <c r="W26" s="90"/>
      <c r="X26" s="84">
        <f t="shared" si="13"/>
        <v>10100</v>
      </c>
      <c r="Y26" s="45">
        <f t="shared" si="7"/>
        <v>20487444.703548059</v>
      </c>
      <c r="Z26" s="45">
        <f t="shared" si="8"/>
        <v>311338.67859391466</v>
      </c>
      <c r="AA26" s="45">
        <f t="shared" si="9"/>
        <v>15771.422347763066</v>
      </c>
      <c r="AB26" s="46">
        <f t="shared" si="10"/>
        <v>42741.604507203367</v>
      </c>
      <c r="AD26" s="44">
        <f t="shared" si="11"/>
        <v>20867396.40899694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3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0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1577.0754708288182</v>
      </c>
      <c r="Q27" s="90"/>
      <c r="R27" s="32">
        <f t="shared" si="2"/>
        <v>1</v>
      </c>
      <c r="S27" s="37">
        <f t="shared" si="3"/>
        <v>1</v>
      </c>
      <c r="T27" s="90"/>
      <c r="U27" s="43">
        <f t="shared" si="4"/>
        <v>0.11935885443367028</v>
      </c>
      <c r="V27" s="37">
        <f t="shared" si="5"/>
        <v>2.6666666833235447E-3</v>
      </c>
      <c r="W27" s="90"/>
      <c r="X27" s="84">
        <f t="shared" si="13"/>
        <v>10100</v>
      </c>
      <c r="Y27" s="45">
        <f t="shared" si="7"/>
        <v>20734743.414953772</v>
      </c>
      <c r="Z27" s="45">
        <f t="shared" si="8"/>
        <v>315092.94551874709</v>
      </c>
      <c r="AA27" s="45">
        <f t="shared" si="9"/>
        <v>15523.705846427505</v>
      </c>
      <c r="AB27" s="46">
        <f t="shared" si="10"/>
        <v>43256.443253654135</v>
      </c>
      <c r="AD27" s="44">
        <f t="shared" si="11"/>
        <v>21118716.509572603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0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1595.70643307657</v>
      </c>
      <c r="Q28" s="90"/>
      <c r="R28" s="32">
        <f t="shared" si="2"/>
        <v>1</v>
      </c>
      <c r="S28" s="37">
        <f t="shared" si="3"/>
        <v>1</v>
      </c>
      <c r="T28" s="90"/>
      <c r="U28" s="43">
        <f t="shared" si="4"/>
        <v>0.11936009289851329</v>
      </c>
      <c r="V28" s="37">
        <f t="shared" si="5"/>
        <v>2.6666666841247146E-3</v>
      </c>
      <c r="W28" s="90"/>
      <c r="X28" s="84">
        <f t="shared" si="13"/>
        <v>10100</v>
      </c>
      <c r="Y28" s="45">
        <f t="shared" si="7"/>
        <v>20982054.690722525</v>
      </c>
      <c r="Z28" s="45">
        <f t="shared" si="8"/>
        <v>318847.21001318732</v>
      </c>
      <c r="AA28" s="45">
        <f t="shared" si="9"/>
        <v>15265.551624254385</v>
      </c>
      <c r="AB28" s="46">
        <f t="shared" si="10"/>
        <v>43771.279779744182</v>
      </c>
      <c r="AD28" s="44">
        <f t="shared" si="11"/>
        <v>21370038.73213971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0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1614.3368571020214</v>
      </c>
      <c r="Q29" s="90"/>
      <c r="R29" s="32">
        <f t="shared" si="2"/>
        <v>1</v>
      </c>
      <c r="S29" s="37">
        <f t="shared" si="3"/>
        <v>1</v>
      </c>
      <c r="T29" s="90"/>
      <c r="U29" s="43">
        <f t="shared" si="4"/>
        <v>0.11936137590007045</v>
      </c>
      <c r="V29" s="37">
        <f t="shared" si="5"/>
        <v>2.6666666849544194E-3</v>
      </c>
      <c r="W29" s="90"/>
      <c r="X29" s="84">
        <f t="shared" si="13"/>
        <v>10100</v>
      </c>
      <c r="Y29" s="45">
        <f t="shared" si="7"/>
        <v>21229378.986101862</v>
      </c>
      <c r="Z29" s="45">
        <f t="shared" si="8"/>
        <v>322601.47215021384</v>
      </c>
      <c r="AA29" s="45">
        <f t="shared" si="9"/>
        <v>14996.959681243719</v>
      </c>
      <c r="AB29" s="46">
        <f t="shared" si="10"/>
        <v>44286.114152145201</v>
      </c>
      <c r="AD29" s="44">
        <f t="shared" si="11"/>
        <v>21621363.532085463</v>
      </c>
      <c r="AE29" s="115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0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1632.9667589064422</v>
      </c>
      <c r="Q30" s="90"/>
      <c r="R30" s="32">
        <f t="shared" si="2"/>
        <v>1</v>
      </c>
      <c r="S30" s="37">
        <f t="shared" si="3"/>
        <v>1</v>
      </c>
      <c r="T30" s="90"/>
      <c r="U30" s="43">
        <f t="shared" si="4"/>
        <v>0.11936270449348596</v>
      </c>
      <c r="V30" s="37">
        <f t="shared" si="5"/>
        <v>2.6666666858133287E-3</v>
      </c>
      <c r="W30" s="90"/>
      <c r="X30" s="84">
        <f t="shared" si="13"/>
        <v>10100</v>
      </c>
      <c r="Y30" s="45">
        <f t="shared" si="7"/>
        <v>21476716.767168708</v>
      </c>
      <c r="Z30" s="45">
        <f t="shared" si="8"/>
        <v>326355.73199991242</v>
      </c>
      <c r="AA30" s="45">
        <f t="shared" si="9"/>
        <v>14717.930017395498</v>
      </c>
      <c r="AB30" s="46">
        <f t="shared" si="10"/>
        <v>44800.946434886064</v>
      </c>
      <c r="AD30" s="44">
        <f t="shared" si="11"/>
        <v>21872691.375620902</v>
      </c>
      <c r="AE30" s="115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0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1651.5961538630381</v>
      </c>
      <c r="Q31" s="90"/>
      <c r="R31" s="32">
        <f t="shared" si="2"/>
        <v>1</v>
      </c>
      <c r="S31" s="37">
        <f t="shared" si="3"/>
        <v>1</v>
      </c>
      <c r="T31" s="90"/>
      <c r="U31" s="43">
        <f t="shared" si="4"/>
        <v>0.11936407974625744</v>
      </c>
      <c r="V31" s="37">
        <f t="shared" si="5"/>
        <v>2.666666686702119E-3</v>
      </c>
      <c r="W31" s="90"/>
      <c r="X31" s="84">
        <f t="shared" si="13"/>
        <v>10100</v>
      </c>
      <c r="Y31" s="45">
        <f t="shared" si="7"/>
        <v>21724068.510957662</v>
      </c>
      <c r="Z31" s="45">
        <f t="shared" si="8"/>
        <v>330109.98962961737</v>
      </c>
      <c r="AA31" s="45">
        <f t="shared" si="9"/>
        <v>14428.462632709723</v>
      </c>
      <c r="AB31" s="46">
        <f t="shared" si="10"/>
        <v>45315.776689482438</v>
      </c>
      <c r="AD31" s="44">
        <f t="shared" si="11"/>
        <v>22124022.73990947</v>
      </c>
      <c r="AE31" s="115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0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1670.2250567474684</v>
      </c>
      <c r="Q32" s="90"/>
      <c r="R32" s="32">
        <f t="shared" si="2"/>
        <v>1</v>
      </c>
      <c r="S32" s="37">
        <f t="shared" si="3"/>
        <v>1</v>
      </c>
      <c r="T32" s="90"/>
      <c r="U32" s="43">
        <f t="shared" si="4"/>
        <v>0.11936550273823589</v>
      </c>
      <c r="V32" s="37">
        <f t="shared" si="5"/>
        <v>2.6666666876214743E-3</v>
      </c>
      <c r="W32" s="90"/>
      <c r="X32" s="84">
        <f t="shared" si="13"/>
        <v>10100</v>
      </c>
      <c r="Y32" s="45">
        <f t="shared" si="7"/>
        <v>21971434.705589283</v>
      </c>
      <c r="Z32" s="45">
        <f t="shared" si="8"/>
        <v>333864.24510404625</v>
      </c>
      <c r="AA32" s="45">
        <f t="shared" si="9"/>
        <v>14128.5575271864</v>
      </c>
      <c r="AB32" s="46">
        <f t="shared" si="10"/>
        <v>45830.604975058915</v>
      </c>
      <c r="AD32" s="44">
        <f t="shared" si="11"/>
        <v>22375358.113195576</v>
      </c>
      <c r="AE32" s="115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0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1688.853481766597</v>
      </c>
      <c r="Q33" s="90"/>
      <c r="R33" s="32">
        <f t="shared" si="2"/>
        <v>1</v>
      </c>
      <c r="S33" s="37">
        <f t="shared" si="3"/>
        <v>1</v>
      </c>
      <c r="T33" s="90"/>
      <c r="U33" s="43">
        <f t="shared" si="4"/>
        <v>0.11936697456162569</v>
      </c>
      <c r="V33" s="37">
        <f t="shared" si="5"/>
        <v>2.6666666885720868E-3</v>
      </c>
      <c r="W33" s="90"/>
      <c r="X33" s="84">
        <f t="shared" si="13"/>
        <v>10100</v>
      </c>
      <c r="Y33" s="45">
        <f t="shared" si="7"/>
        <v>22218815.850398317</v>
      </c>
      <c r="Z33" s="45">
        <f t="shared" si="8"/>
        <v>337618.49848542514</v>
      </c>
      <c r="AA33" s="45">
        <f t="shared" si="9"/>
        <v>13818.214700825522</v>
      </c>
      <c r="AB33" s="46">
        <f t="shared" si="10"/>
        <v>46345.431348464052</v>
      </c>
      <c r="AD33" s="44">
        <f t="shared" si="11"/>
        <v>22626697.994933031</v>
      </c>
      <c r="AE33" s="115"/>
      <c r="AF33" s="88" t="s">
        <v>24</v>
      </c>
      <c r="AG33" s="42"/>
      <c r="AH33" s="61">
        <f>7/60</f>
        <v>0.11666666666666667</v>
      </c>
      <c r="AI33" s="57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0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1707.4814425856043</v>
      </c>
      <c r="Q34" s="90"/>
      <c r="R34" s="32">
        <f t="shared" si="2"/>
        <v>1</v>
      </c>
      <c r="S34" s="37">
        <f t="shared" si="3"/>
        <v>1</v>
      </c>
      <c r="T34" s="90"/>
      <c r="U34" s="43">
        <f t="shared" si="4"/>
        <v>0.1193684963209846</v>
      </c>
      <c r="V34" s="37">
        <f t="shared" si="5"/>
        <v>2.6666666895546571E-3</v>
      </c>
      <c r="W34" s="90"/>
      <c r="X34" s="84">
        <f t="shared" si="13"/>
        <v>10100</v>
      </c>
      <c r="Y34" s="45">
        <f t="shared" si="7"/>
        <v>22466212.456061888</v>
      </c>
      <c r="Z34" s="45">
        <f t="shared" si="8"/>
        <v>341372.74983360752</v>
      </c>
      <c r="AA34" s="45">
        <f t="shared" si="9"/>
        <v>13497.434153627088</v>
      </c>
      <c r="AB34" s="46">
        <f t="shared" si="10"/>
        <v>46860.255864378894</v>
      </c>
      <c r="AD34" s="44">
        <f t="shared" si="11"/>
        <v>22878042.8959135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0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1726.1089523535575</v>
      </c>
      <c r="Q35" s="90"/>
      <c r="R35" s="32">
        <f t="shared" si="2"/>
        <v>1</v>
      </c>
      <c r="S35" s="37">
        <f t="shared" si="3"/>
        <v>1</v>
      </c>
      <c r="T35" s="90"/>
      <c r="U35" s="43">
        <f t="shared" si="4"/>
        <v>0.11937006913322379</v>
      </c>
      <c r="V35" s="37">
        <f t="shared" si="5"/>
        <v>2.6666666905698928E-3</v>
      </c>
      <c r="W35" s="90"/>
      <c r="X35" s="84">
        <f t="shared" si="13"/>
        <v>10100</v>
      </c>
      <c r="Y35" s="45">
        <f t="shared" si="7"/>
        <v>22713625.044727698</v>
      </c>
      <c r="Z35" s="45">
        <f t="shared" si="8"/>
        <v>345126.99920618621</v>
      </c>
      <c r="AA35" s="45">
        <f t="shared" si="9"/>
        <v>13166.2158855911</v>
      </c>
      <c r="AB35" s="46">
        <f t="shared" si="10"/>
        <v>47375.078575419233</v>
      </c>
      <c r="AD35" s="44">
        <f t="shared" si="11"/>
        <v>23129393.338394891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0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1744.7360237275518</v>
      </c>
      <c r="Q36" s="90"/>
      <c r="R36" s="32">
        <f t="shared" si="2"/>
        <v>1</v>
      </c>
      <c r="S36" s="37">
        <f t="shared" si="3"/>
        <v>1</v>
      </c>
      <c r="T36" s="90"/>
      <c r="U36" s="43">
        <f t="shared" si="4"/>
        <v>0.11937169412760776</v>
      </c>
      <c r="V36" s="37">
        <f t="shared" si="5"/>
        <v>2.6666666916185088E-3</v>
      </c>
      <c r="W36" s="90"/>
      <c r="X36" s="84">
        <f t="shared" si="13"/>
        <v>10100</v>
      </c>
      <c r="Y36" s="45">
        <f t="shared" si="7"/>
        <v>22961054.150142159</v>
      </c>
      <c r="Z36" s="45">
        <f t="shared" si="8"/>
        <v>348881.24665859941</v>
      </c>
      <c r="AA36" s="45">
        <f t="shared" si="9"/>
        <v>12824.559896717568</v>
      </c>
      <c r="AB36" s="46">
        <f t="shared" si="10"/>
        <v>47889.899532232273</v>
      </c>
      <c r="AD36" s="44">
        <f t="shared" si="11"/>
        <v>23380749.856229711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0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1763.3626688955019</v>
      </c>
      <c r="Q37" s="90"/>
      <c r="R37" s="32">
        <f t="shared" si="2"/>
        <v>1</v>
      </c>
      <c r="S37" s="37">
        <f t="shared" si="3"/>
        <v>1</v>
      </c>
      <c r="T37" s="90"/>
      <c r="U37" s="43">
        <f t="shared" si="4"/>
        <v>0.11937337244575444</v>
      </c>
      <c r="V37" s="37">
        <f t="shared" si="5"/>
        <v>2.6666666927012282E-3</v>
      </c>
      <c r="W37" s="90"/>
      <c r="X37" s="84">
        <f t="shared" si="13"/>
        <v>10100</v>
      </c>
      <c r="Y37" s="45">
        <f t="shared" si="7"/>
        <v>23208500.317778487</v>
      </c>
      <c r="Z37" s="45">
        <f t="shared" si="8"/>
        <v>352635.49224423018</v>
      </c>
      <c r="AA37" s="45">
        <f t="shared" si="9"/>
        <v>12472.466187006477</v>
      </c>
      <c r="AB37" s="46">
        <f t="shared" si="10"/>
        <v>48404.718783587785</v>
      </c>
      <c r="AD37" s="44">
        <f t="shared" si="11"/>
        <v>23632112.99499331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0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1781.9888995976862</v>
      </c>
      <c r="Q38" s="90"/>
      <c r="R38" s="32">
        <f t="shared" si="2"/>
        <v>1</v>
      </c>
      <c r="S38" s="37">
        <f t="shared" si="3"/>
        <v>1</v>
      </c>
      <c r="T38" s="90"/>
      <c r="U38" s="43">
        <f t="shared" si="4"/>
        <v>0.11937510524163515</v>
      </c>
      <c r="V38" s="37">
        <f t="shared" si="5"/>
        <v>2.6666666938187822E-3</v>
      </c>
      <c r="W38" s="90"/>
      <c r="X38" s="84">
        <f t="shared" si="13"/>
        <v>10100</v>
      </c>
      <c r="Y38" s="45">
        <f t="shared" si="7"/>
        <v>23455964.10496486</v>
      </c>
      <c r="Z38" s="45">
        <f t="shared" si="8"/>
        <v>356389.73601450078</v>
      </c>
      <c r="AA38" s="45">
        <f t="shared" si="9"/>
        <v>12109.934756457837</v>
      </c>
      <c r="AB38" s="46">
        <f t="shared" si="10"/>
        <v>48919.536376464326</v>
      </c>
      <c r="AD38" s="44">
        <f t="shared" si="11"/>
        <v>23883483.312112283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0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1800.6147271471093</v>
      </c>
      <c r="Q39" s="90"/>
      <c r="R39" s="32">
        <f t="shared" si="2"/>
        <v>1</v>
      </c>
      <c r="S39" s="37">
        <f t="shared" si="3"/>
        <v>1</v>
      </c>
      <c r="T39" s="90"/>
      <c r="U39" s="43">
        <f t="shared" si="4"/>
        <v>0.11937689368157457</v>
      </c>
      <c r="V39" s="37">
        <f t="shared" si="5"/>
        <v>2.6666666949719097E-3</v>
      </c>
      <c r="W39" s="90"/>
      <c r="X39" s="84">
        <f t="shared" si="13"/>
        <v>10100</v>
      </c>
      <c r="Y39" s="45">
        <f t="shared" si="7"/>
        <v>23703446.081012439</v>
      </c>
      <c r="Z39" s="45">
        <f t="shared" si="8"/>
        <v>360143.97801896243</v>
      </c>
      <c r="AA39" s="45">
        <f t="shared" si="9"/>
        <v>11736.96560507164</v>
      </c>
      <c r="AB39" s="46">
        <f t="shared" si="10"/>
        <v>49434.352356130716</v>
      </c>
      <c r="AD39" s="44">
        <f t="shared" si="11"/>
        <v>24134861.376992606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0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1819.2401624487634</v>
      </c>
      <c r="Q40" s="90"/>
      <c r="R40" s="32">
        <f t="shared" si="2"/>
        <v>1</v>
      </c>
      <c r="S40" s="37">
        <f t="shared" si="3"/>
        <v>1</v>
      </c>
      <c r="T40" s="90"/>
      <c r="U40" s="43">
        <f t="shared" si="4"/>
        <v>0.11937873894425077</v>
      </c>
      <c r="V40" s="37">
        <f t="shared" si="5"/>
        <v>2.6666666961613567E-3</v>
      </c>
      <c r="W40" s="90"/>
      <c r="X40" s="84">
        <f t="shared" si="13"/>
        <v>10100</v>
      </c>
      <c r="Y40" s="45">
        <f t="shared" si="7"/>
        <v>23950946.827343445</v>
      </c>
      <c r="Z40" s="45">
        <f t="shared" si="8"/>
        <v>363898.2183053788</v>
      </c>
      <c r="AA40" s="45">
        <f t="shared" si="9"/>
        <v>11353.558732847894</v>
      </c>
      <c r="AB40" s="46">
        <f t="shared" si="10"/>
        <v>49949.166766223141</v>
      </c>
      <c r="AD40" s="44">
        <f t="shared" si="11"/>
        <v>24386247.771147896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0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1837.8652160178588</v>
      </c>
      <c r="Q41" s="90"/>
      <c r="R41" s="32">
        <f t="shared" si="2"/>
        <v>1</v>
      </c>
      <c r="S41" s="37">
        <f t="shared" si="3"/>
        <v>1</v>
      </c>
      <c r="T41" s="90"/>
      <c r="U41" s="43">
        <f t="shared" si="4"/>
        <v>0.11938064222069519</v>
      </c>
      <c r="V41" s="37">
        <f t="shared" si="5"/>
        <v>2.6666666973878777E-3</v>
      </c>
      <c r="W41" s="90"/>
      <c r="X41" s="84">
        <f t="shared" si="13"/>
        <v>10100</v>
      </c>
      <c r="Y41" s="45">
        <f t="shared" si="7"/>
        <v>24198466.937619165</v>
      </c>
      <c r="Z41" s="45">
        <f t="shared" si="8"/>
        <v>367652.45691980654</v>
      </c>
      <c r="AA41" s="45">
        <f t="shared" si="9"/>
        <v>10959.714139786594</v>
      </c>
      <c r="AB41" s="46">
        <f t="shared" si="10"/>
        <v>50463.979648818065</v>
      </c>
      <c r="AD41" s="44">
        <f t="shared" si="11"/>
        <v>24637643.088327575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0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1856.489897997086</v>
      </c>
      <c r="Q42" s="90"/>
      <c r="R42" s="32">
        <f t="shared" si="2"/>
        <v>1</v>
      </c>
      <c r="S42" s="37">
        <f t="shared" si="3"/>
        <v>1</v>
      </c>
      <c r="T42" s="90"/>
      <c r="U42" s="43">
        <f t="shared" si="4"/>
        <v>0.11938260471429271</v>
      </c>
      <c r="V42" s="37">
        <f t="shared" si="5"/>
        <v>2.666666698652234E-3</v>
      </c>
      <c r="W42" s="90"/>
      <c r="X42" s="84">
        <f t="shared" si="13"/>
        <v>10100</v>
      </c>
      <c r="Y42" s="45">
        <f t="shared" si="7"/>
        <v>24446007.017868027</v>
      </c>
      <c r="Z42" s="45">
        <f t="shared" si="8"/>
        <v>371406.69390667061</v>
      </c>
      <c r="AA42" s="45">
        <f t="shared" si="9"/>
        <v>10555.431825887739</v>
      </c>
      <c r="AB42" s="46">
        <f t="shared" si="10"/>
        <v>50978.791044501319</v>
      </c>
      <c r="AD42" s="44">
        <f t="shared" si="11"/>
        <v>24889047.934645087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0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1875.1142181729651</v>
      </c>
      <c r="Q43" s="90"/>
      <c r="R43" s="32">
        <f t="shared" si="2"/>
        <v>1</v>
      </c>
      <c r="S43" s="37">
        <f t="shared" si="3"/>
        <v>1</v>
      </c>
      <c r="T43" s="90"/>
      <c r="U43" s="43">
        <f t="shared" si="4"/>
        <v>0.11938462764078153</v>
      </c>
      <c r="V43" s="37">
        <f t="shared" si="5"/>
        <v>2.6666666999551956E-3</v>
      </c>
      <c r="W43" s="90"/>
      <c r="X43" s="84">
        <f t="shared" si="13"/>
        <v>10100</v>
      </c>
      <c r="Y43" s="45">
        <f t="shared" si="7"/>
        <v>24693567.686613522</v>
      </c>
      <c r="Z43" s="45">
        <f t="shared" si="8"/>
        <v>375160.92930883606</v>
      </c>
      <c r="AA43" s="45">
        <f t="shared" si="9"/>
        <v>10140.711791151334</v>
      </c>
      <c r="AB43" s="46">
        <f t="shared" si="10"/>
        <v>51493.600992433523</v>
      </c>
      <c r="AD43" s="44">
        <f t="shared" si="11"/>
        <v>25140462.928705942</v>
      </c>
      <c r="AE43" s="11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0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18132.12279417973</v>
      </c>
      <c r="P44" s="39">
        <f t="shared" si="1"/>
        <v>1893.7381859913462</v>
      </c>
      <c r="Q44" s="90"/>
      <c r="R44" s="32">
        <f t="shared" si="2"/>
        <v>1</v>
      </c>
      <c r="S44" s="37">
        <f t="shared" si="3"/>
        <v>1</v>
      </c>
      <c r="T44" s="90"/>
      <c r="U44" s="43">
        <f t="shared" si="4"/>
        <v>0.11938671222825327</v>
      </c>
      <c r="V44" s="37">
        <f t="shared" si="5"/>
        <v>2.6666667012975403E-3</v>
      </c>
      <c r="W44" s="90"/>
      <c r="X44" s="84">
        <f t="shared" si="13"/>
        <v>10100</v>
      </c>
      <c r="Y44" s="45">
        <f t="shared" si="7"/>
        <v>24941149.575002249</v>
      </c>
      <c r="Z44" s="45">
        <f t="shared" si="8"/>
        <v>378915.16316767572</v>
      </c>
      <c r="AA44" s="45">
        <f t="shared" si="9"/>
        <v>9715.5540355773828</v>
      </c>
      <c r="AB44" s="46">
        <f t="shared" si="10"/>
        <v>52008.409530412129</v>
      </c>
      <c r="AD44" s="44">
        <f t="shared" si="11"/>
        <v>25391888.701735914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0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1912.3618105721021</v>
      </c>
      <c r="Q45" s="90"/>
      <c r="R45" s="32">
        <f t="shared" si="2"/>
        <v>1</v>
      </c>
      <c r="S45" s="37">
        <f t="shared" si="3"/>
        <v>1</v>
      </c>
      <c r="T45" s="90"/>
      <c r="U45" s="43">
        <f t="shared" si="4"/>
        <v>0.11938885971715292</v>
      </c>
      <c r="V45" s="37">
        <f t="shared" si="5"/>
        <v>2.666666702680052E-3</v>
      </c>
      <c r="W45" s="90"/>
      <c r="X45" s="84">
        <f t="shared" si="13"/>
        <v>10100</v>
      </c>
      <c r="Y45" s="45">
        <f t="shared" si="7"/>
        <v>25188753.326931819</v>
      </c>
      <c r="Z45" s="45">
        <f t="shared" si="8"/>
        <v>382669.39552313456</v>
      </c>
      <c r="AA45" s="45">
        <f t="shared" si="9"/>
        <v>9279.9585591658724</v>
      </c>
      <c r="AB45" s="46">
        <f t="shared" si="10"/>
        <v>52523.216694930168</v>
      </c>
      <c r="AD45" s="44">
        <f t="shared" si="11"/>
        <v>25643325.897709049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0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1930.9851007230729</v>
      </c>
      <c r="Q46" s="90"/>
      <c r="R46" s="32">
        <f t="shared" si="2"/>
        <v>1</v>
      </c>
      <c r="S46" s="37">
        <f t="shared" si="3"/>
        <v>1</v>
      </c>
      <c r="T46" s="90"/>
      <c r="U46" s="43">
        <f t="shared" si="4"/>
        <v>0.11939107136027888</v>
      </c>
      <c r="V46" s="37">
        <f t="shared" si="5"/>
        <v>2.6666667041035244E-3</v>
      </c>
      <c r="W46" s="90"/>
      <c r="X46" s="84">
        <f t="shared" si="13"/>
        <v>10100</v>
      </c>
      <c r="Y46" s="45">
        <f t="shared" si="7"/>
        <v>25436379.599178877</v>
      </c>
      <c r="Z46" s="45">
        <f t="shared" si="8"/>
        <v>386423.62641379092</v>
      </c>
      <c r="AA46" s="45">
        <f t="shared" si="9"/>
        <v>8833.9253619168067</v>
      </c>
      <c r="AB46" s="46">
        <f t="shared" si="10"/>
        <v>53038.022521232095</v>
      </c>
      <c r="AD46" s="44">
        <f t="shared" si="11"/>
        <v>25894775.173475817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0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1949.6080649532967</v>
      </c>
      <c r="Q47" s="90"/>
      <c r="R47" s="32">
        <f t="shared" si="2"/>
        <v>1</v>
      </c>
      <c r="S47" s="37">
        <f t="shared" si="3"/>
        <v>1</v>
      </c>
      <c r="T47" s="90"/>
      <c r="U47" s="43">
        <f t="shared" si="4"/>
        <v>0.11939334842278287</v>
      </c>
      <c r="V47" s="37">
        <f t="shared" si="5"/>
        <v>2.6666667055687578E-3</v>
      </c>
      <c r="W47" s="90"/>
      <c r="X47" s="84">
        <f t="shared" si="13"/>
        <v>10100</v>
      </c>
      <c r="Y47" s="45">
        <f t="shared" si="7"/>
        <v>25684029.061526958</v>
      </c>
      <c r="Z47" s="45">
        <f t="shared" si="8"/>
        <v>390177.85587691434</v>
      </c>
      <c r="AA47" s="45">
        <f t="shared" si="9"/>
        <v>8377.4544438301909</v>
      </c>
      <c r="AB47" s="46">
        <f t="shared" si="10"/>
        <v>53552.827043366691</v>
      </c>
      <c r="AD47" s="44">
        <f t="shared" ref="AD47:AD54" si="14">SUM(X47:AB47)</f>
        <v>26146237.19889107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0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18850.843122906754</v>
      </c>
      <c r="P48" s="39">
        <f t="shared" si="1"/>
        <v>1968.2307114855723</v>
      </c>
      <c r="Q48" s="90"/>
      <c r="R48" s="32">
        <f t="shared" si="2"/>
        <v>1</v>
      </c>
      <c r="S48" s="37">
        <f t="shared" si="3"/>
        <v>1</v>
      </c>
      <c r="T48" s="90"/>
      <c r="U48" s="43">
        <f t="shared" si="4"/>
        <v>0.1193956921821701</v>
      </c>
      <c r="V48" s="37">
        <f t="shared" si="5"/>
        <v>2.6666667070765608E-3</v>
      </c>
      <c r="W48" s="90"/>
      <c r="X48" s="84">
        <f t="shared" si="13"/>
        <v>10100</v>
      </c>
      <c r="Y48" s="45">
        <f t="shared" si="7"/>
        <v>25931702.3968945</v>
      </c>
      <c r="Z48" s="45">
        <f t="shared" si="8"/>
        <v>393932.08394852077</v>
      </c>
      <c r="AA48" s="45">
        <f t="shared" si="9"/>
        <v>8201.6248259142703</v>
      </c>
      <c r="AB48" s="46">
        <f t="shared" si="10"/>
        <v>54067.630294237395</v>
      </c>
      <c r="AD48" s="44">
        <f t="shared" si="14"/>
        <v>26398003.735963169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0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19030.52320508851</v>
      </c>
      <c r="P49" s="39">
        <f t="shared" si="1"/>
        <v>1986.8530482683987</v>
      </c>
      <c r="Q49" s="90"/>
      <c r="R49" s="32">
        <f t="shared" si="2"/>
        <v>1</v>
      </c>
      <c r="S49" s="37">
        <f t="shared" si="3"/>
        <v>1</v>
      </c>
      <c r="T49" s="90"/>
      <c r="U49" s="43">
        <f t="shared" si="4"/>
        <v>0.11939810392829905</v>
      </c>
      <c r="V49" s="37">
        <f t="shared" si="5"/>
        <v>2.6666667086277496E-3</v>
      </c>
      <c r="W49" s="90"/>
      <c r="X49" s="84">
        <f t="shared" si="13"/>
        <v>10100</v>
      </c>
      <c r="Y49" s="45">
        <f t="shared" si="7"/>
        <v>26179400.301462676</v>
      </c>
      <c r="Z49" s="45">
        <f t="shared" si="8"/>
        <v>397686.31066342472</v>
      </c>
      <c r="AA49" s="45">
        <f t="shared" si="9"/>
        <v>8279.8000360699098</v>
      </c>
      <c r="AB49" s="46">
        <f t="shared" si="10"/>
        <v>54582.43230565</v>
      </c>
      <c r="AD49" s="44">
        <f t="shared" si="14"/>
        <v>26650048.844467819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0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19210.203287270266</v>
      </c>
      <c r="P50" s="39">
        <f t="shared" si="1"/>
        <v>2005.475082987314</v>
      </c>
      <c r="Q50" s="90"/>
      <c r="R50" s="32">
        <f t="shared" si="2"/>
        <v>1</v>
      </c>
      <c r="S50" s="37">
        <f t="shared" si="3"/>
        <v>1</v>
      </c>
      <c r="T50" s="90"/>
      <c r="U50" s="43">
        <f t="shared" si="4"/>
        <v>0.11940058496338168</v>
      </c>
      <c r="V50" s="37">
        <f t="shared" si="5"/>
        <v>2.666666710223147E-3</v>
      </c>
      <c r="W50" s="90"/>
      <c r="X50" s="84">
        <f t="shared" si="13"/>
        <v>10100</v>
      </c>
      <c r="Y50" s="45">
        <f t="shared" si="7"/>
        <v>26427123.484803356</v>
      </c>
      <c r="Z50" s="45">
        <f t="shared" si="8"/>
        <v>401440.53605528869</v>
      </c>
      <c r="AA50" s="45">
        <f t="shared" si="9"/>
        <v>8357.9752462255474</v>
      </c>
      <c r="AB50" s="46">
        <f t="shared" si="10"/>
        <v>55097.233108358087</v>
      </c>
      <c r="AD50" s="44">
        <f t="shared" si="14"/>
        <v>26902119.229213227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0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19389.883369452022</v>
      </c>
      <c r="P51" s="39">
        <f t="shared" si="1"/>
        <v>2024.0968230756841</v>
      </c>
      <c r="Q51" s="90"/>
      <c r="R51" s="32">
        <f t="shared" si="2"/>
        <v>1</v>
      </c>
      <c r="S51" s="37">
        <f t="shared" si="3"/>
        <v>1</v>
      </c>
      <c r="T51" s="90"/>
      <c r="U51" s="43">
        <f t="shared" si="4"/>
        <v>0.11940313660198328</v>
      </c>
      <c r="V51" s="37">
        <f t="shared" si="5"/>
        <v>2.6666667118635853E-3</v>
      </c>
      <c r="W51" s="90"/>
      <c r="X51" s="84">
        <f t="shared" si="13"/>
        <v>10100</v>
      </c>
      <c r="Y51" s="45">
        <f t="shared" si="7"/>
        <v>26674872.670006946</v>
      </c>
      <c r="Z51" s="45">
        <f t="shared" si="8"/>
        <v>405194.76015667076</v>
      </c>
      <c r="AA51" s="45">
        <f t="shared" si="9"/>
        <v>8436.150456381185</v>
      </c>
      <c r="AB51" s="46">
        <f t="shared" si="10"/>
        <v>55612.032732106163</v>
      </c>
      <c r="AD51" s="44">
        <f t="shared" si="14"/>
        <v>27154215.613352105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0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19569.563451633778</v>
      </c>
      <c r="P52" s="39">
        <f t="shared" si="1"/>
        <v>2042.7182757249593</v>
      </c>
      <c r="Q52" s="90"/>
      <c r="R52" s="32">
        <f t="shared" si="2"/>
        <v>1</v>
      </c>
      <c r="S52" s="37">
        <f t="shared" si="3"/>
        <v>1</v>
      </c>
      <c r="T52" s="90"/>
      <c r="U52" s="43">
        <f t="shared" si="4"/>
        <v>0.11940576017102252</v>
      </c>
      <c r="V52" s="37">
        <f t="shared" si="5"/>
        <v>2.6666667135499039E-3</v>
      </c>
      <c r="W52" s="90"/>
      <c r="X52" s="84">
        <f t="shared" si="13"/>
        <v>10100</v>
      </c>
      <c r="Y52" s="45">
        <f t="shared" si="7"/>
        <v>26922648.593810309</v>
      </c>
      <c r="Z52" s="45">
        <f t="shared" si="8"/>
        <v>408948.98299906967</v>
      </c>
      <c r="AA52" s="45">
        <f t="shared" si="9"/>
        <v>8514.3256665368244</v>
      </c>
      <c r="AB52" s="46">
        <f t="shared" si="10"/>
        <v>56126.831205670715</v>
      </c>
      <c r="AD52" s="44">
        <f t="shared" si="14"/>
        <v>27406338.733681586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0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19749.243533815534</v>
      </c>
      <c r="P53" s="39">
        <f t="shared" si="1"/>
        <v>2061.339447894436</v>
      </c>
      <c r="Q53" s="90"/>
      <c r="R53" s="32">
        <f t="shared" si="2"/>
        <v>1</v>
      </c>
      <c r="S53" s="37">
        <f t="shared" si="3"/>
        <v>1</v>
      </c>
      <c r="T53" s="90"/>
      <c r="U53" s="43">
        <f t="shared" si="4"/>
        <v>0.1194084570097715</v>
      </c>
      <c r="V53" s="37">
        <f t="shared" si="5"/>
        <v>2.6666667152829503E-3</v>
      </c>
      <c r="W53" s="90"/>
      <c r="X53" s="84">
        <f t="shared" si="13"/>
        <v>10100</v>
      </c>
      <c r="Y53" s="45">
        <f t="shared" si="7"/>
        <v>27170452.006724615</v>
      </c>
      <c r="Z53" s="45">
        <f t="shared" si="8"/>
        <v>412703.20461296709</v>
      </c>
      <c r="AA53" s="45">
        <f t="shared" si="9"/>
        <v>8592.500876692462</v>
      </c>
      <c r="AB53" s="46">
        <f t="shared" si="10"/>
        <v>56641.628556899268</v>
      </c>
      <c r="AD53" s="44">
        <f t="shared" si="14"/>
        <v>27658489.340771172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0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19928.923615997293</v>
      </c>
      <c r="P54" s="39">
        <f t="shared" si="1"/>
        <v>2079.9603463205526</v>
      </c>
      <c r="Q54" s="91"/>
      <c r="R54" s="32">
        <f t="shared" si="2"/>
        <v>1</v>
      </c>
      <c r="S54" s="37">
        <f t="shared" si="3"/>
        <v>1</v>
      </c>
      <c r="T54" s="91"/>
      <c r="U54" s="43">
        <f t="shared" si="4"/>
        <v>0.11941122846985566</v>
      </c>
      <c r="V54" s="37">
        <f t="shared" si="5"/>
        <v>2.6666667170635776E-3</v>
      </c>
      <c r="W54" s="91"/>
      <c r="X54" s="84">
        <f t="shared" si="13"/>
        <v>10100</v>
      </c>
      <c r="Y54" s="45">
        <f t="shared" si="7"/>
        <v>27418283.673163224</v>
      </c>
      <c r="Z54" s="45">
        <f t="shared" si="8"/>
        <v>416457.42502786865</v>
      </c>
      <c r="AA54" s="45">
        <f t="shared" si="9"/>
        <v>8670.6760868481033</v>
      </c>
      <c r="AB54" s="46">
        <f t="shared" si="10"/>
        <v>57156.424812747602</v>
      </c>
      <c r="AD54" s="44">
        <f t="shared" si="14"/>
        <v>27910668.199090689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1024983686.6578678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9">
        <f>SUM(Y9:Y54)</f>
        <v>1005057280.0343746</v>
      </c>
      <c r="Z56" s="70">
        <f>SUM(Z9:Z54)</f>
        <v>15271398.532316765</v>
      </c>
      <c r="AA56" s="70">
        <f>SUM(AA9:AA54)</f>
        <v>625299.4132128919</v>
      </c>
      <c r="AB56" s="77">
        <f>SUM(AB9:AB54)</f>
        <v>2096358.6779634496</v>
      </c>
      <c r="AD56" s="71">
        <f>X56+Y56+Z56+AA56+AB56</f>
        <v>1024983686.6578678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U1" workbookViewId="0">
      <selection activeCell="AG12" sqref="AG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84"/>
      <c r="S1" s="84"/>
      <c r="T1" s="89"/>
      <c r="U1" s="84"/>
      <c r="V1" s="84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84"/>
      <c r="S2" s="84"/>
      <c r="T2" s="90"/>
      <c r="U2" s="84"/>
      <c r="V2" s="84"/>
      <c r="W2" s="90"/>
      <c r="Y2" s="148" t="s">
        <v>88</v>
      </c>
      <c r="Z2" s="149"/>
      <c r="AA2" s="150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57" t="s">
        <v>87</v>
      </c>
      <c r="P3" s="158"/>
      <c r="Q3" s="90"/>
      <c r="R3" s="84"/>
      <c r="S3" s="84"/>
      <c r="T3" s="90"/>
      <c r="U3" s="84"/>
      <c r="V3" s="84"/>
      <c r="W3" s="90"/>
      <c r="Y3" s="151"/>
      <c r="Z3" s="152"/>
      <c r="AA3" s="153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59"/>
      <c r="P4" s="160"/>
      <c r="Q4" s="90"/>
      <c r="R4" s="84"/>
      <c r="S4" s="84"/>
      <c r="T4" s="90"/>
      <c r="U4" s="84"/>
      <c r="V4" s="84"/>
      <c r="W4" s="90"/>
      <c r="Y4" s="154"/>
      <c r="Z4" s="155"/>
      <c r="AA4" s="156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3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84"/>
      <c r="S7" s="84"/>
      <c r="T7" s="90"/>
      <c r="U7" s="84"/>
      <c r="V7" s="84"/>
      <c r="W7" s="90"/>
      <c r="X7" s="3" t="s">
        <v>9</v>
      </c>
      <c r="Y7" s="85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4"/>
      <c r="J8" s="7"/>
      <c r="K8" s="20"/>
      <c r="L8" s="90"/>
      <c r="M8" s="25"/>
      <c r="O8" s="34"/>
      <c r="P8" s="38"/>
      <c r="Q8" s="90"/>
      <c r="R8" s="86"/>
      <c r="S8" s="85"/>
      <c r="T8" s="90"/>
      <c r="U8" s="86"/>
      <c r="V8" s="85"/>
      <c r="W8" s="90"/>
      <c r="X8" s="41"/>
      <c r="Y8" s="10"/>
      <c r="Z8" s="40"/>
      <c r="AA8" s="40"/>
      <c r="AB8" s="40"/>
      <c r="AD8" s="114"/>
      <c r="AE8" s="115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90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26">
        <f>'[3]E-Auto'!$E7*(1/100)</f>
        <v>1.6900000000000001E-3</v>
      </c>
      <c r="O9" s="35">
        <f>F9</f>
        <v>11843.319917818244</v>
      </c>
      <c r="P9" s="39">
        <f>G9+(G9*K9)</f>
        <v>1247.2788987644592</v>
      </c>
      <c r="Q9" s="90"/>
      <c r="R9" s="32">
        <f>IF(O9&lt;$AG$18,1,2)</f>
        <v>1</v>
      </c>
      <c r="S9" s="37">
        <f>IF(P9&lt;$AG$10,1,2)</f>
        <v>1</v>
      </c>
      <c r="T9" s="90"/>
      <c r="U9" s="43">
        <f>($AI$15/$AG$20)*(1+0.15*(O9/$AG$18)^4)+$AH$33</f>
        <v>0.11934304891520245</v>
      </c>
      <c r="V9" s="37">
        <f>($AI$7/$AG$12)*(1+0.15*(P9/$AG$10)^4)+$AH$32</f>
        <v>2.6666666731835205E-3</v>
      </c>
      <c r="W9" s="90"/>
      <c r="X9" s="84">
        <f>($AG$7*$AG$8*S9*$AG$24+$AG$15*$AG$16*R9*$AG$24)</f>
        <v>3600</v>
      </c>
      <c r="Y9" s="45">
        <f>(O9*U9*$AG$30+P9*V9*$AG$29)*365</f>
        <v>16285006.508253923</v>
      </c>
      <c r="Z9" s="45">
        <f>(O9*$AI$15*$AG$37+P9*$AI$7*$AG$36)*365</f>
        <v>247540.54069679326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34011.637041072601</v>
      </c>
      <c r="AD9" s="44">
        <f>SUM(X9:AB9)</f>
        <v>16587222.274783624</v>
      </c>
      <c r="AE9" s="115"/>
      <c r="AF9" s="144" t="s">
        <v>15</v>
      </c>
      <c r="AG9" s="17"/>
      <c r="AH9" s="147"/>
      <c r="AI9" s="78" t="s">
        <v>59</v>
      </c>
      <c r="AJ9" s="79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90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G10+(G10*K10)</f>
        <v>1265.8422304494381</v>
      </c>
      <c r="Q10" s="90"/>
      <c r="R10" s="32">
        <f t="shared" ref="R10:R54" si="2">IF(O10&lt;$AG$18,1,2)</f>
        <v>1</v>
      </c>
      <c r="S10" s="37">
        <f t="shared" ref="S10:S54" si="3">IF(P10&lt;$AG$10,1,2)</f>
        <v>1</v>
      </c>
      <c r="T10" s="90"/>
      <c r="U10" s="43">
        <f t="shared" ref="U10:U54" si="4">($AI$15/$AG$20)*(1+0.15*(O10/$AG$18)^4)+$AH$33</f>
        <v>0.1193436520659952</v>
      </c>
      <c r="V10" s="37">
        <f t="shared" ref="V10:V54" si="5">($AI$7/$AG$12)*(1+0.15*(P10/$AG$10)^4)+$AH$32</f>
        <v>2.6666666735802309E-3</v>
      </c>
      <c r="W10" s="90"/>
      <c r="X10" s="84">
        <f t="shared" ref="X10:X12" si="6">($AG$7*$AG$8*S10*$AG$24+$AG$15*$AG$16*R10*$AG$24)</f>
        <v>3600</v>
      </c>
      <c r="Y10" s="45">
        <f t="shared" ref="Y10:Y54" si="7">(O10*U10*$AG$30+P10*V10*$AG$29)*365</f>
        <v>16532149.853861369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34526.202944410259</v>
      </c>
      <c r="AD10" s="44">
        <f t="shared" ref="AD10:AD46" si="11">SUM(X10:AB10)</f>
        <v>16838884.797445774</v>
      </c>
      <c r="AE10" s="115"/>
      <c r="AF10" s="145"/>
      <c r="AG10" s="18">
        <v>110400</v>
      </c>
      <c r="AH10" s="147"/>
      <c r="AI10" s="78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90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1284.4069127650509</v>
      </c>
      <c r="Q11" s="90"/>
      <c r="R11" s="32">
        <f t="shared" si="2"/>
        <v>1</v>
      </c>
      <c r="S11" s="37">
        <f t="shared" si="3"/>
        <v>1</v>
      </c>
      <c r="T11" s="90"/>
      <c r="U11" s="43">
        <f t="shared" si="4"/>
        <v>0.1193442828733348</v>
      </c>
      <c r="V11" s="37">
        <f t="shared" si="5"/>
        <v>2.6666666739948146E-3</v>
      </c>
      <c r="W11" s="90"/>
      <c r="X11" s="84">
        <f t="shared" si="6"/>
        <v>3600</v>
      </c>
      <c r="Y11" s="45">
        <f t="shared" si="7"/>
        <v>16779299.601699449</v>
      </c>
      <c r="Z11" s="45">
        <f t="shared" si="8"/>
        <v>255048.48315770607</v>
      </c>
      <c r="AA11" s="45">
        <f t="shared" si="9"/>
        <v>17563.03028881651</v>
      </c>
      <c r="AB11" s="46">
        <f t="shared" si="10"/>
        <v>35040.774252277552</v>
      </c>
      <c r="AD11" s="44">
        <f t="shared" si="11"/>
        <v>17090551.889398247</v>
      </c>
      <c r="AE11" s="115"/>
      <c r="AF11" s="146"/>
      <c r="AG11" s="17"/>
      <c r="AH11" s="147"/>
      <c r="AI11" s="78" t="s">
        <v>60</v>
      </c>
      <c r="AJ11" s="79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90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27">
        <f>'[3]E-Auto'!$E10*(1/100)</f>
        <v>4.1700000000000001E-3</v>
      </c>
      <c r="O12" s="35">
        <f>F12</f>
        <v>12382.360164363514</v>
      </c>
      <c r="P12" s="39">
        <f t="shared" si="1"/>
        <v>1302.9728796478428</v>
      </c>
      <c r="Q12" s="90"/>
      <c r="R12" s="32">
        <f t="shared" si="2"/>
        <v>1</v>
      </c>
      <c r="S12" s="37">
        <f t="shared" si="3"/>
        <v>1</v>
      </c>
      <c r="T12" s="90"/>
      <c r="U12" s="43">
        <f t="shared" si="4"/>
        <v>0.11934494217000455</v>
      </c>
      <c r="V12" s="37">
        <f t="shared" si="5"/>
        <v>2.6666666744278012E-3</v>
      </c>
      <c r="W12" s="90"/>
      <c r="X12" s="84">
        <f t="shared" si="6"/>
        <v>3600</v>
      </c>
      <c r="Y12" s="45">
        <f t="shared" si="7"/>
        <v>17026456.040650357</v>
      </c>
      <c r="Z12" s="45">
        <f t="shared" si="8"/>
        <v>258802.4629724478</v>
      </c>
      <c r="AA12" s="45">
        <f t="shared" si="9"/>
        <v>17809.290353135737</v>
      </c>
      <c r="AB12" s="46">
        <f t="shared" si="10"/>
        <v>35555.350700322459</v>
      </c>
      <c r="AD12" s="44">
        <f t="shared" si="11"/>
        <v>17342223.144676261</v>
      </c>
      <c r="AE12" s="115"/>
      <c r="AF12" s="67" t="s">
        <v>32</v>
      </c>
      <c r="AG12" s="61">
        <v>30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90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1321.5400692737244</v>
      </c>
      <c r="Q13" s="90"/>
      <c r="R13" s="32">
        <f t="shared" si="2"/>
        <v>1</v>
      </c>
      <c r="S13" s="37">
        <f t="shared" si="3"/>
        <v>1</v>
      </c>
      <c r="T13" s="90"/>
      <c r="U13" s="43">
        <f t="shared" si="4"/>
        <v>0.11934563080114111</v>
      </c>
      <c r="V13" s="37">
        <f t="shared" si="5"/>
        <v>2.6666666748797275E-3</v>
      </c>
      <c r="W13" s="90"/>
      <c r="X13" s="84">
        <f>($AG$7*$AG$8*S13*$AG$24+$AG$15*$AG$16*R13*$AG$24)</f>
        <v>3600</v>
      </c>
      <c r="Y13" s="45">
        <f t="shared" si="7"/>
        <v>17273619.46834898</v>
      </c>
      <c r="Z13" s="45">
        <f t="shared" si="8"/>
        <v>262556.44814280426</v>
      </c>
      <c r="AA13" s="45">
        <f t="shared" si="9"/>
        <v>18041.904268908085</v>
      </c>
      <c r="AB13" s="46">
        <f t="shared" si="10"/>
        <v>36069.932041156768</v>
      </c>
      <c r="AD13" s="44">
        <f t="shared" si="11"/>
        <v>17593887.75280185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90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27">
        <f>'[3]E-Auto'!$E12*(1/100)</f>
        <v>3.5041935483870967E-2</v>
      </c>
      <c r="O14" s="35">
        <f t="shared" si="0"/>
        <v>12741.720328727028</v>
      </c>
      <c r="P14" s="39">
        <f t="shared" si="1"/>
        <v>1340.1084237232869</v>
      </c>
      <c r="Q14" s="90"/>
      <c r="R14" s="32">
        <f t="shared" si="2"/>
        <v>1</v>
      </c>
      <c r="S14" s="37">
        <f t="shared" si="3"/>
        <v>1</v>
      </c>
      <c r="T14" s="90"/>
      <c r="U14" s="43">
        <f t="shared" si="4"/>
        <v>0.11934634962423459</v>
      </c>
      <c r="V14" s="37">
        <f t="shared" si="5"/>
        <v>2.666666675351139E-3</v>
      </c>
      <c r="W14" s="90"/>
      <c r="X14" s="84">
        <f>($AG$7*$AG$8*S14*$AG$24+$AG$15*$AG$16*R14*$AG$24)+AG26</f>
        <v>1511350</v>
      </c>
      <c r="Y14" s="45">
        <f t="shared" si="7"/>
        <v>17520790.191304211</v>
      </c>
      <c r="Z14" s="45">
        <f t="shared" si="8"/>
        <v>266310.43841508846</v>
      </c>
      <c r="AA14" s="45">
        <f t="shared" si="9"/>
        <v>17929.87813846071</v>
      </c>
      <c r="AB14" s="46">
        <f t="shared" si="10"/>
        <v>36584.518043016767</v>
      </c>
      <c r="AD14" s="44">
        <f t="shared" si="11"/>
        <v>19352965.025900774</v>
      </c>
      <c r="AE14" s="11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90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1358.677888678327</v>
      </c>
      <c r="Q15" s="90"/>
      <c r="R15" s="32">
        <f t="shared" si="2"/>
        <v>1</v>
      </c>
      <c r="S15" s="37">
        <f t="shared" si="3"/>
        <v>1</v>
      </c>
      <c r="T15" s="90"/>
      <c r="U15" s="43">
        <f t="shared" si="4"/>
        <v>0.1193470995091284</v>
      </c>
      <c r="V15" s="37">
        <f t="shared" si="5"/>
        <v>2.6666666758425888E-3</v>
      </c>
      <c r="W15" s="90"/>
      <c r="X15" s="84">
        <f>($AJ$11*$AG$8*S15*$AG$25+$AJ$9*$AG$8*S15*$AG$24+$AG$15*$AG$16*R15*$AG$24)</f>
        <v>10100</v>
      </c>
      <c r="Y15" s="45">
        <f t="shared" si="7"/>
        <v>17767968.525020756</v>
      </c>
      <c r="Z15" s="45">
        <f t="shared" si="8"/>
        <v>270064.43355138664</v>
      </c>
      <c r="AA15" s="45">
        <f t="shared" si="9"/>
        <v>17807.414287175776</v>
      </c>
      <c r="AB15" s="46">
        <f t="shared" si="10"/>
        <v>37099.108488548925</v>
      </c>
      <c r="AD15" s="44">
        <f t="shared" si="11"/>
        <v>18103039.481347866</v>
      </c>
      <c r="AE15" s="11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90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1377.2484131462468</v>
      </c>
      <c r="Q16" s="90"/>
      <c r="R16" s="32">
        <f t="shared" si="2"/>
        <v>1</v>
      </c>
      <c r="S16" s="37">
        <f t="shared" si="3"/>
        <v>1</v>
      </c>
      <c r="T16" s="90"/>
      <c r="U16" s="43">
        <f t="shared" si="4"/>
        <v>0.11934788133801942</v>
      </c>
      <c r="V16" s="37">
        <f t="shared" si="5"/>
        <v>2.6666666763546375E-3</v>
      </c>
      <c r="W16" s="90"/>
      <c r="X16" s="84">
        <f t="shared" ref="X16:X54" si="13">($AJ$11*$AG$8*S16*$AG$25+$AJ$9*$AG$8*S16*$AG$24+$AG$15*$AG$16*R16*$AG$24)</f>
        <v>10100</v>
      </c>
      <c r="Y16" s="45">
        <f t="shared" si="7"/>
        <v>18015154.794121571</v>
      </c>
      <c r="Z16" s="45">
        <f t="shared" si="8"/>
        <v>273818.4333283513</v>
      </c>
      <c r="AA16" s="45">
        <f t="shared" si="9"/>
        <v>17674.512715053297</v>
      </c>
      <c r="AB16" s="46">
        <f t="shared" si="10"/>
        <v>37613.703173707072</v>
      </c>
      <c r="AD16" s="44">
        <f t="shared" si="11"/>
        <v>18354361.443338685</v>
      </c>
      <c r="AE16" s="115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90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27">
        <f>'[3]E-Auto'!$E15*(1/100)</f>
        <v>0.1215377419354839</v>
      </c>
      <c r="O17" s="35">
        <f>F17</f>
        <v>13280.760575272299</v>
      </c>
      <c r="P17" s="39">
        <f t="shared" si="1"/>
        <v>1395.8199492093775</v>
      </c>
      <c r="Q17" s="90"/>
      <c r="R17" s="32">
        <f t="shared" si="2"/>
        <v>1</v>
      </c>
      <c r="S17" s="37">
        <f t="shared" si="3"/>
        <v>1</v>
      </c>
      <c r="T17" s="90"/>
      <c r="U17" s="43">
        <f t="shared" si="4"/>
        <v>0.11934869600545786</v>
      </c>
      <c r="V17" s="37">
        <f t="shared" si="5"/>
        <v>2.6666666768878529E-3</v>
      </c>
      <c r="W17" s="90"/>
      <c r="X17" s="84">
        <f t="shared" si="13"/>
        <v>10100</v>
      </c>
      <c r="Y17" s="45">
        <f t="shared" si="7"/>
        <v>18262349.33247073</v>
      </c>
      <c r="Z17" s="45">
        <f t="shared" si="8"/>
        <v>277572.43753610284</v>
      </c>
      <c r="AA17" s="45">
        <f t="shared" si="9"/>
        <v>17531.173422093263</v>
      </c>
      <c r="AB17" s="46">
        <f t="shared" si="10"/>
        <v>38128.30190674933</v>
      </c>
      <c r="AD17" s="44">
        <f t="shared" si="11"/>
        <v>18605681.245335676</v>
      </c>
      <c r="AE17" s="115"/>
      <c r="AF17" s="144" t="s">
        <v>16</v>
      </c>
      <c r="AG17" s="17"/>
      <c r="AH17" s="147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90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1414.3924517966461</v>
      </c>
      <c r="Q18" s="90"/>
      <c r="R18" s="32">
        <f t="shared" si="2"/>
        <v>1</v>
      </c>
      <c r="S18" s="37">
        <f t="shared" si="3"/>
        <v>1</v>
      </c>
      <c r="T18" s="90"/>
      <c r="U18" s="43">
        <f t="shared" si="4"/>
        <v>0.11934954441834734</v>
      </c>
      <c r="V18" s="37">
        <f t="shared" si="5"/>
        <v>2.6666666774428117E-3</v>
      </c>
      <c r="W18" s="90"/>
      <c r="X18" s="84">
        <f t="shared" si="13"/>
        <v>10100</v>
      </c>
      <c r="Y18" s="45">
        <f t="shared" si="7"/>
        <v>18509552.48329673</v>
      </c>
      <c r="Z18" s="45">
        <f t="shared" si="8"/>
        <v>281326.44597723015</v>
      </c>
      <c r="AA18" s="45">
        <f t="shared" si="9"/>
        <v>17377.39640829567</v>
      </c>
      <c r="AB18" s="46">
        <f t="shared" si="10"/>
        <v>38642.904507324412</v>
      </c>
      <c r="AD18" s="44">
        <f t="shared" si="11"/>
        <v>18856999.23018958</v>
      </c>
      <c r="AE18" s="115"/>
      <c r="AF18" s="145"/>
      <c r="AG18" s="18">
        <v>30000</v>
      </c>
      <c r="AH18" s="147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90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1432.9658784752855</v>
      </c>
      <c r="Q19" s="90"/>
      <c r="R19" s="32">
        <f t="shared" si="2"/>
        <v>1</v>
      </c>
      <c r="S19" s="37">
        <f t="shared" si="3"/>
        <v>1</v>
      </c>
      <c r="T19" s="90"/>
      <c r="U19" s="43">
        <f t="shared" si="4"/>
        <v>0.11935042749594485</v>
      </c>
      <c r="V19" s="37">
        <f t="shared" si="5"/>
        <v>2.6666666780200969E-3</v>
      </c>
      <c r="W19" s="90"/>
      <c r="X19" s="84">
        <f t="shared" si="13"/>
        <v>10100</v>
      </c>
      <c r="Y19" s="45">
        <f t="shared" si="7"/>
        <v>18756764.599316172</v>
      </c>
      <c r="Z19" s="45">
        <f t="shared" si="8"/>
        <v>285080.45846587775</v>
      </c>
      <c r="AA19" s="45">
        <f t="shared" si="9"/>
        <v>17213.181673660532</v>
      </c>
      <c r="AB19" s="46">
        <f t="shared" si="10"/>
        <v>39157.510805638231</v>
      </c>
      <c r="AD19" s="44">
        <f t="shared" si="11"/>
        <v>19108315.750261348</v>
      </c>
      <c r="AE19" s="115"/>
      <c r="AF19" s="146"/>
      <c r="AG19" s="17"/>
      <c r="AH19" s="147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90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1451.5401892605726</v>
      </c>
      <c r="Q20" s="90"/>
      <c r="R20" s="32">
        <f t="shared" si="2"/>
        <v>1</v>
      </c>
      <c r="S20" s="37">
        <f t="shared" si="3"/>
        <v>1</v>
      </c>
      <c r="T20" s="90"/>
      <c r="U20" s="43">
        <f t="shared" si="4"/>
        <v>0.11935134616986076</v>
      </c>
      <c r="V20" s="37">
        <f t="shared" si="5"/>
        <v>2.6666666786203004E-3</v>
      </c>
      <c r="W20" s="90"/>
      <c r="X20" s="84">
        <f t="shared" si="13"/>
        <v>10100</v>
      </c>
      <c r="Y20" s="45">
        <f t="shared" si="7"/>
        <v>19003986.042857803</v>
      </c>
      <c r="Z20" s="45">
        <f t="shared" si="8"/>
        <v>288834.4748269124</v>
      </c>
      <c r="AA20" s="45">
        <f t="shared" si="9"/>
        <v>17038.529218187836</v>
      </c>
      <c r="AB20" s="46">
        <f t="shared" si="10"/>
        <v>39672.12064169244</v>
      </c>
      <c r="AD20" s="44">
        <f t="shared" si="11"/>
        <v>19359631.1675446</v>
      </c>
      <c r="AE20" s="115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90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1470.1153464417976</v>
      </c>
      <c r="Q21" s="90"/>
      <c r="R21" s="32">
        <f t="shared" si="2"/>
        <v>1</v>
      </c>
      <c r="S21" s="37">
        <f t="shared" si="3"/>
        <v>1</v>
      </c>
      <c r="T21" s="90"/>
      <c r="U21" s="43">
        <f t="shared" si="4"/>
        <v>0.11935230138405885</v>
      </c>
      <c r="V21" s="37">
        <f t="shared" si="5"/>
        <v>2.666666679244022E-3</v>
      </c>
      <c r="W21" s="90"/>
      <c r="X21" s="84">
        <f t="shared" si="13"/>
        <v>10100</v>
      </c>
      <c r="Y21" s="45">
        <f t="shared" si="7"/>
        <v>19251217.18598688</v>
      </c>
      <c r="Z21" s="45">
        <f t="shared" si="8"/>
        <v>292588.49489516125</v>
      </c>
      <c r="AA21" s="45">
        <f t="shared" si="9"/>
        <v>16853.439041877587</v>
      </c>
      <c r="AB21" s="46">
        <f t="shared" si="10"/>
        <v>40186.733864588175</v>
      </c>
      <c r="AD21" s="44">
        <f t="shared" si="11"/>
        <v>19610945.853788506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90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1488.6913144228693</v>
      </c>
      <c r="Q22" s="90"/>
      <c r="R22" s="32">
        <f t="shared" si="2"/>
        <v>1</v>
      </c>
      <c r="S22" s="37">
        <f t="shared" si="3"/>
        <v>1</v>
      </c>
      <c r="T22" s="90"/>
      <c r="U22" s="43">
        <f t="shared" si="4"/>
        <v>0.11935329409485626</v>
      </c>
      <c r="V22" s="37">
        <f t="shared" si="5"/>
        <v>2.6666666798918688E-3</v>
      </c>
      <c r="W22" s="90"/>
      <c r="X22" s="84">
        <f t="shared" si="13"/>
        <v>10100</v>
      </c>
      <c r="Y22" s="45">
        <f t="shared" si="7"/>
        <v>19498458.410629757</v>
      </c>
      <c r="Z22" s="45">
        <f t="shared" si="8"/>
        <v>296342.51851471351</v>
      </c>
      <c r="AA22" s="45">
        <f t="shared" si="9"/>
        <v>16657.911144729791</v>
      </c>
      <c r="AB22" s="46">
        <f t="shared" si="10"/>
        <v>40701.350331888163</v>
      </c>
      <c r="AD22" s="44">
        <f t="shared" si="11"/>
        <v>19862260.190621089</v>
      </c>
      <c r="AE22" s="115"/>
      <c r="AF22" s="58" t="s">
        <v>25</v>
      </c>
      <c r="AG22" s="49"/>
      <c r="AH22" s="49"/>
      <c r="AI22" s="80" t="s">
        <v>61</v>
      </c>
      <c r="AJ22" s="81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90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1507.2680595761449</v>
      </c>
      <c r="Q23" s="90"/>
      <c r="R23" s="32">
        <f t="shared" si="2"/>
        <v>1</v>
      </c>
      <c r="S23" s="37">
        <f t="shared" si="3"/>
        <v>1</v>
      </c>
      <c r="T23" s="90"/>
      <c r="U23" s="43">
        <f t="shared" si="4"/>
        <v>0.11935432527092353</v>
      </c>
      <c r="V23" s="37">
        <f t="shared" si="5"/>
        <v>2.6666666805644544E-3</v>
      </c>
      <c r="W23" s="90"/>
      <c r="X23" s="84">
        <f t="shared" si="13"/>
        <v>10100</v>
      </c>
      <c r="Y23" s="45">
        <f t="shared" si="7"/>
        <v>19745710.108698811</v>
      </c>
      <c r="Z23" s="45">
        <f t="shared" si="8"/>
        <v>300096.54553827993</v>
      </c>
      <c r="AA23" s="45">
        <f t="shared" si="9"/>
        <v>16451.945526744435</v>
      </c>
      <c r="AB23" s="46">
        <f t="shared" si="10"/>
        <v>41215.969909031883</v>
      </c>
      <c r="AD23" s="44">
        <f t="shared" si="11"/>
        <v>20113574.569672868</v>
      </c>
      <c r="AE23" s="115"/>
      <c r="AF23" s="59" t="s">
        <v>34</v>
      </c>
      <c r="AG23" s="29"/>
      <c r="AH23" s="29"/>
      <c r="AI23" s="78" t="s">
        <v>62</v>
      </c>
      <c r="AJ23" s="82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90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1525.8455501082153</v>
      </c>
      <c r="Q24" s="90"/>
      <c r="R24" s="32">
        <f t="shared" si="2"/>
        <v>1</v>
      </c>
      <c r="S24" s="37">
        <f t="shared" si="3"/>
        <v>1</v>
      </c>
      <c r="T24" s="90"/>
      <c r="U24" s="43">
        <f t="shared" si="4"/>
        <v>0.11935539589328457</v>
      </c>
      <c r="V24" s="37">
        <f t="shared" si="5"/>
        <v>2.6666666812624027E-3</v>
      </c>
      <c r="W24" s="90"/>
      <c r="X24" s="84">
        <f t="shared" si="13"/>
        <v>10100</v>
      </c>
      <c r="Y24" s="45">
        <f t="shared" si="7"/>
        <v>19992972.682217509</v>
      </c>
      <c r="Z24" s="45">
        <f t="shared" si="8"/>
        <v>303850.57582660555</v>
      </c>
      <c r="AA24" s="45">
        <f t="shared" si="9"/>
        <v>16235.542187921536</v>
      </c>
      <c r="AB24" s="46">
        <f t="shared" si="10"/>
        <v>41730.592468798437</v>
      </c>
      <c r="AD24" s="44">
        <f t="shared" si="11"/>
        <v>20364889.392700832</v>
      </c>
      <c r="AE24" s="115"/>
      <c r="AF24" s="51" t="s">
        <v>35</v>
      </c>
      <c r="AG24" s="30">
        <v>5</v>
      </c>
      <c r="AH24" s="29" t="s">
        <v>28</v>
      </c>
      <c r="AI24" s="78" t="s">
        <v>65</v>
      </c>
      <c r="AJ24" s="82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90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1544.4237559365288</v>
      </c>
      <c r="Q25" s="90"/>
      <c r="R25" s="32">
        <f t="shared" si="2"/>
        <v>1</v>
      </c>
      <c r="S25" s="37">
        <f t="shared" si="3"/>
        <v>1</v>
      </c>
      <c r="T25" s="90"/>
      <c r="U25" s="43">
        <f t="shared" si="4"/>
        <v>0.11935650695531669</v>
      </c>
      <c r="V25" s="37">
        <f t="shared" si="5"/>
        <v>2.6666666819863427E-3</v>
      </c>
      <c r="W25" s="90"/>
      <c r="X25" s="84">
        <f t="shared" si="13"/>
        <v>10100</v>
      </c>
      <c r="Y25" s="45">
        <f t="shared" si="7"/>
        <v>20240246.543445762</v>
      </c>
      <c r="Z25" s="45">
        <f t="shared" si="8"/>
        <v>307604.60924792866</v>
      </c>
      <c r="AA25" s="45">
        <f t="shared" si="9"/>
        <v>16008.701128261077</v>
      </c>
      <c r="AB25" s="46">
        <f t="shared" si="10"/>
        <v>42245.217890812914</v>
      </c>
      <c r="AD25" s="44">
        <f t="shared" si="11"/>
        <v>20616205.071712766</v>
      </c>
      <c r="AE25" s="115"/>
      <c r="AF25" s="51" t="s">
        <v>36</v>
      </c>
      <c r="AG25" s="30">
        <v>30</v>
      </c>
      <c r="AH25" s="29" t="s">
        <v>28</v>
      </c>
      <c r="AI25" s="78" t="s">
        <v>67</v>
      </c>
      <c r="AJ25" s="82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90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1563.0026485758362</v>
      </c>
      <c r="Q26" s="90"/>
      <c r="R26" s="32">
        <f t="shared" si="2"/>
        <v>1</v>
      </c>
      <c r="S26" s="37">
        <f t="shared" si="3"/>
        <v>1</v>
      </c>
      <c r="T26" s="90"/>
      <c r="U26" s="43">
        <f t="shared" si="4"/>
        <v>0.11935765946275056</v>
      </c>
      <c r="V26" s="37">
        <f t="shared" si="5"/>
        <v>2.6666666827369141E-3</v>
      </c>
      <c r="W26" s="90"/>
      <c r="X26" s="84">
        <f t="shared" si="13"/>
        <v>10100</v>
      </c>
      <c r="Y26" s="45">
        <f t="shared" si="7"/>
        <v>20487532.115005411</v>
      </c>
      <c r="Z26" s="45">
        <f t="shared" si="8"/>
        <v>311358.64567748387</v>
      </c>
      <c r="AA26" s="45">
        <f t="shared" si="9"/>
        <v>15771.422347763066</v>
      </c>
      <c r="AB26" s="46">
        <f t="shared" si="10"/>
        <v>42759.846061092001</v>
      </c>
      <c r="AD26" s="44">
        <f t="shared" si="11"/>
        <v>20867522.029091749</v>
      </c>
      <c r="AE26" s="115"/>
      <c r="AF26" s="60" t="s">
        <v>27</v>
      </c>
      <c r="AG26" s="61">
        <f>(3750*AJ11*AG8)+(850*AJ9)+(4*130000)</f>
        <v>1507750</v>
      </c>
      <c r="AH26" s="42" t="s">
        <v>21</v>
      </c>
      <c r="AI26" s="83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90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1581.5822010335669</v>
      </c>
      <c r="Q27" s="90"/>
      <c r="R27" s="32">
        <f t="shared" si="2"/>
        <v>1</v>
      </c>
      <c r="S27" s="37">
        <f t="shared" si="3"/>
        <v>1</v>
      </c>
      <c r="T27" s="90"/>
      <c r="U27" s="43">
        <f t="shared" si="4"/>
        <v>0.11935885443367028</v>
      </c>
      <c r="V27" s="37">
        <f t="shared" si="5"/>
        <v>2.6666666835147602E-3</v>
      </c>
      <c r="W27" s="90"/>
      <c r="X27" s="84">
        <f t="shared" si="13"/>
        <v>10100</v>
      </c>
      <c r="Y27" s="45">
        <f t="shared" si="7"/>
        <v>20734829.830005918</v>
      </c>
      <c r="Z27" s="45">
        <f t="shared" si="8"/>
        <v>315112.68499704392</v>
      </c>
      <c r="AA27" s="45">
        <f t="shared" si="9"/>
        <v>15523.705846427505</v>
      </c>
      <c r="AB27" s="46">
        <f t="shared" si="10"/>
        <v>43274.476871625287</v>
      </c>
      <c r="AD27" s="44">
        <f t="shared" si="11"/>
        <v>21118840.697721016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90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1600.1623877133152</v>
      </c>
      <c r="Q28" s="90"/>
      <c r="R28" s="32">
        <f t="shared" si="2"/>
        <v>1</v>
      </c>
      <c r="S28" s="37">
        <f t="shared" si="3"/>
        <v>1</v>
      </c>
      <c r="T28" s="90"/>
      <c r="U28" s="43">
        <f t="shared" si="4"/>
        <v>0.11936009289851329</v>
      </c>
      <c r="V28" s="37">
        <f t="shared" si="5"/>
        <v>2.6666666843205367E-3</v>
      </c>
      <c r="W28" s="90"/>
      <c r="X28" s="84">
        <f t="shared" si="13"/>
        <v>10100</v>
      </c>
      <c r="Y28" s="45">
        <f t="shared" si="7"/>
        <v>20982140.132170178</v>
      </c>
      <c r="Z28" s="45">
        <f t="shared" si="8"/>
        <v>318866.72709449625</v>
      </c>
      <c r="AA28" s="45">
        <f t="shared" si="9"/>
        <v>15265.551624254385</v>
      </c>
      <c r="AB28" s="46">
        <f t="shared" si="10"/>
        <v>43789.11021998911</v>
      </c>
      <c r="AD28" s="44">
        <f t="shared" si="11"/>
        <v>21370161.521108918</v>
      </c>
      <c r="AE28" s="11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90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1618.7431843257277</v>
      </c>
      <c r="Q29" s="90"/>
      <c r="R29" s="32">
        <f t="shared" si="2"/>
        <v>1</v>
      </c>
      <c r="S29" s="37">
        <f t="shared" si="3"/>
        <v>1</v>
      </c>
      <c r="T29" s="90"/>
      <c r="U29" s="43">
        <f t="shared" si="4"/>
        <v>0.11936137590007045</v>
      </c>
      <c r="V29" s="37">
        <f t="shared" si="5"/>
        <v>2.666666685154904E-3</v>
      </c>
      <c r="W29" s="90"/>
      <c r="X29" s="84">
        <f t="shared" si="13"/>
        <v>10100</v>
      </c>
      <c r="Y29" s="45">
        <f t="shared" si="7"/>
        <v>21229463.475960515</v>
      </c>
      <c r="Z29" s="45">
        <f t="shared" si="8"/>
        <v>322620.77186345373</v>
      </c>
      <c r="AA29" s="45">
        <f t="shared" si="9"/>
        <v>14996.959681243719</v>
      </c>
      <c r="AB29" s="46">
        <f t="shared" si="10"/>
        <v>44303.746008989976</v>
      </c>
      <c r="AD29" s="44">
        <f t="shared" si="11"/>
        <v>21621484.9535142</v>
      </c>
      <c r="AE29" s="115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90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1637.3245678061242</v>
      </c>
      <c r="Q30" s="90"/>
      <c r="R30" s="32">
        <f t="shared" si="2"/>
        <v>1</v>
      </c>
      <c r="S30" s="37">
        <f t="shared" si="3"/>
        <v>1</v>
      </c>
      <c r="T30" s="90"/>
      <c r="U30" s="43">
        <f t="shared" si="4"/>
        <v>0.11936270449348596</v>
      </c>
      <c r="V30" s="37">
        <f t="shared" si="5"/>
        <v>2.6666666860185309E-3</v>
      </c>
      <c r="W30" s="90"/>
      <c r="X30" s="84">
        <f t="shared" si="13"/>
        <v>10100</v>
      </c>
      <c r="Y30" s="45">
        <f t="shared" si="7"/>
        <v>21476800.32670477</v>
      </c>
      <c r="Z30" s="45">
        <f t="shared" si="8"/>
        <v>326374.81920289301</v>
      </c>
      <c r="AA30" s="45">
        <f t="shared" si="9"/>
        <v>14717.930017395498</v>
      </c>
      <c r="AB30" s="46">
        <f t="shared" si="10"/>
        <v>44818.384146334887</v>
      </c>
      <c r="AD30" s="44">
        <f t="shared" si="11"/>
        <v>21872811.460071396</v>
      </c>
      <c r="AE30" s="115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90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1655.9065162382726</v>
      </c>
      <c r="Q31" s="90"/>
      <c r="R31" s="32">
        <f t="shared" si="2"/>
        <v>1</v>
      </c>
      <c r="S31" s="37">
        <f t="shared" si="3"/>
        <v>1</v>
      </c>
      <c r="T31" s="90"/>
      <c r="U31" s="43">
        <f t="shared" si="4"/>
        <v>0.11936407974625744</v>
      </c>
      <c r="V31" s="37">
        <f t="shared" si="5"/>
        <v>2.6666666869120943E-3</v>
      </c>
      <c r="W31" s="90"/>
      <c r="X31" s="84">
        <f t="shared" si="13"/>
        <v>10100</v>
      </c>
      <c r="Y31" s="45">
        <f t="shared" si="7"/>
        <v>21724151.160722539</v>
      </c>
      <c r="Z31" s="45">
        <f t="shared" si="8"/>
        <v>330128.86901682091</v>
      </c>
      <c r="AA31" s="45">
        <f t="shared" si="9"/>
        <v>14428.462632709723</v>
      </c>
      <c r="AB31" s="46">
        <f t="shared" si="10"/>
        <v>45333.024544326348</v>
      </c>
      <c r="AD31" s="44">
        <f t="shared" si="11"/>
        <v>22124141.516916394</v>
      </c>
      <c r="AE31" s="115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90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1674.4890087837889</v>
      </c>
      <c r="Q32" s="90"/>
      <c r="R32" s="32">
        <f t="shared" si="2"/>
        <v>1</v>
      </c>
      <c r="S32" s="37">
        <f t="shared" si="3"/>
        <v>1</v>
      </c>
      <c r="T32" s="90"/>
      <c r="U32" s="43">
        <f t="shared" si="4"/>
        <v>0.11936550273823589</v>
      </c>
      <c r="V32" s="37">
        <f t="shared" si="5"/>
        <v>2.6666666878362791E-3</v>
      </c>
      <c r="W32" s="90"/>
      <c r="X32" s="84">
        <f t="shared" si="13"/>
        <v>10100</v>
      </c>
      <c r="Y32" s="45">
        <f t="shared" si="7"/>
        <v>21971516.46545149</v>
      </c>
      <c r="Z32" s="45">
        <f t="shared" si="8"/>
        <v>333882.92121396534</v>
      </c>
      <c r="AA32" s="45">
        <f t="shared" si="9"/>
        <v>14128.5575271864</v>
      </c>
      <c r="AB32" s="46">
        <f t="shared" si="10"/>
        <v>45847.667119579841</v>
      </c>
      <c r="AD32" s="44">
        <f t="shared" si="11"/>
        <v>22375475.611312225</v>
      </c>
      <c r="AE32" s="115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90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1693.0720256166792</v>
      </c>
      <c r="Q33" s="90"/>
      <c r="R33" s="32">
        <f t="shared" si="2"/>
        <v>1</v>
      </c>
      <c r="S33" s="37">
        <f t="shared" si="3"/>
        <v>1</v>
      </c>
      <c r="T33" s="90"/>
      <c r="U33" s="43">
        <f t="shared" si="4"/>
        <v>0.11936697456162569</v>
      </c>
      <c r="V33" s="37">
        <f t="shared" si="5"/>
        <v>2.6666666887917765E-3</v>
      </c>
      <c r="W33" s="90"/>
      <c r="X33" s="84">
        <f t="shared" si="13"/>
        <v>10100</v>
      </c>
      <c r="Y33" s="45">
        <f t="shared" si="7"/>
        <v>22218896.739573799</v>
      </c>
      <c r="Z33" s="45">
        <f t="shared" si="8"/>
        <v>337636.97570748848</v>
      </c>
      <c r="AA33" s="45">
        <f t="shared" si="9"/>
        <v>13818.214700825522</v>
      </c>
      <c r="AB33" s="46">
        <f t="shared" si="10"/>
        <v>46362.311792761946</v>
      </c>
      <c r="AD33" s="44">
        <f t="shared" si="11"/>
        <v>22626814.241774876</v>
      </c>
      <c r="AE33" s="115"/>
      <c r="AF33" s="87" t="s">
        <v>24</v>
      </c>
      <c r="AG33" s="42"/>
      <c r="AH33" s="61">
        <f>7/60</f>
        <v>0.11666666666666667</v>
      </c>
      <c r="AI33" s="57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90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1711.6555478625985</v>
      </c>
      <c r="Q34" s="90"/>
      <c r="R34" s="32">
        <f t="shared" si="2"/>
        <v>1</v>
      </c>
      <c r="S34" s="37">
        <f t="shared" si="3"/>
        <v>1</v>
      </c>
      <c r="T34" s="90"/>
      <c r="U34" s="43">
        <f t="shared" si="4"/>
        <v>0.1193684963209846</v>
      </c>
      <c r="V34" s="37">
        <f t="shared" si="5"/>
        <v>2.6666666897792873E-3</v>
      </c>
      <c r="W34" s="90"/>
      <c r="X34" s="84">
        <f t="shared" si="13"/>
        <v>10100</v>
      </c>
      <c r="Y34" s="45">
        <f t="shared" si="7"/>
        <v>22466292.493142657</v>
      </c>
      <c r="Z34" s="45">
        <f t="shared" si="8"/>
        <v>341391.03241472074</v>
      </c>
      <c r="AA34" s="45">
        <f t="shared" si="9"/>
        <v>13497.434153627088</v>
      </c>
      <c r="AB34" s="46">
        <f t="shared" si="10"/>
        <v>46876.958488347227</v>
      </c>
      <c r="AD34" s="44">
        <f t="shared" si="11"/>
        <v>22878157.918199353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90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1730.2395575424271</v>
      </c>
      <c r="Q35" s="90"/>
      <c r="R35" s="32">
        <f t="shared" si="2"/>
        <v>1</v>
      </c>
      <c r="S35" s="37">
        <f t="shared" si="3"/>
        <v>1</v>
      </c>
      <c r="T35" s="90"/>
      <c r="U35" s="43">
        <f t="shared" si="4"/>
        <v>0.11937006913322379</v>
      </c>
      <c r="V35" s="37">
        <f t="shared" si="5"/>
        <v>2.6666666907995181E-3</v>
      </c>
      <c r="W35" s="90"/>
      <c r="X35" s="84">
        <f t="shared" si="13"/>
        <v>10100</v>
      </c>
      <c r="Y35" s="45">
        <f t="shared" si="7"/>
        <v>22713704.247708894</v>
      </c>
      <c r="Z35" s="45">
        <f t="shared" si="8"/>
        <v>345145.09125691344</v>
      </c>
      <c r="AA35" s="45">
        <f t="shared" si="9"/>
        <v>13166.2158855911</v>
      </c>
      <c r="AB35" s="46">
        <f t="shared" si="10"/>
        <v>47391.607134392478</v>
      </c>
      <c r="AD35" s="44">
        <f t="shared" si="11"/>
        <v>23129507.161985788</v>
      </c>
      <c r="AE35" s="11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90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1748.8240375198175</v>
      </c>
      <c r="Q36" s="90"/>
      <c r="R36" s="32">
        <f t="shared" si="2"/>
        <v>1</v>
      </c>
      <c r="S36" s="37">
        <f t="shared" si="3"/>
        <v>1</v>
      </c>
      <c r="T36" s="90"/>
      <c r="U36" s="43">
        <f t="shared" si="4"/>
        <v>0.11937169412760776</v>
      </c>
      <c r="V36" s="37">
        <f t="shared" si="5"/>
        <v>2.6666666918531861E-3</v>
      </c>
      <c r="W36" s="90"/>
      <c r="X36" s="84">
        <f t="shared" si="13"/>
        <v>10100</v>
      </c>
      <c r="Y36" s="45">
        <f t="shared" si="7"/>
        <v>22961132.536447637</v>
      </c>
      <c r="Z36" s="45">
        <f t="shared" si="8"/>
        <v>348899.15215900954</v>
      </c>
      <c r="AA36" s="45">
        <f t="shared" si="9"/>
        <v>12824.559896717568</v>
      </c>
      <c r="AB36" s="46">
        <f t="shared" si="10"/>
        <v>47906.257662326861</v>
      </c>
      <c r="AD36" s="44">
        <f t="shared" si="11"/>
        <v>23380862.506165691</v>
      </c>
      <c r="AE36" s="11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90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1767.4089714523818</v>
      </c>
      <c r="Q37" s="90"/>
      <c r="R37" s="32">
        <f t="shared" si="2"/>
        <v>1</v>
      </c>
      <c r="S37" s="37">
        <f t="shared" si="3"/>
        <v>1</v>
      </c>
      <c r="T37" s="90"/>
      <c r="U37" s="43">
        <f t="shared" si="4"/>
        <v>0.11937337244575444</v>
      </c>
      <c r="V37" s="37">
        <f t="shared" si="5"/>
        <v>2.666666692941013E-3</v>
      </c>
      <c r="W37" s="90"/>
      <c r="X37" s="84">
        <f t="shared" si="13"/>
        <v>10100</v>
      </c>
      <c r="Y37" s="45">
        <f t="shared" si="7"/>
        <v>23208577.904285051</v>
      </c>
      <c r="Z37" s="45">
        <f t="shared" si="8"/>
        <v>352653.21504942927</v>
      </c>
      <c r="AA37" s="45">
        <f t="shared" si="9"/>
        <v>12472.466187006477</v>
      </c>
      <c r="AB37" s="46">
        <f t="shared" si="10"/>
        <v>48420.910006756538</v>
      </c>
      <c r="AD37" s="44">
        <f t="shared" si="11"/>
        <v>23632224.495528247</v>
      </c>
      <c r="AE37" s="11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90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1785.9943437462412</v>
      </c>
      <c r="Q38" s="90"/>
      <c r="R38" s="32">
        <f t="shared" si="2"/>
        <v>1</v>
      </c>
      <c r="S38" s="37">
        <f t="shared" si="3"/>
        <v>1</v>
      </c>
      <c r="T38" s="90"/>
      <c r="U38" s="43">
        <f t="shared" si="4"/>
        <v>0.11937510524163515</v>
      </c>
      <c r="V38" s="37">
        <f t="shared" si="5"/>
        <v>2.6666666940637304E-3</v>
      </c>
      <c r="W38" s="90"/>
      <c r="X38" s="84">
        <f t="shared" si="13"/>
        <v>10100</v>
      </c>
      <c r="Y38" s="45">
        <f t="shared" si="7"/>
        <v>23456040.908025187</v>
      </c>
      <c r="Z38" s="45">
        <f t="shared" si="8"/>
        <v>356407.27985987149</v>
      </c>
      <c r="AA38" s="45">
        <f t="shared" si="9"/>
        <v>12109.934756457837</v>
      </c>
      <c r="AB38" s="46">
        <f t="shared" si="10"/>
        <v>48935.5641052828</v>
      </c>
      <c r="AD38" s="44">
        <f t="shared" si="11"/>
        <v>23883593.686746798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90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1804.580139513653</v>
      </c>
      <c r="Q39" s="90"/>
      <c r="R39" s="32">
        <f t="shared" si="2"/>
        <v>1</v>
      </c>
      <c r="S39" s="37">
        <f t="shared" si="3"/>
        <v>1</v>
      </c>
      <c r="T39" s="90"/>
      <c r="U39" s="43">
        <f t="shared" si="4"/>
        <v>0.11937689368157457</v>
      </c>
      <c r="V39" s="37">
        <f t="shared" si="5"/>
        <v>2.6666666952220759E-3</v>
      </c>
      <c r="W39" s="90"/>
      <c r="X39" s="84">
        <f t="shared" si="13"/>
        <v>10100</v>
      </c>
      <c r="Y39" s="45">
        <f t="shared" si="7"/>
        <v>23703522.116476815</v>
      </c>
      <c r="Z39" s="45">
        <f t="shared" si="8"/>
        <v>360161.34652512782</v>
      </c>
      <c r="AA39" s="45">
        <f t="shared" si="9"/>
        <v>11736.96560507164</v>
      </c>
      <c r="AB39" s="46">
        <f t="shared" si="10"/>
        <v>49450.21989833258</v>
      </c>
      <c r="AD39" s="44">
        <f t="shared" si="11"/>
        <v>24134970.648505349</v>
      </c>
      <c r="AE39" s="11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90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1823.1663445334912</v>
      </c>
      <c r="Q40" s="90"/>
      <c r="R40" s="32">
        <f t="shared" si="2"/>
        <v>1</v>
      </c>
      <c r="S40" s="37">
        <f t="shared" si="3"/>
        <v>1</v>
      </c>
      <c r="T40" s="90"/>
      <c r="U40" s="43">
        <f t="shared" si="4"/>
        <v>0.11937873894425077</v>
      </c>
      <c r="V40" s="37">
        <f t="shared" si="5"/>
        <v>2.6666666964167973E-3</v>
      </c>
      <c r="W40" s="90"/>
      <c r="X40" s="84">
        <f t="shared" si="13"/>
        <v>10100</v>
      </c>
      <c r="Y40" s="45">
        <f t="shared" si="7"/>
        <v>23951022.110580374</v>
      </c>
      <c r="Z40" s="45">
        <f t="shared" si="8"/>
        <v>363915.41498290992</v>
      </c>
      <c r="AA40" s="45">
        <f t="shared" si="9"/>
        <v>11353.558732847894</v>
      </c>
      <c r="AB40" s="46">
        <f t="shared" si="10"/>
        <v>49964.877329000235</v>
      </c>
      <c r="AD40" s="44">
        <f t="shared" si="11"/>
        <v>24386355.961625133</v>
      </c>
      <c r="AE40" s="11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90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1841.7529452143453</v>
      </c>
      <c r="Q41" s="90"/>
      <c r="R41" s="32">
        <f t="shared" si="2"/>
        <v>1</v>
      </c>
      <c r="S41" s="37">
        <f t="shared" si="3"/>
        <v>1</v>
      </c>
      <c r="T41" s="90"/>
      <c r="U41" s="43">
        <f t="shared" si="4"/>
        <v>0.11938064222069519</v>
      </c>
      <c r="V41" s="37">
        <f t="shared" si="5"/>
        <v>2.6666666976486479E-3</v>
      </c>
      <c r="W41" s="90"/>
      <c r="X41" s="84">
        <f t="shared" si="13"/>
        <v>10100</v>
      </c>
      <c r="Y41" s="45">
        <f t="shared" si="7"/>
        <v>24198541.483534914</v>
      </c>
      <c r="Z41" s="45">
        <f t="shared" si="8"/>
        <v>367669.48517368711</v>
      </c>
      <c r="AA41" s="45">
        <f t="shared" si="9"/>
        <v>10959.714139786594</v>
      </c>
      <c r="AB41" s="46">
        <f t="shared" si="10"/>
        <v>50479.536342899904</v>
      </c>
      <c r="AD41" s="44">
        <f t="shared" si="11"/>
        <v>24637750.219191287</v>
      </c>
      <c r="AE41" s="11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90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1860.3399285600522</v>
      </c>
      <c r="Q42" s="90"/>
      <c r="R42" s="32">
        <f t="shared" si="2"/>
        <v>1</v>
      </c>
      <c r="S42" s="37">
        <f t="shared" si="3"/>
        <v>1</v>
      </c>
      <c r="T42" s="90"/>
      <c r="U42" s="43">
        <f t="shared" si="4"/>
        <v>0.11938260471429271</v>
      </c>
      <c r="V42" s="37">
        <f t="shared" si="5"/>
        <v>2.6666666989183904E-3</v>
      </c>
      <c r="W42" s="90"/>
      <c r="X42" s="84">
        <f t="shared" si="13"/>
        <v>10100</v>
      </c>
      <c r="Y42" s="45">
        <f t="shared" si="7"/>
        <v>24446080.840925172</v>
      </c>
      <c r="Z42" s="45">
        <f t="shared" si="8"/>
        <v>371423.55704053637</v>
      </c>
      <c r="AA42" s="45">
        <f t="shared" si="9"/>
        <v>10555.431825887739</v>
      </c>
      <c r="AB42" s="46">
        <f t="shared" si="10"/>
        <v>50994.196888027647</v>
      </c>
      <c r="AD42" s="44">
        <f t="shared" si="11"/>
        <v>24889154.02667962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90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1878.9272821374568</v>
      </c>
      <c r="Q43" s="90"/>
      <c r="R43" s="32">
        <f t="shared" si="2"/>
        <v>1</v>
      </c>
      <c r="S43" s="37">
        <f t="shared" si="3"/>
        <v>1</v>
      </c>
      <c r="T43" s="90"/>
      <c r="U43" s="43">
        <f t="shared" si="4"/>
        <v>0.11938462764078153</v>
      </c>
      <c r="V43" s="37">
        <f t="shared" si="5"/>
        <v>2.666666700226793E-3</v>
      </c>
      <c r="W43" s="90"/>
      <c r="X43" s="84">
        <f t="shared" si="13"/>
        <v>10100</v>
      </c>
      <c r="Y43" s="45">
        <f t="shared" si="7"/>
        <v>24693640.8008486</v>
      </c>
      <c r="Z43" s="45">
        <f t="shared" si="8"/>
        <v>375177.6305290006</v>
      </c>
      <c r="AA43" s="45">
        <f t="shared" si="9"/>
        <v>10140.711791151334</v>
      </c>
      <c r="AB43" s="46">
        <f t="shared" si="10"/>
        <v>51508.85891463235</v>
      </c>
      <c r="AD43" s="44">
        <f t="shared" si="11"/>
        <v>25140568.002083384</v>
      </c>
      <c r="AE43" s="11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90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27">
        <f>'[3]E-Auto'!$E42*(1/100)</f>
        <v>0.9</v>
      </c>
      <c r="O44" s="35">
        <f t="shared" si="0"/>
        <v>18132.12279417973</v>
      </c>
      <c r="P44" s="39">
        <f t="shared" si="1"/>
        <v>1897.5149940462552</v>
      </c>
      <c r="Q44" s="90"/>
      <c r="R44" s="32">
        <f t="shared" si="2"/>
        <v>1</v>
      </c>
      <c r="S44" s="37">
        <f t="shared" si="3"/>
        <v>1</v>
      </c>
      <c r="T44" s="90"/>
      <c r="U44" s="43">
        <f t="shared" si="4"/>
        <v>0.11938671222825327</v>
      </c>
      <c r="V44" s="37">
        <f t="shared" si="5"/>
        <v>2.6666667015746342E-3</v>
      </c>
      <c r="W44" s="90"/>
      <c r="X44" s="84">
        <f t="shared" si="13"/>
        <v>10100</v>
      </c>
      <c r="Y44" s="45">
        <f t="shared" si="7"/>
        <v>24941221.994042486</v>
      </c>
      <c r="Z44" s="45">
        <f t="shared" si="8"/>
        <v>378931.70558695623</v>
      </c>
      <c r="AA44" s="45">
        <f t="shared" si="9"/>
        <v>9715.5540355773828</v>
      </c>
      <c r="AB44" s="46">
        <f t="shared" si="10"/>
        <v>52023.522375095134</v>
      </c>
      <c r="AD44" s="44">
        <f t="shared" si="11"/>
        <v>25391992.776040114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90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1916.1030528907486</v>
      </c>
      <c r="Q45" s="90"/>
      <c r="R45" s="32">
        <f t="shared" si="2"/>
        <v>1</v>
      </c>
      <c r="S45" s="37">
        <f t="shared" si="3"/>
        <v>1</v>
      </c>
      <c r="T45" s="90"/>
      <c r="U45" s="43">
        <f t="shared" si="4"/>
        <v>0.11938885971715292</v>
      </c>
      <c r="V45" s="37">
        <f t="shared" si="5"/>
        <v>2.6666667029626987E-3</v>
      </c>
      <c r="W45" s="90"/>
      <c r="X45" s="84">
        <f t="shared" si="13"/>
        <v>10100</v>
      </c>
      <c r="Y45" s="45">
        <f t="shared" si="7"/>
        <v>25188825.064011063</v>
      </c>
      <c r="Z45" s="45">
        <f t="shared" si="8"/>
        <v>382685.78216449026</v>
      </c>
      <c r="AA45" s="45">
        <f t="shared" si="9"/>
        <v>9279.9585591658724</v>
      </c>
      <c r="AB45" s="46">
        <f t="shared" si="10"/>
        <v>52538.18722381624</v>
      </c>
      <c r="AD45" s="44">
        <f t="shared" si="11"/>
        <v>25643428.991958536</v>
      </c>
      <c r="AE45" s="11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90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1934.6914477533808</v>
      </c>
      <c r="Q46" s="90"/>
      <c r="R46" s="32">
        <f t="shared" si="2"/>
        <v>1</v>
      </c>
      <c r="S46" s="37">
        <f t="shared" si="3"/>
        <v>1</v>
      </c>
      <c r="T46" s="90"/>
      <c r="U46" s="43">
        <f t="shared" si="4"/>
        <v>0.11939107136027888</v>
      </c>
      <c r="V46" s="37">
        <f t="shared" si="5"/>
        <v>2.6666667043917791E-3</v>
      </c>
      <c r="W46" s="90"/>
      <c r="X46" s="84">
        <f t="shared" si="13"/>
        <v>10100</v>
      </c>
      <c r="Y46" s="45">
        <f t="shared" si="7"/>
        <v>25436450.66715274</v>
      </c>
      <c r="Z46" s="45">
        <f t="shared" si="8"/>
        <v>386439.86021378369</v>
      </c>
      <c r="AA46" s="45">
        <f t="shared" si="9"/>
        <v>8833.9253619168067</v>
      </c>
      <c r="AB46" s="46">
        <f t="shared" si="10"/>
        <v>53052.853417109247</v>
      </c>
      <c r="AD46" s="44">
        <f t="shared" si="11"/>
        <v>25894877.306145549</v>
      </c>
      <c r="AE46" s="115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90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1953.2801681699189</v>
      </c>
      <c r="Q47" s="90"/>
      <c r="R47" s="32">
        <f t="shared" si="2"/>
        <v>1</v>
      </c>
      <c r="S47" s="37">
        <f t="shared" si="3"/>
        <v>1</v>
      </c>
      <c r="T47" s="90"/>
      <c r="U47" s="43">
        <f t="shared" si="4"/>
        <v>0.11939334842278287</v>
      </c>
      <c r="V47" s="37">
        <f t="shared" si="5"/>
        <v>2.6666667058626767E-3</v>
      </c>
      <c r="W47" s="90"/>
      <c r="X47" s="84">
        <f t="shared" si="13"/>
        <v>10100</v>
      </c>
      <c r="Y47" s="45">
        <f t="shared" si="7"/>
        <v>25684099.472887259</v>
      </c>
      <c r="Z47" s="45">
        <f t="shared" si="8"/>
        <v>390193.93968900316</v>
      </c>
      <c r="AA47" s="45">
        <f t="shared" si="9"/>
        <v>8377.4544438301909</v>
      </c>
      <c r="AB47" s="46">
        <f t="shared" si="10"/>
        <v>53567.520913101645</v>
      </c>
      <c r="AD47" s="44">
        <f t="shared" ref="AD47:AD54" si="14">SUM(X47:AB47)</f>
        <v>26146338.387933195</v>
      </c>
      <c r="AE47" s="11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90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27">
        <f>'[3]E-Auto'!$E46*(1/100)</f>
        <v>1</v>
      </c>
      <c r="O48" s="35">
        <f t="shared" si="0"/>
        <v>18850.843122906754</v>
      </c>
      <c r="P48" s="39">
        <f t="shared" si="1"/>
        <v>1971.8692041061668</v>
      </c>
      <c r="Q48" s="90"/>
      <c r="R48" s="32">
        <f t="shared" si="2"/>
        <v>1</v>
      </c>
      <c r="S48" s="37">
        <f t="shared" si="3"/>
        <v>1</v>
      </c>
      <c r="T48" s="90"/>
      <c r="U48" s="43">
        <f t="shared" si="4"/>
        <v>0.1193956921821701</v>
      </c>
      <c r="V48" s="37">
        <f t="shared" si="5"/>
        <v>2.6666667073761991E-3</v>
      </c>
      <c r="W48" s="90"/>
      <c r="X48" s="84">
        <f t="shared" si="13"/>
        <v>10100</v>
      </c>
      <c r="Y48" s="45">
        <f t="shared" si="7"/>
        <v>25931772.163782973</v>
      </c>
      <c r="Z48" s="45">
        <f t="shared" si="8"/>
        <v>393948.02054619906</v>
      </c>
      <c r="AA48" s="45">
        <f t="shared" si="9"/>
        <v>8201.6248259142703</v>
      </c>
      <c r="AB48" s="46">
        <f t="shared" si="10"/>
        <v>54082.189671641769</v>
      </c>
      <c r="AD48" s="44">
        <f t="shared" si="14"/>
        <v>26398103.998826727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90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27">
        <f>'[3]E-Auto'!$E47*(1/100)</f>
        <v>1</v>
      </c>
      <c r="O49" s="35">
        <f t="shared" si="0"/>
        <v>19030.52320508851</v>
      </c>
      <c r="P49" s="39">
        <f t="shared" si="1"/>
        <v>1990.4585459361001</v>
      </c>
      <c r="Q49" s="90"/>
      <c r="R49" s="32">
        <f t="shared" si="2"/>
        <v>1</v>
      </c>
      <c r="S49" s="37">
        <f t="shared" si="3"/>
        <v>1</v>
      </c>
      <c r="T49" s="90"/>
      <c r="U49" s="43">
        <f t="shared" si="4"/>
        <v>0.11939810392829905</v>
      </c>
      <c r="V49" s="37">
        <f t="shared" si="5"/>
        <v>2.6666667089331629E-3</v>
      </c>
      <c r="W49" s="90"/>
      <c r="X49" s="84">
        <f t="shared" si="13"/>
        <v>10100</v>
      </c>
      <c r="Y49" s="45">
        <f t="shared" si="7"/>
        <v>26179469.435684081</v>
      </c>
      <c r="Z49" s="45">
        <f t="shared" si="8"/>
        <v>397702.10274320928</v>
      </c>
      <c r="AA49" s="45">
        <f t="shared" si="9"/>
        <v>8279.8000360699098</v>
      </c>
      <c r="AB49" s="46">
        <f t="shared" si="10"/>
        <v>54596.859654211192</v>
      </c>
      <c r="AD49" s="44">
        <f t="shared" si="14"/>
        <v>26650148.198117569</v>
      </c>
      <c r="AE49" s="11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90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27">
        <f>'[3]E-Auto'!$E48*(1/100)</f>
        <v>1</v>
      </c>
      <c r="O50" s="35">
        <f t="shared" si="0"/>
        <v>19210.203287270266</v>
      </c>
      <c r="P50" s="39">
        <f t="shared" si="1"/>
        <v>2009.0481844213184</v>
      </c>
      <c r="Q50" s="90"/>
      <c r="R50" s="32">
        <f t="shared" si="2"/>
        <v>1</v>
      </c>
      <c r="S50" s="37">
        <f t="shared" si="3"/>
        <v>1</v>
      </c>
      <c r="T50" s="90"/>
      <c r="U50" s="43">
        <f t="shared" si="4"/>
        <v>0.11940058496338168</v>
      </c>
      <c r="V50" s="37">
        <f t="shared" si="5"/>
        <v>2.6666667105343916E-3</v>
      </c>
      <c r="W50" s="90"/>
      <c r="X50" s="84">
        <f t="shared" si="13"/>
        <v>10100</v>
      </c>
      <c r="Y50" s="45">
        <f t="shared" si="7"/>
        <v>26427191.997837935</v>
      </c>
      <c r="Z50" s="45">
        <f t="shared" si="8"/>
        <v>401456.18623956962</v>
      </c>
      <c r="AA50" s="45">
        <f t="shared" si="9"/>
        <v>8357.9752462255474</v>
      </c>
      <c r="AB50" s="46">
        <f t="shared" si="10"/>
        <v>55111.530823842608</v>
      </c>
      <c r="AD50" s="44">
        <f t="shared" si="14"/>
        <v>26902217.690147571</v>
      </c>
      <c r="AE50" s="115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90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27">
        <f>'[3]E-Auto'!$E49*(1/100)</f>
        <v>1</v>
      </c>
      <c r="O51" s="35">
        <f t="shared" si="0"/>
        <v>19389.883369452022</v>
      </c>
      <c r="P51" s="39">
        <f t="shared" si="1"/>
        <v>2027.6381106917306</v>
      </c>
      <c r="Q51" s="90"/>
      <c r="R51" s="32">
        <f t="shared" si="2"/>
        <v>1</v>
      </c>
      <c r="S51" s="37">
        <f t="shared" si="3"/>
        <v>1</v>
      </c>
      <c r="T51" s="90"/>
      <c r="U51" s="43">
        <f t="shared" si="4"/>
        <v>0.11940313660198328</v>
      </c>
      <c r="V51" s="37">
        <f t="shared" si="5"/>
        <v>2.6666667121807166E-3</v>
      </c>
      <c r="W51" s="90"/>
      <c r="X51" s="84">
        <f t="shared" si="13"/>
        <v>10100</v>
      </c>
      <c r="Y51" s="45">
        <f t="shared" si="7"/>
        <v>26674940.573022328</v>
      </c>
      <c r="Z51" s="45">
        <f t="shared" si="8"/>
        <v>405210.27099642903</v>
      </c>
      <c r="AA51" s="45">
        <f t="shared" si="9"/>
        <v>8436.150456381185</v>
      </c>
      <c r="AB51" s="46">
        <f t="shared" si="10"/>
        <v>55626.203145042455</v>
      </c>
      <c r="AD51" s="44">
        <f t="shared" si="14"/>
        <v>27154313.19762018</v>
      </c>
      <c r="AE51" s="11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90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27">
        <f>'[3]E-Auto'!$E50*(1/100)</f>
        <v>1</v>
      </c>
      <c r="O52" s="35">
        <f t="shared" si="0"/>
        <v>19569.563451633778</v>
      </c>
      <c r="P52" s="39">
        <f t="shared" si="1"/>
        <v>2046.22831622738</v>
      </c>
      <c r="Q52" s="90"/>
      <c r="R52" s="32">
        <f t="shared" si="2"/>
        <v>1</v>
      </c>
      <c r="S52" s="37">
        <f t="shared" si="3"/>
        <v>1</v>
      </c>
      <c r="T52" s="90"/>
      <c r="U52" s="43">
        <f t="shared" si="4"/>
        <v>0.11940576017102252</v>
      </c>
      <c r="V52" s="37">
        <f t="shared" si="5"/>
        <v>2.6666667138729771E-3</v>
      </c>
      <c r="W52" s="90"/>
      <c r="X52" s="84">
        <f t="shared" si="13"/>
        <v>10100</v>
      </c>
      <c r="Y52" s="45">
        <f t="shared" si="7"/>
        <v>26922715.897672869</v>
      </c>
      <c r="Z52" s="45">
        <f t="shared" si="8"/>
        <v>408964.35697647027</v>
      </c>
      <c r="AA52" s="45">
        <f t="shared" si="9"/>
        <v>8514.3256665368244</v>
      </c>
      <c r="AB52" s="46">
        <f t="shared" si="10"/>
        <v>56140.876583718244</v>
      </c>
      <c r="AD52" s="44">
        <f t="shared" si="14"/>
        <v>27406435.456899595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90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27">
        <f>'[3]E-Auto'!$E51*(1/100)</f>
        <v>1</v>
      </c>
      <c r="O53" s="35">
        <f t="shared" si="0"/>
        <v>19749.243533815534</v>
      </c>
      <c r="P53" s="39">
        <f t="shared" si="1"/>
        <v>2064.8187928413377</v>
      </c>
      <c r="Q53" s="90"/>
      <c r="R53" s="32">
        <f t="shared" si="2"/>
        <v>1</v>
      </c>
      <c r="S53" s="37">
        <f t="shared" si="3"/>
        <v>1</v>
      </c>
      <c r="T53" s="90"/>
      <c r="U53" s="43">
        <f t="shared" si="4"/>
        <v>0.1194084570097715</v>
      </c>
      <c r="V53" s="37">
        <f t="shared" si="5"/>
        <v>2.6666667156120204E-3</v>
      </c>
      <c r="W53" s="90"/>
      <c r="X53" s="84">
        <f t="shared" si="13"/>
        <v>10100</v>
      </c>
      <c r="Y53" s="45">
        <f t="shared" si="7"/>
        <v>27170518.722010292</v>
      </c>
      <c r="Z53" s="45">
        <f t="shared" si="8"/>
        <v>412718.44414383452</v>
      </c>
      <c r="AA53" s="45">
        <f t="shared" si="9"/>
        <v>8592.500876692462</v>
      </c>
      <c r="AB53" s="46">
        <f t="shared" si="10"/>
        <v>56655.551107110085</v>
      </c>
      <c r="AD53" s="44">
        <f t="shared" si="14"/>
        <v>27658585.218137927</v>
      </c>
      <c r="AE53" s="11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90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27">
        <f>'[3]E-Auto'!$E52*(1/100)</f>
        <v>1</v>
      </c>
      <c r="O54" s="35">
        <f t="shared" si="0"/>
        <v>19928.923615997293</v>
      </c>
      <c r="P54" s="39">
        <f t="shared" si="1"/>
        <v>2083.4095326635888</v>
      </c>
      <c r="Q54" s="91"/>
      <c r="R54" s="32">
        <f t="shared" si="2"/>
        <v>1</v>
      </c>
      <c r="S54" s="37">
        <f t="shared" si="3"/>
        <v>1</v>
      </c>
      <c r="T54" s="91"/>
      <c r="U54" s="43">
        <f t="shared" si="4"/>
        <v>0.11941122846985566</v>
      </c>
      <c r="V54" s="37">
        <f t="shared" si="5"/>
        <v>2.6666667173987019E-3</v>
      </c>
      <c r="W54" s="91"/>
      <c r="X54" s="84">
        <f t="shared" si="13"/>
        <v>10100</v>
      </c>
      <c r="Y54" s="45">
        <f t="shared" si="7"/>
        <v>27418349.810167894</v>
      </c>
      <c r="Z54" s="45">
        <f t="shared" si="8"/>
        <v>416472.53246405115</v>
      </c>
      <c r="AA54" s="45">
        <f t="shared" si="9"/>
        <v>8670.6760868481033</v>
      </c>
      <c r="AB54" s="46">
        <f t="shared" si="10"/>
        <v>57170.226683726265</v>
      </c>
      <c r="AD54" s="44">
        <f t="shared" si="14"/>
        <v>27910763.245402515</v>
      </c>
      <c r="AE54" s="115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1024989239.4069715</v>
      </c>
      <c r="AE55" s="11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122" t="s">
        <v>22</v>
      </c>
      <c r="V56" s="123"/>
      <c r="X56" s="9">
        <f>SUM(X9:X54)</f>
        <v>1933350</v>
      </c>
      <c r="Y56" s="69">
        <f>SUM(Y9:Y54)</f>
        <v>1005061143.8580227</v>
      </c>
      <c r="Z56" s="70">
        <f>SUM(Z9:Z54)</f>
        <v>15272281.131591605</v>
      </c>
      <c r="AA56" s="70">
        <f>SUM(AA9:AA54)</f>
        <v>625299.4132128919</v>
      </c>
      <c r="AB56" s="77">
        <f>SUM(AB9:AB54)</f>
        <v>2097165.0041441494</v>
      </c>
      <c r="AD56" s="71">
        <f>X56+Y56+Z56+AA56+AB56</f>
        <v>1024989239.4069713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9"/>
      <c r="AF58" s="140"/>
      <c r="AG58" s="141"/>
      <c r="AH58" s="47"/>
    </row>
    <row r="59" spans="1:34" ht="15" thickBot="1" x14ac:dyDescent="0.35">
      <c r="AF59" s="142"/>
      <c r="AG59" s="143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2020-05-15T21:42:21Z</dcterms:modified>
</cp:coreProperties>
</file>