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4\"/>
    </mc:Choice>
  </mc:AlternateContent>
  <bookViews>
    <workbookView xWindow="1536" yWindow="1536" windowWidth="17136" windowHeight="7152" activeTab="4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3" i="5" l="1"/>
  <c r="AH32" i="5"/>
  <c r="AG30" i="5"/>
  <c r="AH33" i="1"/>
  <c r="AH32" i="1"/>
  <c r="AG30" i="1"/>
  <c r="AH33" i="6"/>
  <c r="AH32" i="6"/>
  <c r="AG30" i="6"/>
  <c r="AH33" i="7"/>
  <c r="AH32" i="7"/>
  <c r="AG30" i="7"/>
  <c r="AH33" i="8"/>
  <c r="AH32" i="8"/>
  <c r="AG30" i="8"/>
  <c r="AH33" i="9"/>
  <c r="AH32" i="9"/>
  <c r="AG30" i="9"/>
  <c r="AH33" i="10"/>
  <c r="AH32" i="10"/>
  <c r="AG30" i="10"/>
  <c r="AH33" i="11"/>
  <c r="AH32" i="11"/>
  <c r="AG30" i="11"/>
  <c r="AH33" i="12"/>
  <c r="AH32" i="12"/>
  <c r="AG30" i="12"/>
  <c r="G10" i="5"/>
  <c r="K10" i="5"/>
  <c r="P10" i="5"/>
  <c r="AG54" i="5"/>
  <c r="AG50" i="5"/>
  <c r="AG46" i="5"/>
  <c r="F10" i="5"/>
  <c r="O10" i="5"/>
  <c r="AG55" i="5"/>
  <c r="AG51" i="5"/>
  <c r="AG47" i="5"/>
  <c r="AB10" i="5"/>
  <c r="G11" i="5"/>
  <c r="K11" i="5"/>
  <c r="P11" i="5"/>
  <c r="F11" i="5"/>
  <c r="O11" i="5"/>
  <c r="AB11" i="5"/>
  <c r="G12" i="5"/>
  <c r="K12" i="5"/>
  <c r="P12" i="5"/>
  <c r="F12" i="5"/>
  <c r="O12" i="5"/>
  <c r="AB12" i="5"/>
  <c r="G13" i="5"/>
  <c r="K13" i="5"/>
  <c r="P13" i="5"/>
  <c r="F13" i="5"/>
  <c r="O13" i="5"/>
  <c r="AB13" i="5"/>
  <c r="G14" i="5"/>
  <c r="K14" i="5"/>
  <c r="P14" i="5"/>
  <c r="F14" i="5"/>
  <c r="O14" i="5"/>
  <c r="AB14" i="5"/>
  <c r="G15" i="5"/>
  <c r="K15" i="5"/>
  <c r="P15" i="5"/>
  <c r="F15" i="5"/>
  <c r="O15" i="5"/>
  <c r="AB15" i="5"/>
  <c r="G16" i="5"/>
  <c r="K16" i="5"/>
  <c r="P16" i="5"/>
  <c r="F16" i="5"/>
  <c r="O16" i="5"/>
  <c r="AB16" i="5"/>
  <c r="G17" i="5"/>
  <c r="K17" i="5"/>
  <c r="P17" i="5"/>
  <c r="F17" i="5"/>
  <c r="O17" i="5"/>
  <c r="AB17" i="5"/>
  <c r="G18" i="5"/>
  <c r="K18" i="5"/>
  <c r="P18" i="5"/>
  <c r="F18" i="5"/>
  <c r="O18" i="5"/>
  <c r="AB18" i="5"/>
  <c r="G19" i="5"/>
  <c r="K19" i="5"/>
  <c r="P19" i="5"/>
  <c r="F19" i="5"/>
  <c r="O19" i="5"/>
  <c r="AB19" i="5"/>
  <c r="G20" i="5"/>
  <c r="K20" i="5"/>
  <c r="P20" i="5"/>
  <c r="F20" i="5"/>
  <c r="O20" i="5"/>
  <c r="AB20" i="5"/>
  <c r="G21" i="5"/>
  <c r="K21" i="5"/>
  <c r="P21" i="5"/>
  <c r="F21" i="5"/>
  <c r="O21" i="5"/>
  <c r="AB21" i="5"/>
  <c r="G22" i="5"/>
  <c r="K22" i="5"/>
  <c r="P22" i="5"/>
  <c r="F22" i="5"/>
  <c r="O22" i="5"/>
  <c r="AB22" i="5"/>
  <c r="G23" i="5"/>
  <c r="K23" i="5"/>
  <c r="P23" i="5"/>
  <c r="F23" i="5"/>
  <c r="O23" i="5"/>
  <c r="AB23" i="5"/>
  <c r="G24" i="5"/>
  <c r="K24" i="5"/>
  <c r="P24" i="5"/>
  <c r="F24" i="5"/>
  <c r="O24" i="5"/>
  <c r="AB24" i="5"/>
  <c r="G25" i="5"/>
  <c r="K25" i="5"/>
  <c r="P25" i="5"/>
  <c r="F25" i="5"/>
  <c r="O25" i="5"/>
  <c r="AB25" i="5"/>
  <c r="G26" i="5"/>
  <c r="K26" i="5"/>
  <c r="P26" i="5"/>
  <c r="F26" i="5"/>
  <c r="O26" i="5"/>
  <c r="AB26" i="5"/>
  <c r="G27" i="5"/>
  <c r="K27" i="5"/>
  <c r="P27" i="5"/>
  <c r="F27" i="5"/>
  <c r="O27" i="5"/>
  <c r="AB27" i="5"/>
  <c r="G28" i="5"/>
  <c r="K28" i="5"/>
  <c r="P28" i="5"/>
  <c r="F28" i="5"/>
  <c r="O28" i="5"/>
  <c r="AB28" i="5"/>
  <c r="G29" i="5"/>
  <c r="K29" i="5"/>
  <c r="P29" i="5"/>
  <c r="F29" i="5"/>
  <c r="O29" i="5"/>
  <c r="AB29" i="5"/>
  <c r="G30" i="5"/>
  <c r="K30" i="5"/>
  <c r="P30" i="5"/>
  <c r="F30" i="5"/>
  <c r="O30" i="5"/>
  <c r="AB30" i="5"/>
  <c r="G31" i="5"/>
  <c r="K31" i="5"/>
  <c r="P31" i="5"/>
  <c r="F31" i="5"/>
  <c r="O31" i="5"/>
  <c r="AB31" i="5"/>
  <c r="G32" i="5"/>
  <c r="K32" i="5"/>
  <c r="P32" i="5"/>
  <c r="F32" i="5"/>
  <c r="O32" i="5"/>
  <c r="AB32" i="5"/>
  <c r="G33" i="5"/>
  <c r="K33" i="5"/>
  <c r="P33" i="5"/>
  <c r="F33" i="5"/>
  <c r="O33" i="5"/>
  <c r="AB33" i="5"/>
  <c r="G34" i="5"/>
  <c r="K34" i="5"/>
  <c r="P34" i="5"/>
  <c r="F34" i="5"/>
  <c r="O34" i="5"/>
  <c r="AB34" i="5"/>
  <c r="G35" i="5"/>
  <c r="K35" i="5"/>
  <c r="P35" i="5"/>
  <c r="F35" i="5"/>
  <c r="O35" i="5"/>
  <c r="AB35" i="5"/>
  <c r="G36" i="5"/>
  <c r="K36" i="5"/>
  <c r="P36" i="5"/>
  <c r="F36" i="5"/>
  <c r="O36" i="5"/>
  <c r="AB36" i="5"/>
  <c r="G37" i="5"/>
  <c r="K37" i="5"/>
  <c r="P37" i="5"/>
  <c r="F37" i="5"/>
  <c r="O37" i="5"/>
  <c r="AB37" i="5"/>
  <c r="G38" i="5"/>
  <c r="K38" i="5"/>
  <c r="P38" i="5"/>
  <c r="F38" i="5"/>
  <c r="O38" i="5"/>
  <c r="AB38" i="5"/>
  <c r="G39" i="5"/>
  <c r="K39" i="5"/>
  <c r="P39" i="5"/>
  <c r="F39" i="5"/>
  <c r="O39" i="5"/>
  <c r="AB39" i="5"/>
  <c r="G40" i="5"/>
  <c r="K40" i="5"/>
  <c r="P40" i="5"/>
  <c r="F40" i="5"/>
  <c r="O40" i="5"/>
  <c r="AB40" i="5"/>
  <c r="G41" i="5"/>
  <c r="K41" i="5"/>
  <c r="P41" i="5"/>
  <c r="F41" i="5"/>
  <c r="O41" i="5"/>
  <c r="AB41" i="5"/>
  <c r="G42" i="5"/>
  <c r="K42" i="5"/>
  <c r="P42" i="5"/>
  <c r="F42" i="5"/>
  <c r="O42" i="5"/>
  <c r="AB42" i="5"/>
  <c r="G43" i="5"/>
  <c r="K43" i="5"/>
  <c r="P43" i="5"/>
  <c r="F43" i="5"/>
  <c r="O43" i="5"/>
  <c r="AB43" i="5"/>
  <c r="G44" i="5"/>
  <c r="K44" i="5"/>
  <c r="P44" i="5"/>
  <c r="F44" i="5"/>
  <c r="O44" i="5"/>
  <c r="AB44" i="5"/>
  <c r="G45" i="5"/>
  <c r="K45" i="5"/>
  <c r="P45" i="5"/>
  <c r="F45" i="5"/>
  <c r="O45" i="5"/>
  <c r="AB45" i="5"/>
  <c r="G46" i="5"/>
  <c r="K46" i="5"/>
  <c r="P46" i="5"/>
  <c r="F46" i="5"/>
  <c r="O46" i="5"/>
  <c r="AB46" i="5"/>
  <c r="G47" i="5"/>
  <c r="K47" i="5"/>
  <c r="P47" i="5"/>
  <c r="F47" i="5"/>
  <c r="O47" i="5"/>
  <c r="AB47" i="5"/>
  <c r="G48" i="5"/>
  <c r="K48" i="5"/>
  <c r="P48" i="5"/>
  <c r="F48" i="5"/>
  <c r="O48" i="5"/>
  <c r="AB48" i="5"/>
  <c r="G49" i="5"/>
  <c r="K49" i="5"/>
  <c r="P49" i="5"/>
  <c r="F49" i="5"/>
  <c r="O49" i="5"/>
  <c r="AB49" i="5"/>
  <c r="G50" i="5"/>
  <c r="K50" i="5"/>
  <c r="P50" i="5"/>
  <c r="F50" i="5"/>
  <c r="O50" i="5"/>
  <c r="AB50" i="5"/>
  <c r="G51" i="5"/>
  <c r="K51" i="5"/>
  <c r="P51" i="5"/>
  <c r="F51" i="5"/>
  <c r="O51" i="5"/>
  <c r="AB51" i="5"/>
  <c r="G52" i="5"/>
  <c r="K52" i="5"/>
  <c r="P52" i="5"/>
  <c r="F52" i="5"/>
  <c r="O52" i="5"/>
  <c r="AB52" i="5"/>
  <c r="G53" i="5"/>
  <c r="K53" i="5"/>
  <c r="P53" i="5"/>
  <c r="F53" i="5"/>
  <c r="O53" i="5"/>
  <c r="AB53" i="5"/>
  <c r="G54" i="5"/>
  <c r="K54" i="5"/>
  <c r="P54" i="5"/>
  <c r="F54" i="5"/>
  <c r="O54" i="5"/>
  <c r="AB54" i="5"/>
  <c r="G9" i="5"/>
  <c r="K9" i="5"/>
  <c r="P9" i="5"/>
  <c r="F9" i="5"/>
  <c r="O9" i="5"/>
  <c r="AB9" i="5"/>
  <c r="G10" i="1"/>
  <c r="J10" i="1"/>
  <c r="P10" i="1"/>
  <c r="AG54" i="1"/>
  <c r="AG50" i="1"/>
  <c r="AG46" i="1"/>
  <c r="F10" i="1"/>
  <c r="O10" i="1"/>
  <c r="AG55" i="1"/>
  <c r="AG51" i="1"/>
  <c r="AG47" i="1"/>
  <c r="AB10" i="1"/>
  <c r="G11" i="1"/>
  <c r="J11" i="1"/>
  <c r="P11" i="1"/>
  <c r="F11" i="1"/>
  <c r="O11" i="1"/>
  <c r="AB11" i="1"/>
  <c r="G12" i="1"/>
  <c r="J12" i="1"/>
  <c r="P12" i="1"/>
  <c r="F12" i="1"/>
  <c r="O12" i="1"/>
  <c r="AB12" i="1"/>
  <c r="G13" i="1"/>
  <c r="J13" i="1"/>
  <c r="P13" i="1"/>
  <c r="F13" i="1"/>
  <c r="O13" i="1"/>
  <c r="AB13" i="1"/>
  <c r="G14" i="1"/>
  <c r="J14" i="1"/>
  <c r="P14" i="1"/>
  <c r="F14" i="1"/>
  <c r="O14" i="1"/>
  <c r="AB14" i="1"/>
  <c r="G15" i="1"/>
  <c r="J15" i="1"/>
  <c r="P15" i="1"/>
  <c r="F15" i="1"/>
  <c r="O15" i="1"/>
  <c r="AB15" i="1"/>
  <c r="G16" i="1"/>
  <c r="J16" i="1"/>
  <c r="P16" i="1"/>
  <c r="F16" i="1"/>
  <c r="O16" i="1"/>
  <c r="AB16" i="1"/>
  <c r="G17" i="1"/>
  <c r="J17" i="1"/>
  <c r="P17" i="1"/>
  <c r="F17" i="1"/>
  <c r="O17" i="1"/>
  <c r="AB17" i="1"/>
  <c r="G18" i="1"/>
  <c r="J18" i="1"/>
  <c r="P18" i="1"/>
  <c r="F18" i="1"/>
  <c r="O18" i="1"/>
  <c r="AB18" i="1"/>
  <c r="G19" i="1"/>
  <c r="J19" i="1"/>
  <c r="P19" i="1"/>
  <c r="F19" i="1"/>
  <c r="O19" i="1"/>
  <c r="AB19" i="1"/>
  <c r="G20" i="1"/>
  <c r="J20" i="1"/>
  <c r="P20" i="1"/>
  <c r="F20" i="1"/>
  <c r="O20" i="1"/>
  <c r="AB20" i="1"/>
  <c r="G21" i="1"/>
  <c r="J21" i="1"/>
  <c r="P21" i="1"/>
  <c r="F21" i="1"/>
  <c r="O21" i="1"/>
  <c r="AB21" i="1"/>
  <c r="G22" i="1"/>
  <c r="J22" i="1"/>
  <c r="P22" i="1"/>
  <c r="F22" i="1"/>
  <c r="O22" i="1"/>
  <c r="AB22" i="1"/>
  <c r="G23" i="1"/>
  <c r="J23" i="1"/>
  <c r="P23" i="1"/>
  <c r="F23" i="1"/>
  <c r="O23" i="1"/>
  <c r="AB23" i="1"/>
  <c r="G24" i="1"/>
  <c r="J24" i="1"/>
  <c r="P24" i="1"/>
  <c r="F24" i="1"/>
  <c r="O24" i="1"/>
  <c r="AB24" i="1"/>
  <c r="G25" i="1"/>
  <c r="J25" i="1"/>
  <c r="P25" i="1"/>
  <c r="F25" i="1"/>
  <c r="O25" i="1"/>
  <c r="AB25" i="1"/>
  <c r="G26" i="1"/>
  <c r="J26" i="1"/>
  <c r="P26" i="1"/>
  <c r="F26" i="1"/>
  <c r="O26" i="1"/>
  <c r="AB26" i="1"/>
  <c r="G27" i="1"/>
  <c r="J27" i="1"/>
  <c r="P27" i="1"/>
  <c r="F27" i="1"/>
  <c r="O27" i="1"/>
  <c r="AB27" i="1"/>
  <c r="G28" i="1"/>
  <c r="J28" i="1"/>
  <c r="P28" i="1"/>
  <c r="F28" i="1"/>
  <c r="O28" i="1"/>
  <c r="AB28" i="1"/>
  <c r="G29" i="1"/>
  <c r="J29" i="1"/>
  <c r="P29" i="1"/>
  <c r="F29" i="1"/>
  <c r="O29" i="1"/>
  <c r="AB29" i="1"/>
  <c r="G30" i="1"/>
  <c r="J30" i="1"/>
  <c r="P30" i="1"/>
  <c r="F30" i="1"/>
  <c r="O30" i="1"/>
  <c r="AB30" i="1"/>
  <c r="G31" i="1"/>
  <c r="J31" i="1"/>
  <c r="P31" i="1"/>
  <c r="F31" i="1"/>
  <c r="O31" i="1"/>
  <c r="AB31" i="1"/>
  <c r="G32" i="1"/>
  <c r="J32" i="1"/>
  <c r="P32" i="1"/>
  <c r="F32" i="1"/>
  <c r="O32" i="1"/>
  <c r="AB32" i="1"/>
  <c r="G33" i="1"/>
  <c r="J33" i="1"/>
  <c r="P33" i="1"/>
  <c r="F33" i="1"/>
  <c r="O33" i="1"/>
  <c r="AB33" i="1"/>
  <c r="G34" i="1"/>
  <c r="J34" i="1"/>
  <c r="P34" i="1"/>
  <c r="F34" i="1"/>
  <c r="O34" i="1"/>
  <c r="AB34" i="1"/>
  <c r="G35" i="1"/>
  <c r="J35" i="1"/>
  <c r="P35" i="1"/>
  <c r="F35" i="1"/>
  <c r="O35" i="1"/>
  <c r="AB35" i="1"/>
  <c r="G36" i="1"/>
  <c r="J36" i="1"/>
  <c r="P36" i="1"/>
  <c r="F36" i="1"/>
  <c r="O36" i="1"/>
  <c r="AB36" i="1"/>
  <c r="G37" i="1"/>
  <c r="J37" i="1"/>
  <c r="P37" i="1"/>
  <c r="F37" i="1"/>
  <c r="O37" i="1"/>
  <c r="AB37" i="1"/>
  <c r="G38" i="1"/>
  <c r="J38" i="1"/>
  <c r="P38" i="1"/>
  <c r="F38" i="1"/>
  <c r="O38" i="1"/>
  <c r="AB38" i="1"/>
  <c r="G39" i="1"/>
  <c r="J39" i="1"/>
  <c r="P39" i="1"/>
  <c r="F39" i="1"/>
  <c r="O39" i="1"/>
  <c r="AB39" i="1"/>
  <c r="G40" i="1"/>
  <c r="J40" i="1"/>
  <c r="P40" i="1"/>
  <c r="F40" i="1"/>
  <c r="O40" i="1"/>
  <c r="AB40" i="1"/>
  <c r="G41" i="1"/>
  <c r="J41" i="1"/>
  <c r="P41" i="1"/>
  <c r="F41" i="1"/>
  <c r="O41" i="1"/>
  <c r="AB41" i="1"/>
  <c r="G42" i="1"/>
  <c r="J42" i="1"/>
  <c r="P42" i="1"/>
  <c r="F42" i="1"/>
  <c r="O42" i="1"/>
  <c r="AB42" i="1"/>
  <c r="G43" i="1"/>
  <c r="J43" i="1"/>
  <c r="P43" i="1"/>
  <c r="F43" i="1"/>
  <c r="O43" i="1"/>
  <c r="AB43" i="1"/>
  <c r="G44" i="1"/>
  <c r="J44" i="1"/>
  <c r="P44" i="1"/>
  <c r="F44" i="1"/>
  <c r="O44" i="1"/>
  <c r="AB44" i="1"/>
  <c r="G45" i="1"/>
  <c r="J45" i="1"/>
  <c r="P45" i="1"/>
  <c r="F45" i="1"/>
  <c r="O45" i="1"/>
  <c r="AB45" i="1"/>
  <c r="G46" i="1"/>
  <c r="J46" i="1"/>
  <c r="P46" i="1"/>
  <c r="F46" i="1"/>
  <c r="O46" i="1"/>
  <c r="AB46" i="1"/>
  <c r="G47" i="1"/>
  <c r="J47" i="1"/>
  <c r="P47" i="1"/>
  <c r="F47" i="1"/>
  <c r="O47" i="1"/>
  <c r="AB47" i="1"/>
  <c r="G48" i="1"/>
  <c r="J48" i="1"/>
  <c r="P48" i="1"/>
  <c r="F48" i="1"/>
  <c r="O48" i="1"/>
  <c r="AB48" i="1"/>
  <c r="G49" i="1"/>
  <c r="J49" i="1"/>
  <c r="P49" i="1"/>
  <c r="F49" i="1"/>
  <c r="O49" i="1"/>
  <c r="AB49" i="1"/>
  <c r="G50" i="1"/>
  <c r="J50" i="1"/>
  <c r="P50" i="1"/>
  <c r="F50" i="1"/>
  <c r="O50" i="1"/>
  <c r="AB50" i="1"/>
  <c r="G51" i="1"/>
  <c r="J51" i="1"/>
  <c r="P51" i="1"/>
  <c r="F51" i="1"/>
  <c r="O51" i="1"/>
  <c r="AB51" i="1"/>
  <c r="G52" i="1"/>
  <c r="J52" i="1"/>
  <c r="P52" i="1"/>
  <c r="F52" i="1"/>
  <c r="O52" i="1"/>
  <c r="AB52" i="1"/>
  <c r="G53" i="1"/>
  <c r="J53" i="1"/>
  <c r="P53" i="1"/>
  <c r="F53" i="1"/>
  <c r="O53" i="1"/>
  <c r="AB53" i="1"/>
  <c r="G54" i="1"/>
  <c r="J54" i="1"/>
  <c r="P54" i="1"/>
  <c r="F54" i="1"/>
  <c r="O54" i="1"/>
  <c r="AB54" i="1"/>
  <c r="G9" i="1"/>
  <c r="J9" i="1"/>
  <c r="P9" i="1"/>
  <c r="F9" i="1"/>
  <c r="O9" i="1"/>
  <c r="AB9" i="1"/>
  <c r="G10" i="6"/>
  <c r="I10" i="6"/>
  <c r="P10" i="6"/>
  <c r="AG54" i="6"/>
  <c r="AG50" i="6"/>
  <c r="AG46" i="6"/>
  <c r="F10" i="6"/>
  <c r="O10" i="6"/>
  <c r="AG55" i="6"/>
  <c r="AG51" i="6"/>
  <c r="AG47" i="6"/>
  <c r="AB10" i="6"/>
  <c r="G11" i="6"/>
  <c r="I11" i="6"/>
  <c r="P11" i="6"/>
  <c r="F11" i="6"/>
  <c r="O11" i="6"/>
  <c r="AB11" i="6"/>
  <c r="G12" i="6"/>
  <c r="I12" i="6"/>
  <c r="P12" i="6"/>
  <c r="F12" i="6"/>
  <c r="O12" i="6"/>
  <c r="AB12" i="6"/>
  <c r="G13" i="6"/>
  <c r="I13" i="6"/>
  <c r="P13" i="6"/>
  <c r="F13" i="6"/>
  <c r="O13" i="6"/>
  <c r="AB13" i="6"/>
  <c r="G14" i="6"/>
  <c r="I14" i="6"/>
  <c r="P14" i="6"/>
  <c r="F14" i="6"/>
  <c r="O14" i="6"/>
  <c r="AB14" i="6"/>
  <c r="G15" i="6"/>
  <c r="I15" i="6"/>
  <c r="P15" i="6"/>
  <c r="F15" i="6"/>
  <c r="O15" i="6"/>
  <c r="AB15" i="6"/>
  <c r="G16" i="6"/>
  <c r="I16" i="6"/>
  <c r="P16" i="6"/>
  <c r="F16" i="6"/>
  <c r="O16" i="6"/>
  <c r="AB16" i="6"/>
  <c r="G17" i="6"/>
  <c r="I17" i="6"/>
  <c r="P17" i="6"/>
  <c r="F17" i="6"/>
  <c r="O17" i="6"/>
  <c r="AB17" i="6"/>
  <c r="G18" i="6"/>
  <c r="I18" i="6"/>
  <c r="P18" i="6"/>
  <c r="F18" i="6"/>
  <c r="O18" i="6"/>
  <c r="AB18" i="6"/>
  <c r="G19" i="6"/>
  <c r="I19" i="6"/>
  <c r="P19" i="6"/>
  <c r="F19" i="6"/>
  <c r="O19" i="6"/>
  <c r="AB19" i="6"/>
  <c r="G20" i="6"/>
  <c r="I20" i="6"/>
  <c r="P20" i="6"/>
  <c r="F20" i="6"/>
  <c r="O20" i="6"/>
  <c r="AB20" i="6"/>
  <c r="G21" i="6"/>
  <c r="I21" i="6"/>
  <c r="P21" i="6"/>
  <c r="F21" i="6"/>
  <c r="O21" i="6"/>
  <c r="AB21" i="6"/>
  <c r="G22" i="6"/>
  <c r="I22" i="6"/>
  <c r="P22" i="6"/>
  <c r="F22" i="6"/>
  <c r="O22" i="6"/>
  <c r="AB22" i="6"/>
  <c r="G23" i="6"/>
  <c r="I23" i="6"/>
  <c r="P23" i="6"/>
  <c r="F23" i="6"/>
  <c r="O23" i="6"/>
  <c r="AB23" i="6"/>
  <c r="G24" i="6"/>
  <c r="I24" i="6"/>
  <c r="P24" i="6"/>
  <c r="F24" i="6"/>
  <c r="O24" i="6"/>
  <c r="AB24" i="6"/>
  <c r="G25" i="6"/>
  <c r="I25" i="6"/>
  <c r="P25" i="6"/>
  <c r="F25" i="6"/>
  <c r="O25" i="6"/>
  <c r="AB25" i="6"/>
  <c r="G26" i="6"/>
  <c r="I26" i="6"/>
  <c r="P26" i="6"/>
  <c r="F26" i="6"/>
  <c r="O26" i="6"/>
  <c r="AB26" i="6"/>
  <c r="G27" i="6"/>
  <c r="I27" i="6"/>
  <c r="P27" i="6"/>
  <c r="F27" i="6"/>
  <c r="O27" i="6"/>
  <c r="AB27" i="6"/>
  <c r="G28" i="6"/>
  <c r="I28" i="6"/>
  <c r="P28" i="6"/>
  <c r="F28" i="6"/>
  <c r="O28" i="6"/>
  <c r="AB28" i="6"/>
  <c r="G29" i="6"/>
  <c r="I29" i="6"/>
  <c r="P29" i="6"/>
  <c r="F29" i="6"/>
  <c r="O29" i="6"/>
  <c r="AB29" i="6"/>
  <c r="G30" i="6"/>
  <c r="I30" i="6"/>
  <c r="P30" i="6"/>
  <c r="F30" i="6"/>
  <c r="O30" i="6"/>
  <c r="AB30" i="6"/>
  <c r="G31" i="6"/>
  <c r="I31" i="6"/>
  <c r="P31" i="6"/>
  <c r="F31" i="6"/>
  <c r="O31" i="6"/>
  <c r="AB31" i="6"/>
  <c r="G32" i="6"/>
  <c r="I32" i="6"/>
  <c r="P32" i="6"/>
  <c r="F32" i="6"/>
  <c r="O32" i="6"/>
  <c r="AB32" i="6"/>
  <c r="G33" i="6"/>
  <c r="I33" i="6"/>
  <c r="P33" i="6"/>
  <c r="F33" i="6"/>
  <c r="O33" i="6"/>
  <c r="AB33" i="6"/>
  <c r="G34" i="6"/>
  <c r="I34" i="6"/>
  <c r="P34" i="6"/>
  <c r="F34" i="6"/>
  <c r="O34" i="6"/>
  <c r="AB34" i="6"/>
  <c r="G35" i="6"/>
  <c r="I35" i="6"/>
  <c r="P35" i="6"/>
  <c r="F35" i="6"/>
  <c r="O35" i="6"/>
  <c r="AB35" i="6"/>
  <c r="G36" i="6"/>
  <c r="I36" i="6"/>
  <c r="P36" i="6"/>
  <c r="F36" i="6"/>
  <c r="O36" i="6"/>
  <c r="AB36" i="6"/>
  <c r="G37" i="6"/>
  <c r="I37" i="6"/>
  <c r="P37" i="6"/>
  <c r="F37" i="6"/>
  <c r="O37" i="6"/>
  <c r="AB37" i="6"/>
  <c r="G38" i="6"/>
  <c r="I38" i="6"/>
  <c r="P38" i="6"/>
  <c r="F38" i="6"/>
  <c r="O38" i="6"/>
  <c r="AB38" i="6"/>
  <c r="G39" i="6"/>
  <c r="I39" i="6"/>
  <c r="P39" i="6"/>
  <c r="F39" i="6"/>
  <c r="O39" i="6"/>
  <c r="AB39" i="6"/>
  <c r="G40" i="6"/>
  <c r="I40" i="6"/>
  <c r="P40" i="6"/>
  <c r="F40" i="6"/>
  <c r="O40" i="6"/>
  <c r="AB40" i="6"/>
  <c r="G41" i="6"/>
  <c r="I41" i="6"/>
  <c r="P41" i="6"/>
  <c r="F41" i="6"/>
  <c r="O41" i="6"/>
  <c r="AB41" i="6"/>
  <c r="G42" i="6"/>
  <c r="I42" i="6"/>
  <c r="P42" i="6"/>
  <c r="F42" i="6"/>
  <c r="O42" i="6"/>
  <c r="AB42" i="6"/>
  <c r="G43" i="6"/>
  <c r="I43" i="6"/>
  <c r="P43" i="6"/>
  <c r="F43" i="6"/>
  <c r="O43" i="6"/>
  <c r="AB43" i="6"/>
  <c r="G44" i="6"/>
  <c r="I44" i="6"/>
  <c r="P44" i="6"/>
  <c r="F44" i="6"/>
  <c r="O44" i="6"/>
  <c r="AB44" i="6"/>
  <c r="G45" i="6"/>
  <c r="I45" i="6"/>
  <c r="P45" i="6"/>
  <c r="F45" i="6"/>
  <c r="O45" i="6"/>
  <c r="AB45" i="6"/>
  <c r="G46" i="6"/>
  <c r="I46" i="6"/>
  <c r="P46" i="6"/>
  <c r="F46" i="6"/>
  <c r="O46" i="6"/>
  <c r="AB46" i="6"/>
  <c r="G47" i="6"/>
  <c r="I47" i="6"/>
  <c r="P47" i="6"/>
  <c r="F47" i="6"/>
  <c r="O47" i="6"/>
  <c r="AB47" i="6"/>
  <c r="G48" i="6"/>
  <c r="I48" i="6"/>
  <c r="P48" i="6"/>
  <c r="F48" i="6"/>
  <c r="O48" i="6"/>
  <c r="AB48" i="6"/>
  <c r="G49" i="6"/>
  <c r="I49" i="6"/>
  <c r="P49" i="6"/>
  <c r="F49" i="6"/>
  <c r="O49" i="6"/>
  <c r="AB49" i="6"/>
  <c r="G50" i="6"/>
  <c r="I50" i="6"/>
  <c r="P50" i="6"/>
  <c r="F50" i="6"/>
  <c r="O50" i="6"/>
  <c r="AB50" i="6"/>
  <c r="G51" i="6"/>
  <c r="I51" i="6"/>
  <c r="P51" i="6"/>
  <c r="F51" i="6"/>
  <c r="O51" i="6"/>
  <c r="AB51" i="6"/>
  <c r="G52" i="6"/>
  <c r="I52" i="6"/>
  <c r="P52" i="6"/>
  <c r="F52" i="6"/>
  <c r="O52" i="6"/>
  <c r="AB52" i="6"/>
  <c r="G53" i="6"/>
  <c r="I53" i="6"/>
  <c r="P53" i="6"/>
  <c r="F53" i="6"/>
  <c r="O53" i="6"/>
  <c r="AB53" i="6"/>
  <c r="G54" i="6"/>
  <c r="I54" i="6"/>
  <c r="P54" i="6"/>
  <c r="F54" i="6"/>
  <c r="O54" i="6"/>
  <c r="AB54" i="6"/>
  <c r="G9" i="6"/>
  <c r="I9" i="6"/>
  <c r="P9" i="6"/>
  <c r="F9" i="6"/>
  <c r="O9" i="6"/>
  <c r="AB9" i="6"/>
  <c r="E10" i="7"/>
  <c r="K10" i="7"/>
  <c r="P10" i="7"/>
  <c r="AG54" i="7"/>
  <c r="AG50" i="7"/>
  <c r="AG46" i="7"/>
  <c r="D10" i="7"/>
  <c r="O10" i="7"/>
  <c r="AG55" i="7"/>
  <c r="AG51" i="7"/>
  <c r="AG47" i="7"/>
  <c r="AB10" i="7"/>
  <c r="E11" i="7"/>
  <c r="K11" i="7"/>
  <c r="P11" i="7"/>
  <c r="D11" i="7"/>
  <c r="O11" i="7"/>
  <c r="AB11" i="7"/>
  <c r="E12" i="7"/>
  <c r="K12" i="7"/>
  <c r="P12" i="7"/>
  <c r="D12" i="7"/>
  <c r="O12" i="7"/>
  <c r="AB12" i="7"/>
  <c r="E13" i="7"/>
  <c r="K13" i="7"/>
  <c r="P13" i="7"/>
  <c r="D13" i="7"/>
  <c r="O13" i="7"/>
  <c r="AB13" i="7"/>
  <c r="E14" i="7"/>
  <c r="K14" i="7"/>
  <c r="P14" i="7"/>
  <c r="D14" i="7"/>
  <c r="O14" i="7"/>
  <c r="AB14" i="7"/>
  <c r="E15" i="7"/>
  <c r="K15" i="7"/>
  <c r="P15" i="7"/>
  <c r="D15" i="7"/>
  <c r="O15" i="7"/>
  <c r="AB15" i="7"/>
  <c r="E16" i="7"/>
  <c r="K16" i="7"/>
  <c r="P16" i="7"/>
  <c r="D16" i="7"/>
  <c r="O16" i="7"/>
  <c r="AB16" i="7"/>
  <c r="E17" i="7"/>
  <c r="K17" i="7"/>
  <c r="P17" i="7"/>
  <c r="D17" i="7"/>
  <c r="O17" i="7"/>
  <c r="AB17" i="7"/>
  <c r="E18" i="7"/>
  <c r="K18" i="7"/>
  <c r="P18" i="7"/>
  <c r="D18" i="7"/>
  <c r="O18" i="7"/>
  <c r="AB18" i="7"/>
  <c r="E19" i="7"/>
  <c r="K19" i="7"/>
  <c r="P19" i="7"/>
  <c r="D19" i="7"/>
  <c r="O19" i="7"/>
  <c r="AB19" i="7"/>
  <c r="E20" i="7"/>
  <c r="K20" i="7"/>
  <c r="P20" i="7"/>
  <c r="D20" i="7"/>
  <c r="O20" i="7"/>
  <c r="AB20" i="7"/>
  <c r="E21" i="7"/>
  <c r="K21" i="7"/>
  <c r="P21" i="7"/>
  <c r="D21" i="7"/>
  <c r="O21" i="7"/>
  <c r="AB21" i="7"/>
  <c r="E22" i="7"/>
  <c r="K22" i="7"/>
  <c r="P22" i="7"/>
  <c r="D22" i="7"/>
  <c r="O22" i="7"/>
  <c r="AB22" i="7"/>
  <c r="E23" i="7"/>
  <c r="K23" i="7"/>
  <c r="P23" i="7"/>
  <c r="D23" i="7"/>
  <c r="O23" i="7"/>
  <c r="AB23" i="7"/>
  <c r="E24" i="7"/>
  <c r="K24" i="7"/>
  <c r="P24" i="7"/>
  <c r="D24" i="7"/>
  <c r="O24" i="7"/>
  <c r="AB24" i="7"/>
  <c r="E25" i="7"/>
  <c r="K25" i="7"/>
  <c r="P25" i="7"/>
  <c r="D25" i="7"/>
  <c r="O25" i="7"/>
  <c r="AB25" i="7"/>
  <c r="E26" i="7"/>
  <c r="K26" i="7"/>
  <c r="P26" i="7"/>
  <c r="D26" i="7"/>
  <c r="O26" i="7"/>
  <c r="AB26" i="7"/>
  <c r="E27" i="7"/>
  <c r="K27" i="7"/>
  <c r="P27" i="7"/>
  <c r="D27" i="7"/>
  <c r="O27" i="7"/>
  <c r="AB27" i="7"/>
  <c r="E28" i="7"/>
  <c r="K28" i="7"/>
  <c r="P28" i="7"/>
  <c r="D28" i="7"/>
  <c r="O28" i="7"/>
  <c r="AB28" i="7"/>
  <c r="E29" i="7"/>
  <c r="K29" i="7"/>
  <c r="P29" i="7"/>
  <c r="D29" i="7"/>
  <c r="O29" i="7"/>
  <c r="AB29" i="7"/>
  <c r="E30" i="7"/>
  <c r="K30" i="7"/>
  <c r="P30" i="7"/>
  <c r="D30" i="7"/>
  <c r="O30" i="7"/>
  <c r="AB30" i="7"/>
  <c r="E31" i="7"/>
  <c r="K31" i="7"/>
  <c r="P31" i="7"/>
  <c r="D31" i="7"/>
  <c r="O31" i="7"/>
  <c r="AB31" i="7"/>
  <c r="E32" i="7"/>
  <c r="K32" i="7"/>
  <c r="P32" i="7"/>
  <c r="D32" i="7"/>
  <c r="O32" i="7"/>
  <c r="AB32" i="7"/>
  <c r="E33" i="7"/>
  <c r="K33" i="7"/>
  <c r="P33" i="7"/>
  <c r="D33" i="7"/>
  <c r="O33" i="7"/>
  <c r="AB33" i="7"/>
  <c r="E34" i="7"/>
  <c r="K34" i="7"/>
  <c r="P34" i="7"/>
  <c r="D34" i="7"/>
  <c r="O34" i="7"/>
  <c r="AB34" i="7"/>
  <c r="E35" i="7"/>
  <c r="K35" i="7"/>
  <c r="P35" i="7"/>
  <c r="D35" i="7"/>
  <c r="O35" i="7"/>
  <c r="AB35" i="7"/>
  <c r="E36" i="7"/>
  <c r="K36" i="7"/>
  <c r="P36" i="7"/>
  <c r="D36" i="7"/>
  <c r="O36" i="7"/>
  <c r="AB36" i="7"/>
  <c r="E37" i="7"/>
  <c r="K37" i="7"/>
  <c r="P37" i="7"/>
  <c r="D37" i="7"/>
  <c r="O37" i="7"/>
  <c r="AB37" i="7"/>
  <c r="E38" i="7"/>
  <c r="K38" i="7"/>
  <c r="P38" i="7"/>
  <c r="D38" i="7"/>
  <c r="O38" i="7"/>
  <c r="AB38" i="7"/>
  <c r="E39" i="7"/>
  <c r="K39" i="7"/>
  <c r="P39" i="7"/>
  <c r="D39" i="7"/>
  <c r="O39" i="7"/>
  <c r="AB39" i="7"/>
  <c r="E40" i="7"/>
  <c r="K40" i="7"/>
  <c r="P40" i="7"/>
  <c r="D40" i="7"/>
  <c r="O40" i="7"/>
  <c r="AB40" i="7"/>
  <c r="E41" i="7"/>
  <c r="K41" i="7"/>
  <c r="P41" i="7"/>
  <c r="D41" i="7"/>
  <c r="O41" i="7"/>
  <c r="AB41" i="7"/>
  <c r="E42" i="7"/>
  <c r="K42" i="7"/>
  <c r="P42" i="7"/>
  <c r="D42" i="7"/>
  <c r="O42" i="7"/>
  <c r="AB42" i="7"/>
  <c r="E43" i="7"/>
  <c r="K43" i="7"/>
  <c r="P43" i="7"/>
  <c r="D43" i="7"/>
  <c r="O43" i="7"/>
  <c r="AB43" i="7"/>
  <c r="E44" i="7"/>
  <c r="K44" i="7"/>
  <c r="P44" i="7"/>
  <c r="D44" i="7"/>
  <c r="O44" i="7"/>
  <c r="AB44" i="7"/>
  <c r="E45" i="7"/>
  <c r="K45" i="7"/>
  <c r="P45" i="7"/>
  <c r="D45" i="7"/>
  <c r="O45" i="7"/>
  <c r="AB45" i="7"/>
  <c r="E46" i="7"/>
  <c r="K46" i="7"/>
  <c r="P46" i="7"/>
  <c r="D46" i="7"/>
  <c r="O46" i="7"/>
  <c r="AB46" i="7"/>
  <c r="E47" i="7"/>
  <c r="K47" i="7"/>
  <c r="P47" i="7"/>
  <c r="D47" i="7"/>
  <c r="O47" i="7"/>
  <c r="AB47" i="7"/>
  <c r="E48" i="7"/>
  <c r="K48" i="7"/>
  <c r="P48" i="7"/>
  <c r="D48" i="7"/>
  <c r="O48" i="7"/>
  <c r="AB48" i="7"/>
  <c r="E49" i="7"/>
  <c r="K49" i="7"/>
  <c r="P49" i="7"/>
  <c r="D49" i="7"/>
  <c r="O49" i="7"/>
  <c r="AB49" i="7"/>
  <c r="E50" i="7"/>
  <c r="K50" i="7"/>
  <c r="P50" i="7"/>
  <c r="D50" i="7"/>
  <c r="O50" i="7"/>
  <c r="AB50" i="7"/>
  <c r="E51" i="7"/>
  <c r="K51" i="7"/>
  <c r="P51" i="7"/>
  <c r="D51" i="7"/>
  <c r="O51" i="7"/>
  <c r="AB51" i="7"/>
  <c r="E52" i="7"/>
  <c r="K52" i="7"/>
  <c r="P52" i="7"/>
  <c r="D52" i="7"/>
  <c r="O52" i="7"/>
  <c r="AB52" i="7"/>
  <c r="E53" i="7"/>
  <c r="K53" i="7"/>
  <c r="P53" i="7"/>
  <c r="D53" i="7"/>
  <c r="O53" i="7"/>
  <c r="AB53" i="7"/>
  <c r="E54" i="7"/>
  <c r="K54" i="7"/>
  <c r="P54" i="7"/>
  <c r="D54" i="7"/>
  <c r="O54" i="7"/>
  <c r="AB54" i="7"/>
  <c r="E9" i="7"/>
  <c r="K9" i="7"/>
  <c r="P9" i="7"/>
  <c r="D9" i="7"/>
  <c r="O9" i="7"/>
  <c r="AB9" i="7"/>
  <c r="E10" i="8"/>
  <c r="J10" i="8"/>
  <c r="P10" i="8"/>
  <c r="AG54" i="8"/>
  <c r="AG50" i="8"/>
  <c r="AG46" i="8"/>
  <c r="D10" i="8"/>
  <c r="O10" i="8"/>
  <c r="AG55" i="8"/>
  <c r="AG51" i="8"/>
  <c r="AG47" i="8"/>
  <c r="AB10" i="8"/>
  <c r="E11" i="8"/>
  <c r="J11" i="8"/>
  <c r="P11" i="8"/>
  <c r="D11" i="8"/>
  <c r="O11" i="8"/>
  <c r="AB11" i="8"/>
  <c r="E12" i="8"/>
  <c r="J12" i="8"/>
  <c r="P12" i="8"/>
  <c r="D12" i="8"/>
  <c r="O12" i="8"/>
  <c r="AB12" i="8"/>
  <c r="E13" i="8"/>
  <c r="J13" i="8"/>
  <c r="P13" i="8"/>
  <c r="D13" i="8"/>
  <c r="O13" i="8"/>
  <c r="AB13" i="8"/>
  <c r="E14" i="8"/>
  <c r="J14" i="8"/>
  <c r="P14" i="8"/>
  <c r="D14" i="8"/>
  <c r="O14" i="8"/>
  <c r="AB14" i="8"/>
  <c r="E15" i="8"/>
  <c r="J15" i="8"/>
  <c r="P15" i="8"/>
  <c r="D15" i="8"/>
  <c r="O15" i="8"/>
  <c r="AB15" i="8"/>
  <c r="E16" i="8"/>
  <c r="J16" i="8"/>
  <c r="P16" i="8"/>
  <c r="D16" i="8"/>
  <c r="O16" i="8"/>
  <c r="AB16" i="8"/>
  <c r="E17" i="8"/>
  <c r="J17" i="8"/>
  <c r="P17" i="8"/>
  <c r="D17" i="8"/>
  <c r="O17" i="8"/>
  <c r="AB17" i="8"/>
  <c r="E18" i="8"/>
  <c r="J18" i="8"/>
  <c r="P18" i="8"/>
  <c r="D18" i="8"/>
  <c r="O18" i="8"/>
  <c r="AB18" i="8"/>
  <c r="E19" i="8"/>
  <c r="J19" i="8"/>
  <c r="P19" i="8"/>
  <c r="D19" i="8"/>
  <c r="O19" i="8"/>
  <c r="AB19" i="8"/>
  <c r="E20" i="8"/>
  <c r="J20" i="8"/>
  <c r="P20" i="8"/>
  <c r="D20" i="8"/>
  <c r="O20" i="8"/>
  <c r="AB20" i="8"/>
  <c r="E21" i="8"/>
  <c r="J21" i="8"/>
  <c r="P21" i="8"/>
  <c r="D21" i="8"/>
  <c r="O21" i="8"/>
  <c r="AB21" i="8"/>
  <c r="E22" i="8"/>
  <c r="J22" i="8"/>
  <c r="P22" i="8"/>
  <c r="D22" i="8"/>
  <c r="O22" i="8"/>
  <c r="AB22" i="8"/>
  <c r="E23" i="8"/>
  <c r="J23" i="8"/>
  <c r="P23" i="8"/>
  <c r="D23" i="8"/>
  <c r="O23" i="8"/>
  <c r="AB23" i="8"/>
  <c r="E24" i="8"/>
  <c r="J24" i="8"/>
  <c r="P24" i="8"/>
  <c r="D24" i="8"/>
  <c r="O24" i="8"/>
  <c r="AB24" i="8"/>
  <c r="E25" i="8"/>
  <c r="J25" i="8"/>
  <c r="P25" i="8"/>
  <c r="D25" i="8"/>
  <c r="O25" i="8"/>
  <c r="AB25" i="8"/>
  <c r="E26" i="8"/>
  <c r="J26" i="8"/>
  <c r="P26" i="8"/>
  <c r="D26" i="8"/>
  <c r="O26" i="8"/>
  <c r="AB26" i="8"/>
  <c r="E27" i="8"/>
  <c r="J27" i="8"/>
  <c r="P27" i="8"/>
  <c r="D27" i="8"/>
  <c r="O27" i="8"/>
  <c r="AB27" i="8"/>
  <c r="E28" i="8"/>
  <c r="J28" i="8"/>
  <c r="P28" i="8"/>
  <c r="D28" i="8"/>
  <c r="O28" i="8"/>
  <c r="AB28" i="8"/>
  <c r="E29" i="8"/>
  <c r="J29" i="8"/>
  <c r="P29" i="8"/>
  <c r="D29" i="8"/>
  <c r="O29" i="8"/>
  <c r="AB29" i="8"/>
  <c r="E30" i="8"/>
  <c r="J30" i="8"/>
  <c r="P30" i="8"/>
  <c r="D30" i="8"/>
  <c r="O30" i="8"/>
  <c r="AB30" i="8"/>
  <c r="E31" i="8"/>
  <c r="J31" i="8"/>
  <c r="P31" i="8"/>
  <c r="D31" i="8"/>
  <c r="O31" i="8"/>
  <c r="AB31" i="8"/>
  <c r="E32" i="8"/>
  <c r="J32" i="8"/>
  <c r="P32" i="8"/>
  <c r="D32" i="8"/>
  <c r="O32" i="8"/>
  <c r="AB32" i="8"/>
  <c r="E33" i="8"/>
  <c r="J33" i="8"/>
  <c r="P33" i="8"/>
  <c r="D33" i="8"/>
  <c r="O33" i="8"/>
  <c r="AB33" i="8"/>
  <c r="E34" i="8"/>
  <c r="J34" i="8"/>
  <c r="P34" i="8"/>
  <c r="D34" i="8"/>
  <c r="O34" i="8"/>
  <c r="AB34" i="8"/>
  <c r="E35" i="8"/>
  <c r="J35" i="8"/>
  <c r="P35" i="8"/>
  <c r="D35" i="8"/>
  <c r="O35" i="8"/>
  <c r="AB35" i="8"/>
  <c r="E36" i="8"/>
  <c r="J36" i="8"/>
  <c r="P36" i="8"/>
  <c r="D36" i="8"/>
  <c r="O36" i="8"/>
  <c r="AB36" i="8"/>
  <c r="E37" i="8"/>
  <c r="J37" i="8"/>
  <c r="P37" i="8"/>
  <c r="D37" i="8"/>
  <c r="O37" i="8"/>
  <c r="AB37" i="8"/>
  <c r="E38" i="8"/>
  <c r="J38" i="8"/>
  <c r="P38" i="8"/>
  <c r="D38" i="8"/>
  <c r="O38" i="8"/>
  <c r="AB38" i="8"/>
  <c r="E39" i="8"/>
  <c r="J39" i="8"/>
  <c r="P39" i="8"/>
  <c r="D39" i="8"/>
  <c r="O39" i="8"/>
  <c r="AB39" i="8"/>
  <c r="E40" i="8"/>
  <c r="J40" i="8"/>
  <c r="P40" i="8"/>
  <c r="D40" i="8"/>
  <c r="O40" i="8"/>
  <c r="AB40" i="8"/>
  <c r="E41" i="8"/>
  <c r="J41" i="8"/>
  <c r="P41" i="8"/>
  <c r="D41" i="8"/>
  <c r="O41" i="8"/>
  <c r="AB41" i="8"/>
  <c r="E42" i="8"/>
  <c r="J42" i="8"/>
  <c r="P42" i="8"/>
  <c r="D42" i="8"/>
  <c r="O42" i="8"/>
  <c r="AB42" i="8"/>
  <c r="E43" i="8"/>
  <c r="J43" i="8"/>
  <c r="P43" i="8"/>
  <c r="D43" i="8"/>
  <c r="O43" i="8"/>
  <c r="AB43" i="8"/>
  <c r="E44" i="8"/>
  <c r="J44" i="8"/>
  <c r="P44" i="8"/>
  <c r="D44" i="8"/>
  <c r="O44" i="8"/>
  <c r="AB44" i="8"/>
  <c r="E45" i="8"/>
  <c r="J45" i="8"/>
  <c r="P45" i="8"/>
  <c r="D45" i="8"/>
  <c r="O45" i="8"/>
  <c r="AB45" i="8"/>
  <c r="E46" i="8"/>
  <c r="J46" i="8"/>
  <c r="P46" i="8"/>
  <c r="D46" i="8"/>
  <c r="O46" i="8"/>
  <c r="AB46" i="8"/>
  <c r="E47" i="8"/>
  <c r="J47" i="8"/>
  <c r="P47" i="8"/>
  <c r="D47" i="8"/>
  <c r="O47" i="8"/>
  <c r="AB47" i="8"/>
  <c r="E48" i="8"/>
  <c r="J48" i="8"/>
  <c r="P48" i="8"/>
  <c r="D48" i="8"/>
  <c r="O48" i="8"/>
  <c r="AB48" i="8"/>
  <c r="E49" i="8"/>
  <c r="J49" i="8"/>
  <c r="P49" i="8"/>
  <c r="D49" i="8"/>
  <c r="O49" i="8"/>
  <c r="AB49" i="8"/>
  <c r="E50" i="8"/>
  <c r="J50" i="8"/>
  <c r="P50" i="8"/>
  <c r="D50" i="8"/>
  <c r="O50" i="8"/>
  <c r="AB50" i="8"/>
  <c r="E51" i="8"/>
  <c r="J51" i="8"/>
  <c r="P51" i="8"/>
  <c r="D51" i="8"/>
  <c r="O51" i="8"/>
  <c r="AB51" i="8"/>
  <c r="E52" i="8"/>
  <c r="J52" i="8"/>
  <c r="P52" i="8"/>
  <c r="D52" i="8"/>
  <c r="O52" i="8"/>
  <c r="AB52" i="8"/>
  <c r="E53" i="8"/>
  <c r="J53" i="8"/>
  <c r="P53" i="8"/>
  <c r="D53" i="8"/>
  <c r="O53" i="8"/>
  <c r="AB53" i="8"/>
  <c r="E54" i="8"/>
  <c r="J54" i="8"/>
  <c r="P54" i="8"/>
  <c r="D54" i="8"/>
  <c r="O54" i="8"/>
  <c r="AB54" i="8"/>
  <c r="E9" i="8"/>
  <c r="J9" i="8"/>
  <c r="P9" i="8"/>
  <c r="D9" i="8"/>
  <c r="O9" i="8"/>
  <c r="AB9" i="8"/>
  <c r="E10" i="9"/>
  <c r="I10" i="9"/>
  <c r="P10" i="9"/>
  <c r="AG54" i="9"/>
  <c r="AG50" i="9"/>
  <c r="AG46" i="9"/>
  <c r="D10" i="9"/>
  <c r="O10" i="9"/>
  <c r="AG55" i="9"/>
  <c r="AG51" i="9"/>
  <c r="AG47" i="9"/>
  <c r="AB10" i="9"/>
  <c r="E11" i="9"/>
  <c r="I11" i="9"/>
  <c r="P11" i="9"/>
  <c r="D11" i="9"/>
  <c r="O11" i="9"/>
  <c r="AB11" i="9"/>
  <c r="E12" i="9"/>
  <c r="I12" i="9"/>
  <c r="P12" i="9"/>
  <c r="D12" i="9"/>
  <c r="O12" i="9"/>
  <c r="AB12" i="9"/>
  <c r="E13" i="9"/>
  <c r="I13" i="9"/>
  <c r="P13" i="9"/>
  <c r="D13" i="9"/>
  <c r="O13" i="9"/>
  <c r="AB13" i="9"/>
  <c r="E14" i="9"/>
  <c r="I14" i="9"/>
  <c r="P14" i="9"/>
  <c r="D14" i="9"/>
  <c r="O14" i="9"/>
  <c r="AB14" i="9"/>
  <c r="E15" i="9"/>
  <c r="I15" i="9"/>
  <c r="P15" i="9"/>
  <c r="D15" i="9"/>
  <c r="O15" i="9"/>
  <c r="AB15" i="9"/>
  <c r="E16" i="9"/>
  <c r="I16" i="9"/>
  <c r="P16" i="9"/>
  <c r="D16" i="9"/>
  <c r="O16" i="9"/>
  <c r="AB16" i="9"/>
  <c r="E17" i="9"/>
  <c r="I17" i="9"/>
  <c r="P17" i="9"/>
  <c r="D17" i="9"/>
  <c r="O17" i="9"/>
  <c r="AB17" i="9"/>
  <c r="E18" i="9"/>
  <c r="I18" i="9"/>
  <c r="P18" i="9"/>
  <c r="D18" i="9"/>
  <c r="O18" i="9"/>
  <c r="AB18" i="9"/>
  <c r="E19" i="9"/>
  <c r="I19" i="9"/>
  <c r="P19" i="9"/>
  <c r="D19" i="9"/>
  <c r="O19" i="9"/>
  <c r="AB19" i="9"/>
  <c r="E20" i="9"/>
  <c r="I20" i="9"/>
  <c r="P20" i="9"/>
  <c r="D20" i="9"/>
  <c r="O20" i="9"/>
  <c r="AB20" i="9"/>
  <c r="E21" i="9"/>
  <c r="I21" i="9"/>
  <c r="P21" i="9"/>
  <c r="D21" i="9"/>
  <c r="O21" i="9"/>
  <c r="AB21" i="9"/>
  <c r="E22" i="9"/>
  <c r="I22" i="9"/>
  <c r="P22" i="9"/>
  <c r="D22" i="9"/>
  <c r="O22" i="9"/>
  <c r="AB22" i="9"/>
  <c r="E23" i="9"/>
  <c r="I23" i="9"/>
  <c r="P23" i="9"/>
  <c r="D23" i="9"/>
  <c r="O23" i="9"/>
  <c r="AB23" i="9"/>
  <c r="E24" i="9"/>
  <c r="I24" i="9"/>
  <c r="P24" i="9"/>
  <c r="D24" i="9"/>
  <c r="O24" i="9"/>
  <c r="AB24" i="9"/>
  <c r="E25" i="9"/>
  <c r="I25" i="9"/>
  <c r="P25" i="9"/>
  <c r="D25" i="9"/>
  <c r="O25" i="9"/>
  <c r="AB25" i="9"/>
  <c r="E26" i="9"/>
  <c r="I26" i="9"/>
  <c r="P26" i="9"/>
  <c r="D26" i="9"/>
  <c r="O26" i="9"/>
  <c r="AB26" i="9"/>
  <c r="E27" i="9"/>
  <c r="I27" i="9"/>
  <c r="P27" i="9"/>
  <c r="D27" i="9"/>
  <c r="O27" i="9"/>
  <c r="AB27" i="9"/>
  <c r="E28" i="9"/>
  <c r="I28" i="9"/>
  <c r="P28" i="9"/>
  <c r="D28" i="9"/>
  <c r="O28" i="9"/>
  <c r="AB28" i="9"/>
  <c r="E29" i="9"/>
  <c r="I29" i="9"/>
  <c r="P29" i="9"/>
  <c r="D29" i="9"/>
  <c r="O29" i="9"/>
  <c r="AB29" i="9"/>
  <c r="E30" i="9"/>
  <c r="I30" i="9"/>
  <c r="P30" i="9"/>
  <c r="D30" i="9"/>
  <c r="O30" i="9"/>
  <c r="AB30" i="9"/>
  <c r="E31" i="9"/>
  <c r="I31" i="9"/>
  <c r="P31" i="9"/>
  <c r="D31" i="9"/>
  <c r="O31" i="9"/>
  <c r="AB31" i="9"/>
  <c r="E32" i="9"/>
  <c r="I32" i="9"/>
  <c r="P32" i="9"/>
  <c r="D32" i="9"/>
  <c r="O32" i="9"/>
  <c r="AB32" i="9"/>
  <c r="E33" i="9"/>
  <c r="I33" i="9"/>
  <c r="P33" i="9"/>
  <c r="D33" i="9"/>
  <c r="O33" i="9"/>
  <c r="AB33" i="9"/>
  <c r="E34" i="9"/>
  <c r="I34" i="9"/>
  <c r="P34" i="9"/>
  <c r="D34" i="9"/>
  <c r="O34" i="9"/>
  <c r="AB34" i="9"/>
  <c r="E35" i="9"/>
  <c r="I35" i="9"/>
  <c r="P35" i="9"/>
  <c r="D35" i="9"/>
  <c r="O35" i="9"/>
  <c r="AB35" i="9"/>
  <c r="E36" i="9"/>
  <c r="I36" i="9"/>
  <c r="P36" i="9"/>
  <c r="D36" i="9"/>
  <c r="O36" i="9"/>
  <c r="AB36" i="9"/>
  <c r="E37" i="9"/>
  <c r="I37" i="9"/>
  <c r="P37" i="9"/>
  <c r="D37" i="9"/>
  <c r="O37" i="9"/>
  <c r="AB37" i="9"/>
  <c r="E38" i="9"/>
  <c r="I38" i="9"/>
  <c r="P38" i="9"/>
  <c r="D38" i="9"/>
  <c r="O38" i="9"/>
  <c r="AB38" i="9"/>
  <c r="E39" i="9"/>
  <c r="I39" i="9"/>
  <c r="P39" i="9"/>
  <c r="D39" i="9"/>
  <c r="O39" i="9"/>
  <c r="AB39" i="9"/>
  <c r="E40" i="9"/>
  <c r="I40" i="9"/>
  <c r="P40" i="9"/>
  <c r="D40" i="9"/>
  <c r="O40" i="9"/>
  <c r="AB40" i="9"/>
  <c r="E41" i="9"/>
  <c r="I41" i="9"/>
  <c r="P41" i="9"/>
  <c r="D41" i="9"/>
  <c r="O41" i="9"/>
  <c r="AB41" i="9"/>
  <c r="E42" i="9"/>
  <c r="I42" i="9"/>
  <c r="P42" i="9"/>
  <c r="D42" i="9"/>
  <c r="O42" i="9"/>
  <c r="AB42" i="9"/>
  <c r="E43" i="9"/>
  <c r="I43" i="9"/>
  <c r="P43" i="9"/>
  <c r="D43" i="9"/>
  <c r="O43" i="9"/>
  <c r="AB43" i="9"/>
  <c r="E44" i="9"/>
  <c r="I44" i="9"/>
  <c r="P44" i="9"/>
  <c r="D44" i="9"/>
  <c r="O44" i="9"/>
  <c r="AB44" i="9"/>
  <c r="E45" i="9"/>
  <c r="I45" i="9"/>
  <c r="P45" i="9"/>
  <c r="D45" i="9"/>
  <c r="O45" i="9"/>
  <c r="AB45" i="9"/>
  <c r="E46" i="9"/>
  <c r="I46" i="9"/>
  <c r="P46" i="9"/>
  <c r="D46" i="9"/>
  <c r="O46" i="9"/>
  <c r="AB46" i="9"/>
  <c r="E47" i="9"/>
  <c r="I47" i="9"/>
  <c r="P47" i="9"/>
  <c r="D47" i="9"/>
  <c r="O47" i="9"/>
  <c r="AB47" i="9"/>
  <c r="E48" i="9"/>
  <c r="I48" i="9"/>
  <c r="P48" i="9"/>
  <c r="D48" i="9"/>
  <c r="O48" i="9"/>
  <c r="AB48" i="9"/>
  <c r="E49" i="9"/>
  <c r="I49" i="9"/>
  <c r="P49" i="9"/>
  <c r="D49" i="9"/>
  <c r="O49" i="9"/>
  <c r="AB49" i="9"/>
  <c r="E50" i="9"/>
  <c r="I50" i="9"/>
  <c r="P50" i="9"/>
  <c r="D50" i="9"/>
  <c r="O50" i="9"/>
  <c r="AB50" i="9"/>
  <c r="E51" i="9"/>
  <c r="I51" i="9"/>
  <c r="P51" i="9"/>
  <c r="D51" i="9"/>
  <c r="O51" i="9"/>
  <c r="AB51" i="9"/>
  <c r="E52" i="9"/>
  <c r="I52" i="9"/>
  <c r="P52" i="9"/>
  <c r="D52" i="9"/>
  <c r="O52" i="9"/>
  <c r="AB52" i="9"/>
  <c r="E53" i="9"/>
  <c r="I53" i="9"/>
  <c r="P53" i="9"/>
  <c r="D53" i="9"/>
  <c r="O53" i="9"/>
  <c r="AB53" i="9"/>
  <c r="E54" i="9"/>
  <c r="I54" i="9"/>
  <c r="P54" i="9"/>
  <c r="D54" i="9"/>
  <c r="O54" i="9"/>
  <c r="AB54" i="9"/>
  <c r="E9" i="9"/>
  <c r="I9" i="9"/>
  <c r="P9" i="9"/>
  <c r="D9" i="9"/>
  <c r="O9" i="9"/>
  <c r="AB9" i="9"/>
  <c r="C10" i="10"/>
  <c r="K10" i="10"/>
  <c r="P10" i="10"/>
  <c r="AG54" i="10"/>
  <c r="AG50" i="10"/>
  <c r="AG46" i="10"/>
  <c r="B10" i="10"/>
  <c r="O10" i="10"/>
  <c r="AG55" i="10"/>
  <c r="AG51" i="10"/>
  <c r="AG47" i="10"/>
  <c r="AB10" i="10"/>
  <c r="C11" i="10"/>
  <c r="K11" i="10"/>
  <c r="P11" i="10"/>
  <c r="B11" i="10"/>
  <c r="O11" i="10"/>
  <c r="AB11" i="10"/>
  <c r="C12" i="10"/>
  <c r="K12" i="10"/>
  <c r="P12" i="10"/>
  <c r="B12" i="10"/>
  <c r="O12" i="10"/>
  <c r="AB12" i="10"/>
  <c r="C13" i="10"/>
  <c r="K13" i="10"/>
  <c r="P13" i="10"/>
  <c r="B13" i="10"/>
  <c r="O13" i="10"/>
  <c r="AB13" i="10"/>
  <c r="C14" i="10"/>
  <c r="K14" i="10"/>
  <c r="P14" i="10"/>
  <c r="B14" i="10"/>
  <c r="O14" i="10"/>
  <c r="AB14" i="10"/>
  <c r="C15" i="10"/>
  <c r="K15" i="10"/>
  <c r="P15" i="10"/>
  <c r="B15" i="10"/>
  <c r="O15" i="10"/>
  <c r="AB15" i="10"/>
  <c r="C16" i="10"/>
  <c r="K16" i="10"/>
  <c r="P16" i="10"/>
  <c r="B16" i="10"/>
  <c r="O16" i="10"/>
  <c r="AB16" i="10"/>
  <c r="C17" i="10"/>
  <c r="K17" i="10"/>
  <c r="P17" i="10"/>
  <c r="B17" i="10"/>
  <c r="O17" i="10"/>
  <c r="AB17" i="10"/>
  <c r="C18" i="10"/>
  <c r="K18" i="10"/>
  <c r="P18" i="10"/>
  <c r="B18" i="10"/>
  <c r="O18" i="10"/>
  <c r="AB18" i="10"/>
  <c r="C19" i="10"/>
  <c r="K19" i="10"/>
  <c r="P19" i="10"/>
  <c r="B19" i="10"/>
  <c r="O19" i="10"/>
  <c r="AB19" i="10"/>
  <c r="C20" i="10"/>
  <c r="K20" i="10"/>
  <c r="P20" i="10"/>
  <c r="B20" i="10"/>
  <c r="O20" i="10"/>
  <c r="AB20" i="10"/>
  <c r="C21" i="10"/>
  <c r="K21" i="10"/>
  <c r="P21" i="10"/>
  <c r="B21" i="10"/>
  <c r="O21" i="10"/>
  <c r="AB21" i="10"/>
  <c r="C22" i="10"/>
  <c r="K22" i="10"/>
  <c r="P22" i="10"/>
  <c r="B22" i="10"/>
  <c r="O22" i="10"/>
  <c r="AB22" i="10"/>
  <c r="C23" i="10"/>
  <c r="K23" i="10"/>
  <c r="P23" i="10"/>
  <c r="B23" i="10"/>
  <c r="O23" i="10"/>
  <c r="AB23" i="10"/>
  <c r="C24" i="10"/>
  <c r="K24" i="10"/>
  <c r="P24" i="10"/>
  <c r="B24" i="10"/>
  <c r="O24" i="10"/>
  <c r="AB24" i="10"/>
  <c r="C25" i="10"/>
  <c r="K25" i="10"/>
  <c r="P25" i="10"/>
  <c r="B25" i="10"/>
  <c r="O25" i="10"/>
  <c r="AB25" i="10"/>
  <c r="C26" i="10"/>
  <c r="K26" i="10"/>
  <c r="P26" i="10"/>
  <c r="B26" i="10"/>
  <c r="O26" i="10"/>
  <c r="AB26" i="10"/>
  <c r="C27" i="10"/>
  <c r="K27" i="10"/>
  <c r="P27" i="10"/>
  <c r="B27" i="10"/>
  <c r="O27" i="10"/>
  <c r="AB27" i="10"/>
  <c r="C28" i="10"/>
  <c r="K28" i="10"/>
  <c r="P28" i="10"/>
  <c r="B28" i="10"/>
  <c r="O28" i="10"/>
  <c r="AB28" i="10"/>
  <c r="C29" i="10"/>
  <c r="K29" i="10"/>
  <c r="P29" i="10"/>
  <c r="B29" i="10"/>
  <c r="O29" i="10"/>
  <c r="AB29" i="10"/>
  <c r="C30" i="10"/>
  <c r="K30" i="10"/>
  <c r="P30" i="10"/>
  <c r="B30" i="10"/>
  <c r="O30" i="10"/>
  <c r="AB30" i="10"/>
  <c r="C31" i="10"/>
  <c r="K31" i="10"/>
  <c r="P31" i="10"/>
  <c r="B31" i="10"/>
  <c r="O31" i="10"/>
  <c r="AB31" i="10"/>
  <c r="C32" i="10"/>
  <c r="K32" i="10"/>
  <c r="P32" i="10"/>
  <c r="B32" i="10"/>
  <c r="O32" i="10"/>
  <c r="AB32" i="10"/>
  <c r="C33" i="10"/>
  <c r="K33" i="10"/>
  <c r="P33" i="10"/>
  <c r="B33" i="10"/>
  <c r="O33" i="10"/>
  <c r="AB33" i="10"/>
  <c r="C34" i="10"/>
  <c r="K34" i="10"/>
  <c r="P34" i="10"/>
  <c r="B34" i="10"/>
  <c r="O34" i="10"/>
  <c r="AB34" i="10"/>
  <c r="C35" i="10"/>
  <c r="K35" i="10"/>
  <c r="P35" i="10"/>
  <c r="B35" i="10"/>
  <c r="O35" i="10"/>
  <c r="AB35" i="10"/>
  <c r="C36" i="10"/>
  <c r="K36" i="10"/>
  <c r="P36" i="10"/>
  <c r="B36" i="10"/>
  <c r="O36" i="10"/>
  <c r="AB36" i="10"/>
  <c r="C37" i="10"/>
  <c r="K37" i="10"/>
  <c r="P37" i="10"/>
  <c r="B37" i="10"/>
  <c r="O37" i="10"/>
  <c r="AB37" i="10"/>
  <c r="C38" i="10"/>
  <c r="K38" i="10"/>
  <c r="P38" i="10"/>
  <c r="B38" i="10"/>
  <c r="O38" i="10"/>
  <c r="AB38" i="10"/>
  <c r="C39" i="10"/>
  <c r="K39" i="10"/>
  <c r="P39" i="10"/>
  <c r="B39" i="10"/>
  <c r="O39" i="10"/>
  <c r="AB39" i="10"/>
  <c r="C40" i="10"/>
  <c r="K40" i="10"/>
  <c r="P40" i="10"/>
  <c r="B40" i="10"/>
  <c r="O40" i="10"/>
  <c r="AB40" i="10"/>
  <c r="C41" i="10"/>
  <c r="K41" i="10"/>
  <c r="P41" i="10"/>
  <c r="B41" i="10"/>
  <c r="O41" i="10"/>
  <c r="AB41" i="10"/>
  <c r="C42" i="10"/>
  <c r="K42" i="10"/>
  <c r="P42" i="10"/>
  <c r="B42" i="10"/>
  <c r="O42" i="10"/>
  <c r="AB42" i="10"/>
  <c r="C43" i="10"/>
  <c r="K43" i="10"/>
  <c r="P43" i="10"/>
  <c r="B43" i="10"/>
  <c r="O43" i="10"/>
  <c r="AB43" i="10"/>
  <c r="C44" i="10"/>
  <c r="K44" i="10"/>
  <c r="P44" i="10"/>
  <c r="B44" i="10"/>
  <c r="O44" i="10"/>
  <c r="AB44" i="10"/>
  <c r="C45" i="10"/>
  <c r="K45" i="10"/>
  <c r="P45" i="10"/>
  <c r="B45" i="10"/>
  <c r="O45" i="10"/>
  <c r="AB45" i="10"/>
  <c r="C46" i="10"/>
  <c r="K46" i="10"/>
  <c r="P46" i="10"/>
  <c r="B46" i="10"/>
  <c r="O46" i="10"/>
  <c r="AB46" i="10"/>
  <c r="C47" i="10"/>
  <c r="K47" i="10"/>
  <c r="P47" i="10"/>
  <c r="B47" i="10"/>
  <c r="O47" i="10"/>
  <c r="AB47" i="10"/>
  <c r="C48" i="10"/>
  <c r="K48" i="10"/>
  <c r="P48" i="10"/>
  <c r="B48" i="10"/>
  <c r="O48" i="10"/>
  <c r="AB48" i="10"/>
  <c r="C49" i="10"/>
  <c r="K49" i="10"/>
  <c r="P49" i="10"/>
  <c r="B49" i="10"/>
  <c r="O49" i="10"/>
  <c r="AB49" i="10"/>
  <c r="C50" i="10"/>
  <c r="K50" i="10"/>
  <c r="P50" i="10"/>
  <c r="B50" i="10"/>
  <c r="O50" i="10"/>
  <c r="AB50" i="10"/>
  <c r="C51" i="10"/>
  <c r="K51" i="10"/>
  <c r="P51" i="10"/>
  <c r="B51" i="10"/>
  <c r="O51" i="10"/>
  <c r="AB51" i="10"/>
  <c r="C52" i="10"/>
  <c r="K52" i="10"/>
  <c r="P52" i="10"/>
  <c r="B52" i="10"/>
  <c r="O52" i="10"/>
  <c r="AB52" i="10"/>
  <c r="C53" i="10"/>
  <c r="K53" i="10"/>
  <c r="P53" i="10"/>
  <c r="B53" i="10"/>
  <c r="O53" i="10"/>
  <c r="AB53" i="10"/>
  <c r="C54" i="10"/>
  <c r="K54" i="10"/>
  <c r="P54" i="10"/>
  <c r="B54" i="10"/>
  <c r="O54" i="10"/>
  <c r="AB54" i="10"/>
  <c r="C9" i="10"/>
  <c r="K9" i="10"/>
  <c r="P9" i="10"/>
  <c r="B9" i="10"/>
  <c r="O9" i="10"/>
  <c r="AB9" i="10"/>
  <c r="C10" i="11"/>
  <c r="J10" i="11"/>
  <c r="P10" i="11"/>
  <c r="AG54" i="11"/>
  <c r="AG50" i="11"/>
  <c r="AG46" i="11"/>
  <c r="B10" i="11"/>
  <c r="O10" i="11"/>
  <c r="AG55" i="11"/>
  <c r="AG51" i="11"/>
  <c r="AG47" i="11"/>
  <c r="AB10" i="11"/>
  <c r="C11" i="11"/>
  <c r="J11" i="11"/>
  <c r="P11" i="11"/>
  <c r="B11" i="11"/>
  <c r="O11" i="11"/>
  <c r="AB11" i="11"/>
  <c r="C12" i="11"/>
  <c r="J12" i="11"/>
  <c r="P12" i="11"/>
  <c r="B12" i="11"/>
  <c r="O12" i="11"/>
  <c r="AB12" i="11"/>
  <c r="C13" i="11"/>
  <c r="J13" i="11"/>
  <c r="P13" i="11"/>
  <c r="B13" i="11"/>
  <c r="O13" i="11"/>
  <c r="AB13" i="11"/>
  <c r="C14" i="11"/>
  <c r="J14" i="11"/>
  <c r="P14" i="11"/>
  <c r="B14" i="11"/>
  <c r="O14" i="11"/>
  <c r="AB14" i="11"/>
  <c r="C15" i="11"/>
  <c r="J15" i="11"/>
  <c r="P15" i="11"/>
  <c r="B15" i="11"/>
  <c r="O15" i="11"/>
  <c r="AB15" i="11"/>
  <c r="C16" i="11"/>
  <c r="J16" i="11"/>
  <c r="P16" i="11"/>
  <c r="B16" i="11"/>
  <c r="O16" i="11"/>
  <c r="AB16" i="11"/>
  <c r="C17" i="11"/>
  <c r="J17" i="11"/>
  <c r="P17" i="11"/>
  <c r="B17" i="11"/>
  <c r="O17" i="11"/>
  <c r="AB17" i="11"/>
  <c r="C18" i="11"/>
  <c r="J18" i="11"/>
  <c r="P18" i="11"/>
  <c r="B18" i="11"/>
  <c r="O18" i="11"/>
  <c r="AB18" i="11"/>
  <c r="C19" i="11"/>
  <c r="J19" i="11"/>
  <c r="P19" i="11"/>
  <c r="B19" i="11"/>
  <c r="O19" i="11"/>
  <c r="AB19" i="11"/>
  <c r="C20" i="11"/>
  <c r="J20" i="11"/>
  <c r="P20" i="11"/>
  <c r="B20" i="11"/>
  <c r="O20" i="11"/>
  <c r="AB20" i="11"/>
  <c r="C21" i="11"/>
  <c r="J21" i="11"/>
  <c r="P21" i="11"/>
  <c r="B21" i="11"/>
  <c r="O21" i="11"/>
  <c r="AB21" i="11"/>
  <c r="C22" i="11"/>
  <c r="J22" i="11"/>
  <c r="P22" i="11"/>
  <c r="B22" i="11"/>
  <c r="O22" i="11"/>
  <c r="AB22" i="11"/>
  <c r="C23" i="11"/>
  <c r="J23" i="11"/>
  <c r="P23" i="11"/>
  <c r="B23" i="11"/>
  <c r="O23" i="11"/>
  <c r="AB23" i="11"/>
  <c r="C24" i="11"/>
  <c r="J24" i="11"/>
  <c r="P24" i="11"/>
  <c r="B24" i="11"/>
  <c r="O24" i="11"/>
  <c r="AB24" i="11"/>
  <c r="C25" i="11"/>
  <c r="J25" i="11"/>
  <c r="P25" i="11"/>
  <c r="B25" i="11"/>
  <c r="O25" i="11"/>
  <c r="AB25" i="11"/>
  <c r="C26" i="11"/>
  <c r="J26" i="11"/>
  <c r="P26" i="11"/>
  <c r="B26" i="11"/>
  <c r="O26" i="11"/>
  <c r="AB26" i="11"/>
  <c r="C27" i="11"/>
  <c r="J27" i="11"/>
  <c r="P27" i="11"/>
  <c r="B27" i="11"/>
  <c r="O27" i="11"/>
  <c r="AB27" i="11"/>
  <c r="C28" i="11"/>
  <c r="J28" i="11"/>
  <c r="P28" i="11"/>
  <c r="B28" i="11"/>
  <c r="O28" i="11"/>
  <c r="AB28" i="11"/>
  <c r="C29" i="11"/>
  <c r="J29" i="11"/>
  <c r="P29" i="11"/>
  <c r="B29" i="11"/>
  <c r="O29" i="11"/>
  <c r="AB29" i="11"/>
  <c r="C30" i="11"/>
  <c r="J30" i="11"/>
  <c r="P30" i="11"/>
  <c r="B30" i="11"/>
  <c r="O30" i="11"/>
  <c r="AB30" i="11"/>
  <c r="C31" i="11"/>
  <c r="J31" i="11"/>
  <c r="P31" i="11"/>
  <c r="B31" i="11"/>
  <c r="O31" i="11"/>
  <c r="AB31" i="11"/>
  <c r="C32" i="11"/>
  <c r="J32" i="11"/>
  <c r="P32" i="11"/>
  <c r="B32" i="11"/>
  <c r="O32" i="11"/>
  <c r="AB32" i="11"/>
  <c r="C33" i="11"/>
  <c r="J33" i="11"/>
  <c r="P33" i="11"/>
  <c r="B33" i="11"/>
  <c r="O33" i="11"/>
  <c r="AB33" i="11"/>
  <c r="C34" i="11"/>
  <c r="J34" i="11"/>
  <c r="P34" i="11"/>
  <c r="B34" i="11"/>
  <c r="O34" i="11"/>
  <c r="AB34" i="11"/>
  <c r="C35" i="11"/>
  <c r="J35" i="11"/>
  <c r="P35" i="11"/>
  <c r="B35" i="11"/>
  <c r="O35" i="11"/>
  <c r="AB35" i="11"/>
  <c r="C36" i="11"/>
  <c r="J36" i="11"/>
  <c r="P36" i="11"/>
  <c r="B36" i="11"/>
  <c r="O36" i="11"/>
  <c r="AB36" i="11"/>
  <c r="C37" i="11"/>
  <c r="J37" i="11"/>
  <c r="P37" i="11"/>
  <c r="B37" i="11"/>
  <c r="O37" i="11"/>
  <c r="AB37" i="11"/>
  <c r="C38" i="11"/>
  <c r="J38" i="11"/>
  <c r="P38" i="11"/>
  <c r="B38" i="11"/>
  <c r="O38" i="11"/>
  <c r="AB38" i="11"/>
  <c r="C39" i="11"/>
  <c r="J39" i="11"/>
  <c r="P39" i="11"/>
  <c r="B39" i="11"/>
  <c r="O39" i="11"/>
  <c r="AB39" i="11"/>
  <c r="C40" i="11"/>
  <c r="J40" i="11"/>
  <c r="P40" i="11"/>
  <c r="B40" i="11"/>
  <c r="O40" i="11"/>
  <c r="AB40" i="11"/>
  <c r="C41" i="11"/>
  <c r="J41" i="11"/>
  <c r="P41" i="11"/>
  <c r="B41" i="11"/>
  <c r="O41" i="11"/>
  <c r="AB41" i="11"/>
  <c r="C42" i="11"/>
  <c r="J42" i="11"/>
  <c r="P42" i="11"/>
  <c r="B42" i="11"/>
  <c r="O42" i="11"/>
  <c r="AB42" i="11"/>
  <c r="C43" i="11"/>
  <c r="J43" i="11"/>
  <c r="P43" i="11"/>
  <c r="B43" i="11"/>
  <c r="O43" i="11"/>
  <c r="AB43" i="11"/>
  <c r="C44" i="11"/>
  <c r="J44" i="11"/>
  <c r="P44" i="11"/>
  <c r="B44" i="11"/>
  <c r="O44" i="11"/>
  <c r="AB44" i="11"/>
  <c r="C45" i="11"/>
  <c r="J45" i="11"/>
  <c r="P45" i="11"/>
  <c r="B45" i="11"/>
  <c r="O45" i="11"/>
  <c r="AB45" i="11"/>
  <c r="C46" i="11"/>
  <c r="J46" i="11"/>
  <c r="P46" i="11"/>
  <c r="B46" i="11"/>
  <c r="O46" i="11"/>
  <c r="AB46" i="11"/>
  <c r="C47" i="11"/>
  <c r="J47" i="11"/>
  <c r="P47" i="11"/>
  <c r="B47" i="11"/>
  <c r="O47" i="11"/>
  <c r="AB47" i="11"/>
  <c r="C48" i="11"/>
  <c r="J48" i="11"/>
  <c r="P48" i="11"/>
  <c r="B48" i="11"/>
  <c r="O48" i="11"/>
  <c r="AB48" i="11"/>
  <c r="C49" i="11"/>
  <c r="J49" i="11"/>
  <c r="P49" i="11"/>
  <c r="B49" i="11"/>
  <c r="O49" i="11"/>
  <c r="AB49" i="11"/>
  <c r="C50" i="11"/>
  <c r="J50" i="11"/>
  <c r="P50" i="11"/>
  <c r="B50" i="11"/>
  <c r="O50" i="11"/>
  <c r="AB50" i="11"/>
  <c r="C51" i="11"/>
  <c r="J51" i="11"/>
  <c r="P51" i="11"/>
  <c r="B51" i="11"/>
  <c r="O51" i="11"/>
  <c r="AB51" i="11"/>
  <c r="C52" i="11"/>
  <c r="J52" i="11"/>
  <c r="P52" i="11"/>
  <c r="B52" i="11"/>
  <c r="O52" i="11"/>
  <c r="AB52" i="11"/>
  <c r="C53" i="11"/>
  <c r="J53" i="11"/>
  <c r="P53" i="11"/>
  <c r="B53" i="11"/>
  <c r="O53" i="11"/>
  <c r="AB53" i="11"/>
  <c r="C54" i="11"/>
  <c r="J54" i="11"/>
  <c r="P54" i="11"/>
  <c r="B54" i="11"/>
  <c r="O54" i="11"/>
  <c r="AB54" i="11"/>
  <c r="C9" i="11"/>
  <c r="J9" i="11"/>
  <c r="P9" i="11"/>
  <c r="B9" i="11"/>
  <c r="O9" i="11"/>
  <c r="AB9" i="11"/>
  <c r="C10" i="12"/>
  <c r="I10" i="12"/>
  <c r="P10" i="12"/>
  <c r="AG54" i="12"/>
  <c r="AG50" i="12"/>
  <c r="AG46" i="12"/>
  <c r="B10" i="12"/>
  <c r="O10" i="12"/>
  <c r="AG55" i="12"/>
  <c r="AG51" i="12"/>
  <c r="AG47" i="12"/>
  <c r="AB10" i="12"/>
  <c r="C11" i="12"/>
  <c r="I11" i="12"/>
  <c r="P11" i="12"/>
  <c r="B11" i="12"/>
  <c r="O11" i="12"/>
  <c r="AB11" i="12"/>
  <c r="C12" i="12"/>
  <c r="I12" i="12"/>
  <c r="P12" i="12"/>
  <c r="B12" i="12"/>
  <c r="O12" i="12"/>
  <c r="AB12" i="12"/>
  <c r="C13" i="12"/>
  <c r="I13" i="12"/>
  <c r="P13" i="12"/>
  <c r="B13" i="12"/>
  <c r="O13" i="12"/>
  <c r="AB13" i="12"/>
  <c r="C14" i="12"/>
  <c r="I14" i="12"/>
  <c r="P14" i="12"/>
  <c r="B14" i="12"/>
  <c r="O14" i="12"/>
  <c r="AB14" i="12"/>
  <c r="C15" i="12"/>
  <c r="I15" i="12"/>
  <c r="P15" i="12"/>
  <c r="B15" i="12"/>
  <c r="O15" i="12"/>
  <c r="AB15" i="12"/>
  <c r="C16" i="12"/>
  <c r="I16" i="12"/>
  <c r="P16" i="12"/>
  <c r="B16" i="12"/>
  <c r="O16" i="12"/>
  <c r="AB16" i="12"/>
  <c r="C17" i="12"/>
  <c r="I17" i="12"/>
  <c r="P17" i="12"/>
  <c r="B17" i="12"/>
  <c r="O17" i="12"/>
  <c r="AB17" i="12"/>
  <c r="C18" i="12"/>
  <c r="I18" i="12"/>
  <c r="P18" i="12"/>
  <c r="B18" i="12"/>
  <c r="O18" i="12"/>
  <c r="AB18" i="12"/>
  <c r="C19" i="12"/>
  <c r="I19" i="12"/>
  <c r="P19" i="12"/>
  <c r="B19" i="12"/>
  <c r="O19" i="12"/>
  <c r="AB19" i="12"/>
  <c r="C20" i="12"/>
  <c r="I20" i="12"/>
  <c r="P20" i="12"/>
  <c r="B20" i="12"/>
  <c r="O20" i="12"/>
  <c r="AB20" i="12"/>
  <c r="C21" i="12"/>
  <c r="I21" i="12"/>
  <c r="P21" i="12"/>
  <c r="B21" i="12"/>
  <c r="O21" i="12"/>
  <c r="AB21" i="12"/>
  <c r="C22" i="12"/>
  <c r="I22" i="12"/>
  <c r="P22" i="12"/>
  <c r="B22" i="12"/>
  <c r="O22" i="12"/>
  <c r="AB22" i="12"/>
  <c r="C23" i="12"/>
  <c r="I23" i="12"/>
  <c r="P23" i="12"/>
  <c r="B23" i="12"/>
  <c r="O23" i="12"/>
  <c r="AB23" i="12"/>
  <c r="C24" i="12"/>
  <c r="I24" i="12"/>
  <c r="P24" i="12"/>
  <c r="B24" i="12"/>
  <c r="O24" i="12"/>
  <c r="AB24" i="12"/>
  <c r="C25" i="12"/>
  <c r="I25" i="12"/>
  <c r="P25" i="12"/>
  <c r="B25" i="12"/>
  <c r="O25" i="12"/>
  <c r="AB25" i="12"/>
  <c r="C26" i="12"/>
  <c r="I26" i="12"/>
  <c r="P26" i="12"/>
  <c r="B26" i="12"/>
  <c r="O26" i="12"/>
  <c r="AB26" i="12"/>
  <c r="C27" i="12"/>
  <c r="I27" i="12"/>
  <c r="P27" i="12"/>
  <c r="B27" i="12"/>
  <c r="O27" i="12"/>
  <c r="AB27" i="12"/>
  <c r="C28" i="12"/>
  <c r="I28" i="12"/>
  <c r="P28" i="12"/>
  <c r="B28" i="12"/>
  <c r="O28" i="12"/>
  <c r="AB28" i="12"/>
  <c r="C29" i="12"/>
  <c r="I29" i="12"/>
  <c r="P29" i="12"/>
  <c r="B29" i="12"/>
  <c r="O29" i="12"/>
  <c r="AB29" i="12"/>
  <c r="C30" i="12"/>
  <c r="I30" i="12"/>
  <c r="P30" i="12"/>
  <c r="B30" i="12"/>
  <c r="O30" i="12"/>
  <c r="AB30" i="12"/>
  <c r="C31" i="12"/>
  <c r="I31" i="12"/>
  <c r="P31" i="12"/>
  <c r="B31" i="12"/>
  <c r="O31" i="12"/>
  <c r="AB31" i="12"/>
  <c r="C32" i="12"/>
  <c r="I32" i="12"/>
  <c r="P32" i="12"/>
  <c r="B32" i="12"/>
  <c r="O32" i="12"/>
  <c r="AB32" i="12"/>
  <c r="C33" i="12"/>
  <c r="I33" i="12"/>
  <c r="P33" i="12"/>
  <c r="B33" i="12"/>
  <c r="O33" i="12"/>
  <c r="AB33" i="12"/>
  <c r="C34" i="12"/>
  <c r="I34" i="12"/>
  <c r="P34" i="12"/>
  <c r="B34" i="12"/>
  <c r="O34" i="12"/>
  <c r="AB34" i="12"/>
  <c r="C35" i="12"/>
  <c r="I35" i="12"/>
  <c r="P35" i="12"/>
  <c r="B35" i="12"/>
  <c r="O35" i="12"/>
  <c r="AB35" i="12"/>
  <c r="C36" i="12"/>
  <c r="I36" i="12"/>
  <c r="P36" i="12"/>
  <c r="B36" i="12"/>
  <c r="O36" i="12"/>
  <c r="AB36" i="12"/>
  <c r="C37" i="12"/>
  <c r="I37" i="12"/>
  <c r="P37" i="12"/>
  <c r="B37" i="12"/>
  <c r="O37" i="12"/>
  <c r="AB37" i="12"/>
  <c r="C38" i="12"/>
  <c r="I38" i="12"/>
  <c r="P38" i="12"/>
  <c r="B38" i="12"/>
  <c r="O38" i="12"/>
  <c r="AB38" i="12"/>
  <c r="C39" i="12"/>
  <c r="I39" i="12"/>
  <c r="P39" i="12"/>
  <c r="B39" i="12"/>
  <c r="O39" i="12"/>
  <c r="AB39" i="12"/>
  <c r="C40" i="12"/>
  <c r="I40" i="12"/>
  <c r="P40" i="12"/>
  <c r="B40" i="12"/>
  <c r="O40" i="12"/>
  <c r="AB40" i="12"/>
  <c r="C41" i="12"/>
  <c r="I41" i="12"/>
  <c r="P41" i="12"/>
  <c r="B41" i="12"/>
  <c r="O41" i="12"/>
  <c r="AB41" i="12"/>
  <c r="C42" i="12"/>
  <c r="I42" i="12"/>
  <c r="P42" i="12"/>
  <c r="B42" i="12"/>
  <c r="O42" i="12"/>
  <c r="AB42" i="12"/>
  <c r="C43" i="12"/>
  <c r="I43" i="12"/>
  <c r="P43" i="12"/>
  <c r="B43" i="12"/>
  <c r="O43" i="12"/>
  <c r="AB43" i="12"/>
  <c r="C44" i="12"/>
  <c r="I44" i="12"/>
  <c r="P44" i="12"/>
  <c r="B44" i="12"/>
  <c r="O44" i="12"/>
  <c r="AB44" i="12"/>
  <c r="C45" i="12"/>
  <c r="I45" i="12"/>
  <c r="P45" i="12"/>
  <c r="B45" i="12"/>
  <c r="O45" i="12"/>
  <c r="AB45" i="12"/>
  <c r="C46" i="12"/>
  <c r="I46" i="12"/>
  <c r="P46" i="12"/>
  <c r="B46" i="12"/>
  <c r="O46" i="12"/>
  <c r="AB46" i="12"/>
  <c r="C47" i="12"/>
  <c r="I47" i="12"/>
  <c r="P47" i="12"/>
  <c r="B47" i="12"/>
  <c r="O47" i="12"/>
  <c r="AB47" i="12"/>
  <c r="C48" i="12"/>
  <c r="I48" i="12"/>
  <c r="P48" i="12"/>
  <c r="B48" i="12"/>
  <c r="O48" i="12"/>
  <c r="AB48" i="12"/>
  <c r="C49" i="12"/>
  <c r="I49" i="12"/>
  <c r="P49" i="12"/>
  <c r="B49" i="12"/>
  <c r="O49" i="12"/>
  <c r="AB49" i="12"/>
  <c r="C50" i="12"/>
  <c r="I50" i="12"/>
  <c r="P50" i="12"/>
  <c r="B50" i="12"/>
  <c r="O50" i="12"/>
  <c r="AB50" i="12"/>
  <c r="C51" i="12"/>
  <c r="I51" i="12"/>
  <c r="P51" i="12"/>
  <c r="B51" i="12"/>
  <c r="O51" i="12"/>
  <c r="AB51" i="12"/>
  <c r="C52" i="12"/>
  <c r="I52" i="12"/>
  <c r="P52" i="12"/>
  <c r="B52" i="12"/>
  <c r="O52" i="12"/>
  <c r="AB52" i="12"/>
  <c r="C53" i="12"/>
  <c r="I53" i="12"/>
  <c r="P53" i="12"/>
  <c r="B53" i="12"/>
  <c r="O53" i="12"/>
  <c r="AB53" i="12"/>
  <c r="C54" i="12"/>
  <c r="I54" i="12"/>
  <c r="P54" i="12"/>
  <c r="B54" i="12"/>
  <c r="O54" i="12"/>
  <c r="AB54" i="12"/>
  <c r="C9" i="12"/>
  <c r="I9" i="12"/>
  <c r="P9" i="12"/>
  <c r="B9" i="12"/>
  <c r="O9" i="12"/>
  <c r="AB9" i="12"/>
  <c r="S10" i="12"/>
  <c r="R10" i="12"/>
  <c r="X10" i="12"/>
  <c r="S53" i="12"/>
  <c r="R53" i="12"/>
  <c r="X53" i="12"/>
  <c r="S54" i="12"/>
  <c r="R54" i="12"/>
  <c r="X54" i="12"/>
  <c r="U15" i="12"/>
  <c r="M10" i="12"/>
  <c r="M11" i="12"/>
  <c r="M12" i="12"/>
  <c r="AA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V28" i="12"/>
  <c r="V44" i="12"/>
  <c r="Z20" i="12"/>
  <c r="Z36" i="12"/>
  <c r="Z44" i="12"/>
  <c r="R14" i="5"/>
  <c r="R14" i="1"/>
  <c r="R14" i="7"/>
  <c r="R14" i="9"/>
  <c r="S14" i="10"/>
  <c r="V21" i="5"/>
  <c r="S45" i="5"/>
  <c r="V50" i="5"/>
  <c r="U23" i="5"/>
  <c r="R27" i="5"/>
  <c r="U31" i="5"/>
  <c r="R35" i="5"/>
  <c r="U39" i="5"/>
  <c r="R52" i="5"/>
  <c r="V24" i="1"/>
  <c r="V25" i="1"/>
  <c r="Z48" i="1"/>
  <c r="U21" i="1"/>
  <c r="U28" i="1"/>
  <c r="M32" i="1"/>
  <c r="AA32" i="1"/>
  <c r="U36" i="1"/>
  <c r="R46" i="1"/>
  <c r="R50" i="1"/>
  <c r="R10" i="6"/>
  <c r="R13" i="6"/>
  <c r="R15" i="6"/>
  <c r="U18" i="6"/>
  <c r="U19" i="6"/>
  <c r="R29" i="6"/>
  <c r="R45" i="6"/>
  <c r="V15" i="7"/>
  <c r="Z23" i="7"/>
  <c r="S26" i="7"/>
  <c r="S35" i="7"/>
  <c r="U11" i="7"/>
  <c r="Z15" i="7"/>
  <c r="R16" i="7"/>
  <c r="R22" i="7"/>
  <c r="R25" i="7"/>
  <c r="R34" i="7"/>
  <c r="R38" i="7"/>
  <c r="U41" i="7"/>
  <c r="U45" i="7"/>
  <c r="U49" i="7"/>
  <c r="U50" i="7"/>
  <c r="U52" i="7"/>
  <c r="Z11" i="8"/>
  <c r="S28" i="8"/>
  <c r="S37" i="8"/>
  <c r="R11" i="8"/>
  <c r="R24" i="8"/>
  <c r="U28" i="8"/>
  <c r="R29" i="8"/>
  <c r="R44" i="8"/>
  <c r="R46" i="8"/>
  <c r="R51" i="8"/>
  <c r="S25" i="9"/>
  <c r="V38" i="9"/>
  <c r="V46" i="9"/>
  <c r="S48" i="9"/>
  <c r="S50" i="9"/>
  <c r="R35" i="9"/>
  <c r="R36" i="9"/>
  <c r="R38" i="9"/>
  <c r="U41" i="9"/>
  <c r="R42" i="9"/>
  <c r="U43" i="9"/>
  <c r="R45" i="9"/>
  <c r="R52" i="9"/>
  <c r="S19" i="10"/>
  <c r="S26" i="10"/>
  <c r="S27" i="10"/>
  <c r="V35" i="10"/>
  <c r="V39" i="10"/>
  <c r="S34" i="11"/>
  <c r="S50" i="11"/>
  <c r="Z12" i="12"/>
  <c r="R12" i="12"/>
  <c r="S19" i="12"/>
  <c r="R22" i="12"/>
  <c r="R23" i="12"/>
  <c r="R31" i="12"/>
  <c r="R35" i="12"/>
  <c r="R39" i="12"/>
  <c r="S44" i="12"/>
  <c r="R46" i="12"/>
  <c r="R47" i="12"/>
  <c r="U12" i="12"/>
  <c r="V19" i="12"/>
  <c r="U22" i="12"/>
  <c r="U34" i="12"/>
  <c r="U42" i="12"/>
  <c r="U46" i="12"/>
  <c r="U50" i="12"/>
  <c r="U54" i="12"/>
  <c r="AA22" i="12"/>
  <c r="AA30" i="12"/>
  <c r="AA35" i="12"/>
  <c r="AA39" i="12"/>
  <c r="AA46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R15" i="11"/>
  <c r="I16" i="11"/>
  <c r="I17" i="11"/>
  <c r="R17" i="11"/>
  <c r="I18" i="11"/>
  <c r="I19" i="11"/>
  <c r="I20" i="11"/>
  <c r="I21" i="11"/>
  <c r="I22" i="11"/>
  <c r="I23" i="11"/>
  <c r="I24" i="11"/>
  <c r="I25" i="11"/>
  <c r="I26" i="11"/>
  <c r="U26" i="11"/>
  <c r="R26" i="11"/>
  <c r="I27" i="11"/>
  <c r="I28" i="11"/>
  <c r="I29" i="11"/>
  <c r="I30" i="11"/>
  <c r="R30" i="11"/>
  <c r="I31" i="11"/>
  <c r="I32" i="11"/>
  <c r="I33" i="11"/>
  <c r="I34" i="11"/>
  <c r="I35" i="11"/>
  <c r="I36" i="11"/>
  <c r="I37" i="11"/>
  <c r="I38" i="11"/>
  <c r="I39" i="11"/>
  <c r="I40" i="11"/>
  <c r="U40" i="11"/>
  <c r="I41" i="11"/>
  <c r="I42" i="11"/>
  <c r="I43" i="11"/>
  <c r="I44" i="11"/>
  <c r="R44" i="11"/>
  <c r="I45" i="11"/>
  <c r="I46" i="11"/>
  <c r="R46" i="11"/>
  <c r="I47" i="11"/>
  <c r="M47" i="11"/>
  <c r="AA47" i="11"/>
  <c r="I48" i="11"/>
  <c r="I49" i="11"/>
  <c r="I50" i="11"/>
  <c r="I51" i="11"/>
  <c r="I52" i="11"/>
  <c r="R52" i="11"/>
  <c r="I53" i="11"/>
  <c r="U53" i="11"/>
  <c r="I54" i="11"/>
  <c r="U15" i="11"/>
  <c r="U19" i="11"/>
  <c r="U30" i="11"/>
  <c r="U31" i="11"/>
  <c r="V34" i="11"/>
  <c r="V40" i="11"/>
  <c r="U46" i="11"/>
  <c r="V50" i="11"/>
  <c r="U51" i="11"/>
  <c r="M9" i="11"/>
  <c r="AA9" i="11"/>
  <c r="M10" i="11"/>
  <c r="M11" i="11"/>
  <c r="M12" i="11"/>
  <c r="M13" i="11"/>
  <c r="M14" i="11"/>
  <c r="AA14" i="11"/>
  <c r="M15" i="11"/>
  <c r="M16" i="11"/>
  <c r="M17" i="11"/>
  <c r="AA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AA31" i="11"/>
  <c r="M32" i="11"/>
  <c r="M33" i="11"/>
  <c r="M34" i="11"/>
  <c r="M35" i="11"/>
  <c r="M36" i="11"/>
  <c r="M37" i="11"/>
  <c r="AA37" i="11"/>
  <c r="M38" i="11"/>
  <c r="M39" i="11"/>
  <c r="M40" i="11"/>
  <c r="M41" i="11"/>
  <c r="M42" i="11"/>
  <c r="M43" i="11"/>
  <c r="M44" i="11"/>
  <c r="M45" i="11"/>
  <c r="M46" i="11"/>
  <c r="M48" i="11"/>
  <c r="M49" i="11"/>
  <c r="M50" i="11"/>
  <c r="M51" i="11"/>
  <c r="M52" i="11"/>
  <c r="M53" i="11"/>
  <c r="AA53" i="11"/>
  <c r="M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U10" i="10"/>
  <c r="I11" i="10"/>
  <c r="I12" i="10"/>
  <c r="R12" i="10"/>
  <c r="I13" i="10"/>
  <c r="U13" i="10"/>
  <c r="I14" i="10"/>
  <c r="I15" i="10"/>
  <c r="I16" i="10"/>
  <c r="R16" i="10"/>
  <c r="I17" i="10"/>
  <c r="U17" i="10"/>
  <c r="I18" i="10"/>
  <c r="R18" i="10"/>
  <c r="I19" i="10"/>
  <c r="I20" i="10"/>
  <c r="S20" i="10"/>
  <c r="R20" i="10"/>
  <c r="I21" i="10"/>
  <c r="I22" i="10"/>
  <c r="I23" i="10"/>
  <c r="I24" i="10"/>
  <c r="S24" i="10"/>
  <c r="I25" i="10"/>
  <c r="I26" i="10"/>
  <c r="U26" i="10"/>
  <c r="I27" i="10"/>
  <c r="I28" i="10"/>
  <c r="R28" i="10"/>
  <c r="I29" i="10"/>
  <c r="U29" i="10"/>
  <c r="I30" i="10"/>
  <c r="I31" i="10"/>
  <c r="I32" i="10"/>
  <c r="R32" i="10"/>
  <c r="I33" i="10"/>
  <c r="I34" i="10"/>
  <c r="R34" i="10"/>
  <c r="I35" i="10"/>
  <c r="I36" i="10"/>
  <c r="R36" i="10"/>
  <c r="I37" i="10"/>
  <c r="I38" i="10"/>
  <c r="I39" i="10"/>
  <c r="I40" i="10"/>
  <c r="R40" i="10"/>
  <c r="I41" i="10"/>
  <c r="U41" i="10"/>
  <c r="I42" i="10"/>
  <c r="R42" i="10"/>
  <c r="I43" i="10"/>
  <c r="I44" i="10"/>
  <c r="R44" i="10"/>
  <c r="I45" i="10"/>
  <c r="I46" i="10"/>
  <c r="I47" i="10"/>
  <c r="I48" i="10"/>
  <c r="I49" i="10"/>
  <c r="I50" i="10"/>
  <c r="U50" i="10"/>
  <c r="I51" i="10"/>
  <c r="I52" i="10"/>
  <c r="S52" i="10"/>
  <c r="R52" i="10"/>
  <c r="I53" i="10"/>
  <c r="M53" i="10"/>
  <c r="AA53" i="10"/>
  <c r="I54" i="10"/>
  <c r="R54" i="10"/>
  <c r="V14" i="10"/>
  <c r="U18" i="10"/>
  <c r="V20" i="10"/>
  <c r="V24" i="10"/>
  <c r="V26" i="10"/>
  <c r="U33" i="10"/>
  <c r="U34" i="10"/>
  <c r="V52" i="10"/>
  <c r="U54" i="10"/>
  <c r="M9" i="10"/>
  <c r="M10" i="10"/>
  <c r="M11" i="10"/>
  <c r="M12" i="10"/>
  <c r="M13" i="10"/>
  <c r="M14" i="10"/>
  <c r="M15" i="10"/>
  <c r="M16" i="10"/>
  <c r="M17" i="10"/>
  <c r="M18" i="10"/>
  <c r="M19" i="10"/>
  <c r="AA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AA33" i="10"/>
  <c r="M34" i="10"/>
  <c r="M35" i="10"/>
  <c r="AA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R9" i="9"/>
  <c r="C10" i="9"/>
  <c r="B10" i="9"/>
  <c r="R10" i="9"/>
  <c r="C11" i="9"/>
  <c r="B11" i="9"/>
  <c r="R11" i="9"/>
  <c r="C12" i="9"/>
  <c r="B12" i="9"/>
  <c r="C13" i="9"/>
  <c r="B13" i="9"/>
  <c r="R13" i="9"/>
  <c r="C14" i="9"/>
  <c r="B14" i="9"/>
  <c r="C15" i="9"/>
  <c r="B15" i="9"/>
  <c r="R15" i="9"/>
  <c r="C16" i="9"/>
  <c r="B16" i="9"/>
  <c r="R16" i="9"/>
  <c r="C17" i="9"/>
  <c r="S17" i="9"/>
  <c r="B17" i="9"/>
  <c r="C18" i="9"/>
  <c r="B18" i="9"/>
  <c r="R18" i="9"/>
  <c r="C19" i="9"/>
  <c r="B19" i="9"/>
  <c r="C20" i="9"/>
  <c r="B20" i="9"/>
  <c r="C21" i="9"/>
  <c r="S21" i="9"/>
  <c r="B21" i="9"/>
  <c r="R21" i="9"/>
  <c r="C22" i="9"/>
  <c r="B22" i="9"/>
  <c r="R22" i="9"/>
  <c r="C23" i="9"/>
  <c r="B23" i="9"/>
  <c r="R23" i="9"/>
  <c r="C24" i="9"/>
  <c r="B24" i="9"/>
  <c r="C25" i="9"/>
  <c r="B25" i="9"/>
  <c r="R25" i="9"/>
  <c r="C26" i="9"/>
  <c r="B26" i="9"/>
  <c r="C27" i="9"/>
  <c r="B27" i="9"/>
  <c r="R27" i="9"/>
  <c r="C28" i="9"/>
  <c r="B28" i="9"/>
  <c r="C29" i="9"/>
  <c r="B29" i="9"/>
  <c r="R29" i="9"/>
  <c r="C30" i="9"/>
  <c r="B30" i="9"/>
  <c r="R30" i="9"/>
  <c r="C31" i="9"/>
  <c r="B31" i="9"/>
  <c r="R31" i="9"/>
  <c r="C32" i="9"/>
  <c r="B32" i="9"/>
  <c r="C33" i="9"/>
  <c r="B33" i="9"/>
  <c r="C34" i="9"/>
  <c r="B34" i="9"/>
  <c r="R34" i="9"/>
  <c r="C35" i="9"/>
  <c r="B35" i="9"/>
  <c r="C36" i="9"/>
  <c r="B36" i="9"/>
  <c r="C37" i="9"/>
  <c r="B37" i="9"/>
  <c r="R37" i="9"/>
  <c r="C38" i="9"/>
  <c r="B38" i="9"/>
  <c r="C39" i="9"/>
  <c r="B39" i="9"/>
  <c r="R39" i="9"/>
  <c r="C40" i="9"/>
  <c r="B40" i="9"/>
  <c r="C41" i="9"/>
  <c r="B41" i="9"/>
  <c r="R41" i="9"/>
  <c r="C42" i="9"/>
  <c r="B42" i="9"/>
  <c r="C43" i="9"/>
  <c r="B43" i="9"/>
  <c r="R43" i="9"/>
  <c r="C44" i="9"/>
  <c r="B44" i="9"/>
  <c r="R44" i="9"/>
  <c r="C45" i="9"/>
  <c r="B45" i="9"/>
  <c r="C46" i="9"/>
  <c r="B46" i="9"/>
  <c r="C47" i="9"/>
  <c r="B47" i="9"/>
  <c r="R47" i="9"/>
  <c r="C48" i="9"/>
  <c r="B48" i="9"/>
  <c r="C49" i="9"/>
  <c r="B49" i="9"/>
  <c r="C50" i="9"/>
  <c r="B50" i="9"/>
  <c r="R50" i="9"/>
  <c r="C51" i="9"/>
  <c r="B51" i="9"/>
  <c r="C52" i="9"/>
  <c r="B52" i="9"/>
  <c r="C53" i="9"/>
  <c r="B53" i="9"/>
  <c r="R53" i="9"/>
  <c r="C54" i="9"/>
  <c r="B54" i="9"/>
  <c r="U9" i="9"/>
  <c r="U10" i="9"/>
  <c r="U11" i="9"/>
  <c r="U13" i="9"/>
  <c r="U15" i="9"/>
  <c r="U16" i="9"/>
  <c r="V17" i="9"/>
  <c r="U18" i="9"/>
  <c r="U21" i="9"/>
  <c r="U22" i="9"/>
  <c r="U23" i="9"/>
  <c r="U25" i="9"/>
  <c r="U27" i="9"/>
  <c r="U29" i="9"/>
  <c r="U30" i="9"/>
  <c r="U31" i="9"/>
  <c r="U34" i="9"/>
  <c r="U35" i="9"/>
  <c r="U36" i="9"/>
  <c r="U37" i="9"/>
  <c r="U38" i="9"/>
  <c r="U39" i="9"/>
  <c r="U42" i="9"/>
  <c r="U44" i="9"/>
  <c r="U45" i="9"/>
  <c r="U47" i="9"/>
  <c r="V48" i="9"/>
  <c r="U50" i="9"/>
  <c r="V50" i="9"/>
  <c r="U52" i="9"/>
  <c r="U53" i="9"/>
  <c r="Z50" i="9"/>
  <c r="M9" i="9"/>
  <c r="AA9" i="9"/>
  <c r="M10" i="9"/>
  <c r="AA10" i="9"/>
  <c r="M11" i="9"/>
  <c r="AA11" i="9"/>
  <c r="M12" i="9"/>
  <c r="M13" i="9"/>
  <c r="AA13" i="9"/>
  <c r="M14" i="9"/>
  <c r="M15" i="9"/>
  <c r="AA15" i="9"/>
  <c r="M16" i="9"/>
  <c r="AA16" i="9"/>
  <c r="M17" i="9"/>
  <c r="M18" i="9"/>
  <c r="AA18" i="9"/>
  <c r="M19" i="9"/>
  <c r="M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M29" i="9"/>
  <c r="AA29" i="9"/>
  <c r="M30" i="9"/>
  <c r="M31" i="9"/>
  <c r="AA31" i="9"/>
  <c r="M32" i="9"/>
  <c r="M33" i="9"/>
  <c r="M34" i="9"/>
  <c r="AA34" i="9"/>
  <c r="M35" i="9"/>
  <c r="M36" i="9"/>
  <c r="AA36" i="9"/>
  <c r="M37" i="9"/>
  <c r="AA37" i="9"/>
  <c r="M38" i="9"/>
  <c r="M39" i="9"/>
  <c r="AA39" i="9"/>
  <c r="M40" i="9"/>
  <c r="M41" i="9"/>
  <c r="AA41" i="9"/>
  <c r="M42" i="9"/>
  <c r="AA42" i="9"/>
  <c r="M43" i="9"/>
  <c r="AA43" i="9"/>
  <c r="M44" i="9"/>
  <c r="AA44" i="9"/>
  <c r="M45" i="9"/>
  <c r="M46" i="9"/>
  <c r="M47" i="9"/>
  <c r="AA47" i="9"/>
  <c r="M48" i="9"/>
  <c r="AA48" i="9"/>
  <c r="M49" i="9"/>
  <c r="M50" i="9"/>
  <c r="AA50" i="9"/>
  <c r="M51" i="9"/>
  <c r="M52" i="9"/>
  <c r="AA52" i="9"/>
  <c r="M53" i="9"/>
  <c r="AA53" i="9"/>
  <c r="M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R9" i="8"/>
  <c r="C10" i="8"/>
  <c r="I10" i="8"/>
  <c r="B10" i="8"/>
  <c r="C11" i="8"/>
  <c r="I11" i="8"/>
  <c r="B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B15" i="8"/>
  <c r="C16" i="8"/>
  <c r="I16" i="8"/>
  <c r="B16" i="8"/>
  <c r="R16" i="8"/>
  <c r="C17" i="8"/>
  <c r="I17" i="8"/>
  <c r="B17" i="8"/>
  <c r="R17" i="8"/>
  <c r="C18" i="8"/>
  <c r="I18" i="8"/>
  <c r="B18" i="8"/>
  <c r="R18" i="8"/>
  <c r="C19" i="8"/>
  <c r="I19" i="8"/>
  <c r="B19" i="8"/>
  <c r="C20" i="8"/>
  <c r="I20" i="8"/>
  <c r="B20" i="8"/>
  <c r="R20" i="8"/>
  <c r="C21" i="8"/>
  <c r="I21" i="8"/>
  <c r="B21" i="8"/>
  <c r="R21" i="8"/>
  <c r="C22" i="8"/>
  <c r="I22" i="8"/>
  <c r="B22" i="8"/>
  <c r="C23" i="8"/>
  <c r="I23" i="8"/>
  <c r="S23" i="8"/>
  <c r="B23" i="8"/>
  <c r="R23" i="8"/>
  <c r="C24" i="8"/>
  <c r="I24" i="8"/>
  <c r="B24" i="8"/>
  <c r="C25" i="8"/>
  <c r="I25" i="8"/>
  <c r="B25" i="8"/>
  <c r="C26" i="8"/>
  <c r="I26" i="8"/>
  <c r="B26" i="8"/>
  <c r="R26" i="8"/>
  <c r="C27" i="8"/>
  <c r="I27" i="8"/>
  <c r="B27" i="8"/>
  <c r="R27" i="8"/>
  <c r="C28" i="8"/>
  <c r="I28" i="8"/>
  <c r="B28" i="8"/>
  <c r="C29" i="8"/>
  <c r="I29" i="8"/>
  <c r="B29" i="8"/>
  <c r="C30" i="8"/>
  <c r="I30" i="8"/>
  <c r="B30" i="8"/>
  <c r="C31" i="8"/>
  <c r="I31" i="8"/>
  <c r="B31" i="8"/>
  <c r="R31" i="8"/>
  <c r="C32" i="8"/>
  <c r="I32" i="8"/>
  <c r="B32" i="8"/>
  <c r="R32" i="8"/>
  <c r="C33" i="8"/>
  <c r="I33" i="8"/>
  <c r="B33" i="8"/>
  <c r="C34" i="8"/>
  <c r="I34" i="8"/>
  <c r="B34" i="8"/>
  <c r="R34" i="8"/>
  <c r="C35" i="8"/>
  <c r="I35" i="8"/>
  <c r="B35" i="8"/>
  <c r="R35" i="8"/>
  <c r="C36" i="8"/>
  <c r="I36" i="8"/>
  <c r="B36" i="8"/>
  <c r="C37" i="8"/>
  <c r="I37" i="8"/>
  <c r="B37" i="8"/>
  <c r="R37" i="8"/>
  <c r="C38" i="8"/>
  <c r="I38" i="8"/>
  <c r="B38" i="8"/>
  <c r="R38" i="8"/>
  <c r="C39" i="8"/>
  <c r="I39" i="8"/>
  <c r="B39" i="8"/>
  <c r="C40" i="8"/>
  <c r="I40" i="8"/>
  <c r="B40" i="8"/>
  <c r="C41" i="8"/>
  <c r="I41" i="8"/>
  <c r="B41" i="8"/>
  <c r="R41" i="8"/>
  <c r="C42" i="8"/>
  <c r="I42" i="8"/>
  <c r="B42" i="8"/>
  <c r="C43" i="8"/>
  <c r="I43" i="8"/>
  <c r="B43" i="8"/>
  <c r="R43" i="8"/>
  <c r="C44" i="8"/>
  <c r="I44" i="8"/>
  <c r="B44" i="8"/>
  <c r="C45" i="8"/>
  <c r="I45" i="8"/>
  <c r="S45" i="8"/>
  <c r="R45" i="8"/>
  <c r="X45" i="8"/>
  <c r="B45" i="8"/>
  <c r="C46" i="8"/>
  <c r="I46" i="8"/>
  <c r="B46" i="8"/>
  <c r="C47" i="8"/>
  <c r="I47" i="8"/>
  <c r="B47" i="8"/>
  <c r="C48" i="8"/>
  <c r="I48" i="8"/>
  <c r="B48" i="8"/>
  <c r="R48" i="8"/>
  <c r="C49" i="8"/>
  <c r="I49" i="8"/>
  <c r="S49" i="8"/>
  <c r="B49" i="8"/>
  <c r="R49" i="8"/>
  <c r="C50" i="8"/>
  <c r="I50" i="8"/>
  <c r="B50" i="8"/>
  <c r="R50" i="8"/>
  <c r="C51" i="8"/>
  <c r="I51" i="8"/>
  <c r="S51" i="8"/>
  <c r="B51" i="8"/>
  <c r="C52" i="8"/>
  <c r="I52" i="8"/>
  <c r="B52" i="8"/>
  <c r="R52" i="8"/>
  <c r="C53" i="8"/>
  <c r="I53" i="8"/>
  <c r="S53" i="8"/>
  <c r="B53" i="8"/>
  <c r="R53" i="8"/>
  <c r="C54" i="8"/>
  <c r="I54" i="8"/>
  <c r="B54" i="8"/>
  <c r="U9" i="8"/>
  <c r="U11" i="8"/>
  <c r="U12" i="8"/>
  <c r="U13" i="8"/>
  <c r="U16" i="8"/>
  <c r="U17" i="8"/>
  <c r="U18" i="8"/>
  <c r="U20" i="8"/>
  <c r="U21" i="8"/>
  <c r="U23" i="8"/>
  <c r="V23" i="8"/>
  <c r="U24" i="8"/>
  <c r="U26" i="8"/>
  <c r="U27" i="8"/>
  <c r="U31" i="8"/>
  <c r="U32" i="8"/>
  <c r="U34" i="8"/>
  <c r="V34" i="8"/>
  <c r="U35" i="8"/>
  <c r="U37" i="8"/>
  <c r="V37" i="8"/>
  <c r="U38" i="8"/>
  <c r="U39" i="8"/>
  <c r="U41" i="8"/>
  <c r="U43" i="8"/>
  <c r="U44" i="8"/>
  <c r="U45" i="8"/>
  <c r="V45" i="8"/>
  <c r="Y45" i="8"/>
  <c r="U46" i="8"/>
  <c r="U48" i="8"/>
  <c r="U49" i="8"/>
  <c r="V49" i="8"/>
  <c r="U50" i="8"/>
  <c r="U51" i="8"/>
  <c r="V51" i="8"/>
  <c r="Y51" i="8"/>
  <c r="U52" i="8"/>
  <c r="U53" i="8"/>
  <c r="V53" i="8"/>
  <c r="Z12" i="8"/>
  <c r="Z19" i="8"/>
  <c r="Z23" i="8"/>
  <c r="Z37" i="8"/>
  <c r="Z45" i="8"/>
  <c r="Z49" i="8"/>
  <c r="Z53" i="8"/>
  <c r="M9" i="8"/>
  <c r="AA9" i="8"/>
  <c r="M10" i="8"/>
  <c r="AA10" i="8"/>
  <c r="M11" i="8"/>
  <c r="M12" i="8"/>
  <c r="AA12" i="8"/>
  <c r="M13" i="8"/>
  <c r="AA13" i="8"/>
  <c r="M14" i="8"/>
  <c r="M15" i="8"/>
  <c r="M16" i="8"/>
  <c r="AA16" i="8"/>
  <c r="M17" i="8"/>
  <c r="AA17" i="8"/>
  <c r="M18" i="8"/>
  <c r="AA18" i="8"/>
  <c r="M19" i="8"/>
  <c r="M20" i="8"/>
  <c r="AA20" i="8"/>
  <c r="M21" i="8"/>
  <c r="AA21" i="8"/>
  <c r="M22" i="8"/>
  <c r="M23" i="8"/>
  <c r="AA23" i="8"/>
  <c r="M24" i="8"/>
  <c r="AA24" i="8"/>
  <c r="M25" i="8"/>
  <c r="M26" i="8"/>
  <c r="AA26" i="8"/>
  <c r="M27" i="8"/>
  <c r="AA27" i="8"/>
  <c r="M28" i="8"/>
  <c r="M29" i="8"/>
  <c r="M30" i="8"/>
  <c r="M31" i="8"/>
  <c r="AA31" i="8"/>
  <c r="M32" i="8"/>
  <c r="AA32" i="8"/>
  <c r="M33" i="8"/>
  <c r="M34" i="8"/>
  <c r="AA34" i="8"/>
  <c r="M35" i="8"/>
  <c r="AA35" i="8"/>
  <c r="M36" i="8"/>
  <c r="M37" i="8"/>
  <c r="AA37" i="8"/>
  <c r="M38" i="8"/>
  <c r="AA38" i="8"/>
  <c r="M39" i="8"/>
  <c r="M40" i="8"/>
  <c r="M41" i="8"/>
  <c r="AA41" i="8"/>
  <c r="M42" i="8"/>
  <c r="AA42" i="8"/>
  <c r="M43" i="8"/>
  <c r="AA43" i="8"/>
  <c r="M44" i="8"/>
  <c r="M45" i="8"/>
  <c r="AA45" i="8"/>
  <c r="M46" i="8"/>
  <c r="M47" i="8"/>
  <c r="M48" i="8"/>
  <c r="AA48" i="8"/>
  <c r="M49" i="8"/>
  <c r="AA49" i="8"/>
  <c r="M50" i="8"/>
  <c r="AA50" i="8"/>
  <c r="M51" i="8"/>
  <c r="M52" i="8"/>
  <c r="AA52" i="8"/>
  <c r="M53" i="8"/>
  <c r="AA53" i="8"/>
  <c r="M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R9" i="7"/>
  <c r="C10" i="7"/>
  <c r="I10" i="7"/>
  <c r="B10" i="7"/>
  <c r="R10" i="7"/>
  <c r="C11" i="7"/>
  <c r="I11" i="7"/>
  <c r="B11" i="7"/>
  <c r="R11" i="7"/>
  <c r="C12" i="7"/>
  <c r="I12" i="7"/>
  <c r="B12" i="7"/>
  <c r="R12" i="7"/>
  <c r="C13" i="7"/>
  <c r="I13" i="7"/>
  <c r="B13" i="7"/>
  <c r="R13" i="7"/>
  <c r="C14" i="7"/>
  <c r="I14" i="7"/>
  <c r="B14" i="7"/>
  <c r="C15" i="7"/>
  <c r="I15" i="7"/>
  <c r="S15" i="7"/>
  <c r="B15" i="7"/>
  <c r="R15" i="7"/>
  <c r="C16" i="7"/>
  <c r="I16" i="7"/>
  <c r="B16" i="7"/>
  <c r="C17" i="7"/>
  <c r="I17" i="7"/>
  <c r="B17" i="7"/>
  <c r="R17" i="7"/>
  <c r="C18" i="7"/>
  <c r="I18" i="7"/>
  <c r="S18" i="7"/>
  <c r="B18" i="7"/>
  <c r="C19" i="7"/>
  <c r="I19" i="7"/>
  <c r="B19" i="7"/>
  <c r="R19" i="7"/>
  <c r="C20" i="7"/>
  <c r="I20" i="7"/>
  <c r="B20" i="7"/>
  <c r="R20" i="7"/>
  <c r="C21" i="7"/>
  <c r="I21" i="7"/>
  <c r="B21" i="7"/>
  <c r="R21" i="7"/>
  <c r="C22" i="7"/>
  <c r="I22" i="7"/>
  <c r="B22" i="7"/>
  <c r="C23" i="7"/>
  <c r="I23" i="7"/>
  <c r="S23" i="7"/>
  <c r="B23" i="7"/>
  <c r="R23" i="7"/>
  <c r="C24" i="7"/>
  <c r="I24" i="7"/>
  <c r="B24" i="7"/>
  <c r="R24" i="7"/>
  <c r="C25" i="7"/>
  <c r="I25" i="7"/>
  <c r="B25" i="7"/>
  <c r="C26" i="7"/>
  <c r="I26" i="7"/>
  <c r="B26" i="7"/>
  <c r="C27" i="7"/>
  <c r="I27" i="7"/>
  <c r="B27" i="7"/>
  <c r="R27" i="7"/>
  <c r="C28" i="7"/>
  <c r="I28" i="7"/>
  <c r="B28" i="7"/>
  <c r="R28" i="7"/>
  <c r="C29" i="7"/>
  <c r="I29" i="7"/>
  <c r="B29" i="7"/>
  <c r="C30" i="7"/>
  <c r="I30" i="7"/>
  <c r="B30" i="7"/>
  <c r="R30" i="7"/>
  <c r="C31" i="7"/>
  <c r="I31" i="7"/>
  <c r="B31" i="7"/>
  <c r="R31" i="7"/>
  <c r="C32" i="7"/>
  <c r="I32" i="7"/>
  <c r="B32" i="7"/>
  <c r="C33" i="7"/>
  <c r="I33" i="7"/>
  <c r="B33" i="7"/>
  <c r="R33" i="7"/>
  <c r="C34" i="7"/>
  <c r="I34" i="7"/>
  <c r="S34" i="7"/>
  <c r="B34" i="7"/>
  <c r="C35" i="7"/>
  <c r="I35" i="7"/>
  <c r="B35" i="7"/>
  <c r="C36" i="7"/>
  <c r="I36" i="7"/>
  <c r="B36" i="7"/>
  <c r="R36" i="7"/>
  <c r="C37" i="7"/>
  <c r="I37" i="7"/>
  <c r="B37" i="7"/>
  <c r="R37" i="7"/>
  <c r="C38" i="7"/>
  <c r="I38" i="7"/>
  <c r="B38" i="7"/>
  <c r="C39" i="7"/>
  <c r="I39" i="7"/>
  <c r="B39" i="7"/>
  <c r="R39" i="7"/>
  <c r="C40" i="7"/>
  <c r="I40" i="7"/>
  <c r="B40" i="7"/>
  <c r="R40" i="7"/>
  <c r="C41" i="7"/>
  <c r="I41" i="7"/>
  <c r="B41" i="7"/>
  <c r="R41" i="7"/>
  <c r="C42" i="7"/>
  <c r="I42" i="7"/>
  <c r="B42" i="7"/>
  <c r="R42" i="7"/>
  <c r="C43" i="7"/>
  <c r="I43" i="7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B47" i="7"/>
  <c r="R47" i="7"/>
  <c r="C48" i="7"/>
  <c r="I48" i="7"/>
  <c r="B48" i="7"/>
  <c r="R48" i="7"/>
  <c r="C49" i="7"/>
  <c r="I49" i="7"/>
  <c r="B49" i="7"/>
  <c r="R49" i="7"/>
  <c r="C50" i="7"/>
  <c r="I50" i="7"/>
  <c r="B50" i="7"/>
  <c r="C51" i="7"/>
  <c r="I51" i="7"/>
  <c r="B51" i="7"/>
  <c r="R51" i="7"/>
  <c r="C52" i="7"/>
  <c r="I52" i="7"/>
  <c r="B52" i="7"/>
  <c r="R52" i="7"/>
  <c r="C53" i="7"/>
  <c r="I53" i="7"/>
  <c r="B53" i="7"/>
  <c r="R53" i="7"/>
  <c r="C54" i="7"/>
  <c r="I54" i="7"/>
  <c r="B54" i="7"/>
  <c r="R54" i="7"/>
  <c r="U9" i="7"/>
  <c r="U10" i="7"/>
  <c r="U12" i="7"/>
  <c r="U13" i="7"/>
  <c r="U14" i="7"/>
  <c r="U15" i="7"/>
  <c r="U17" i="7"/>
  <c r="V18" i="7"/>
  <c r="U19" i="7"/>
  <c r="U20" i="7"/>
  <c r="U21" i="7"/>
  <c r="V21" i="7"/>
  <c r="U22" i="7"/>
  <c r="U23" i="7"/>
  <c r="U24" i="7"/>
  <c r="U25" i="7"/>
  <c r="V26" i="7"/>
  <c r="U27" i="7"/>
  <c r="U28" i="7"/>
  <c r="U30" i="7"/>
  <c r="U31" i="7"/>
  <c r="V31" i="7"/>
  <c r="U33" i="7"/>
  <c r="U34" i="7"/>
  <c r="V34" i="7"/>
  <c r="V35" i="7"/>
  <c r="U36" i="7"/>
  <c r="U37" i="7"/>
  <c r="U38" i="7"/>
  <c r="U39" i="7"/>
  <c r="U40" i="7"/>
  <c r="U42" i="7"/>
  <c r="U43" i="7"/>
  <c r="U44" i="7"/>
  <c r="U46" i="7"/>
  <c r="U47" i="7"/>
  <c r="U48" i="7"/>
  <c r="U51" i="7"/>
  <c r="U53" i="7"/>
  <c r="U54" i="7"/>
  <c r="Z27" i="7"/>
  <c r="Z34" i="7"/>
  <c r="Z37" i="7"/>
  <c r="M9" i="7"/>
  <c r="AA9" i="7"/>
  <c r="M10" i="7"/>
  <c r="AA10" i="7"/>
  <c r="M11" i="7"/>
  <c r="M12" i="7"/>
  <c r="AA12" i="7"/>
  <c r="M13" i="7"/>
  <c r="AA13" i="7"/>
  <c r="M14" i="7"/>
  <c r="AA14" i="7"/>
  <c r="M15" i="7"/>
  <c r="M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M27" i="7"/>
  <c r="AA27" i="7"/>
  <c r="M28" i="7"/>
  <c r="AA28" i="7"/>
  <c r="M29" i="7"/>
  <c r="AA29" i="7"/>
  <c r="M30" i="7"/>
  <c r="AA30" i="7"/>
  <c r="M31" i="7"/>
  <c r="AA31" i="7"/>
  <c r="M32" i="7"/>
  <c r="M33" i="7"/>
  <c r="AA33" i="7"/>
  <c r="M34" i="7"/>
  <c r="AA34" i="7"/>
  <c r="M35" i="7"/>
  <c r="M36" i="7"/>
  <c r="AA36" i="7"/>
  <c r="M37" i="7"/>
  <c r="AA37" i="7"/>
  <c r="M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M51" i="7"/>
  <c r="AA51" i="7"/>
  <c r="M52" i="7"/>
  <c r="AA52" i="7"/>
  <c r="M53" i="7"/>
  <c r="AA53" i="7"/>
  <c r="M54" i="7"/>
  <c r="AA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R9" i="6"/>
  <c r="C10" i="6"/>
  <c r="B10" i="6"/>
  <c r="C11" i="6"/>
  <c r="B11" i="6"/>
  <c r="C12" i="6"/>
  <c r="B12" i="6"/>
  <c r="R12" i="6"/>
  <c r="C13" i="6"/>
  <c r="B13" i="6"/>
  <c r="C14" i="6"/>
  <c r="B14" i="6"/>
  <c r="C15" i="6"/>
  <c r="B15" i="6"/>
  <c r="C16" i="6"/>
  <c r="B16" i="6"/>
  <c r="R16" i="6"/>
  <c r="C17" i="6"/>
  <c r="B17" i="6"/>
  <c r="R17" i="6"/>
  <c r="C18" i="6"/>
  <c r="B18" i="6"/>
  <c r="C19" i="6"/>
  <c r="B19" i="6"/>
  <c r="R19" i="6"/>
  <c r="C20" i="6"/>
  <c r="B20" i="6"/>
  <c r="R20" i="6"/>
  <c r="C21" i="6"/>
  <c r="B21" i="6"/>
  <c r="C22" i="6"/>
  <c r="B22" i="6"/>
  <c r="C23" i="6"/>
  <c r="B23" i="6"/>
  <c r="R23" i="6"/>
  <c r="C24" i="6"/>
  <c r="B24" i="6"/>
  <c r="R24" i="6"/>
  <c r="C25" i="6"/>
  <c r="S25" i="6"/>
  <c r="B25" i="6"/>
  <c r="C26" i="6"/>
  <c r="B26" i="6"/>
  <c r="C27" i="6"/>
  <c r="B27" i="6"/>
  <c r="R27" i="6"/>
  <c r="C28" i="6"/>
  <c r="B28" i="6"/>
  <c r="R28" i="6"/>
  <c r="C29" i="6"/>
  <c r="B29" i="6"/>
  <c r="C30" i="6"/>
  <c r="B30" i="6"/>
  <c r="R30" i="6"/>
  <c r="C31" i="6"/>
  <c r="B31" i="6"/>
  <c r="R31" i="6"/>
  <c r="C32" i="6"/>
  <c r="B32" i="6"/>
  <c r="R32" i="6"/>
  <c r="C33" i="6"/>
  <c r="S33" i="6"/>
  <c r="B33" i="6"/>
  <c r="C34" i="6"/>
  <c r="B34" i="6"/>
  <c r="R34" i="6"/>
  <c r="C35" i="6"/>
  <c r="B35" i="6"/>
  <c r="R35" i="6"/>
  <c r="C36" i="6"/>
  <c r="B36" i="6"/>
  <c r="R36" i="6"/>
  <c r="C37" i="6"/>
  <c r="S37" i="6"/>
  <c r="B37" i="6"/>
  <c r="R37" i="6"/>
  <c r="C38" i="6"/>
  <c r="B38" i="6"/>
  <c r="R38" i="6"/>
  <c r="C39" i="6"/>
  <c r="S39" i="6"/>
  <c r="B39" i="6"/>
  <c r="R39" i="6"/>
  <c r="C40" i="6"/>
  <c r="B40" i="6"/>
  <c r="R40" i="6"/>
  <c r="C41" i="6"/>
  <c r="B41" i="6"/>
  <c r="R41" i="6"/>
  <c r="C42" i="6"/>
  <c r="B42" i="6"/>
  <c r="R42" i="6"/>
  <c r="C43" i="6"/>
  <c r="B43" i="6"/>
  <c r="R43" i="6"/>
  <c r="C44" i="6"/>
  <c r="S44" i="6"/>
  <c r="B44" i="6"/>
  <c r="R44" i="6"/>
  <c r="C45" i="6"/>
  <c r="B45" i="6"/>
  <c r="C46" i="6"/>
  <c r="B46" i="6"/>
  <c r="R46" i="6"/>
  <c r="C47" i="6"/>
  <c r="B47" i="6"/>
  <c r="R47" i="6"/>
  <c r="C48" i="6"/>
  <c r="B48" i="6"/>
  <c r="R48" i="6"/>
  <c r="C49" i="6"/>
  <c r="B49" i="6"/>
  <c r="C50" i="6"/>
  <c r="B50" i="6"/>
  <c r="R50" i="6"/>
  <c r="C51" i="6"/>
  <c r="B51" i="6"/>
  <c r="R51" i="6"/>
  <c r="C52" i="6"/>
  <c r="B52" i="6"/>
  <c r="R52" i="6"/>
  <c r="C53" i="6"/>
  <c r="B53" i="6"/>
  <c r="C54" i="6"/>
  <c r="B54" i="6"/>
  <c r="R54" i="6"/>
  <c r="U9" i="6"/>
  <c r="U12" i="6"/>
  <c r="U16" i="6"/>
  <c r="U17" i="6"/>
  <c r="U20" i="6"/>
  <c r="U23" i="6"/>
  <c r="U24" i="6"/>
  <c r="V25" i="6"/>
  <c r="U27" i="6"/>
  <c r="U28" i="6"/>
  <c r="U30" i="6"/>
  <c r="U31" i="6"/>
  <c r="U32" i="6"/>
  <c r="V33" i="6"/>
  <c r="U34" i="6"/>
  <c r="U35" i="6"/>
  <c r="U36" i="6"/>
  <c r="U37" i="6"/>
  <c r="V37" i="6"/>
  <c r="U38" i="6"/>
  <c r="U39" i="6"/>
  <c r="V39" i="6"/>
  <c r="U40" i="6"/>
  <c r="U41" i="6"/>
  <c r="U42" i="6"/>
  <c r="U43" i="6"/>
  <c r="U44" i="6"/>
  <c r="V44" i="6"/>
  <c r="U46" i="6"/>
  <c r="U47" i="6"/>
  <c r="U48" i="6"/>
  <c r="U50" i="6"/>
  <c r="U51" i="6"/>
  <c r="U52" i="6"/>
  <c r="U54" i="6"/>
  <c r="Z33" i="6"/>
  <c r="Z37" i="6"/>
  <c r="Z39" i="6"/>
  <c r="Z44" i="6"/>
  <c r="M9" i="6"/>
  <c r="AA9" i="6"/>
  <c r="M10" i="6"/>
  <c r="M11" i="6"/>
  <c r="M12" i="6"/>
  <c r="AA12" i="6"/>
  <c r="M13" i="6"/>
  <c r="M14" i="6"/>
  <c r="M15" i="6"/>
  <c r="M16" i="6"/>
  <c r="M17" i="6"/>
  <c r="AA17" i="6"/>
  <c r="M18" i="6"/>
  <c r="M19" i="6"/>
  <c r="M20" i="6"/>
  <c r="AA20" i="6"/>
  <c r="M21" i="6"/>
  <c r="M22" i="6"/>
  <c r="M23" i="6"/>
  <c r="AA23" i="6"/>
  <c r="M24" i="6"/>
  <c r="AA24" i="6"/>
  <c r="M25" i="6"/>
  <c r="M26" i="6"/>
  <c r="M27" i="6"/>
  <c r="AA27" i="6"/>
  <c r="M28" i="6"/>
  <c r="AA28" i="6"/>
  <c r="M29" i="6"/>
  <c r="M30" i="6"/>
  <c r="AA30" i="6"/>
  <c r="M31" i="6"/>
  <c r="AA31" i="6"/>
  <c r="M32" i="6"/>
  <c r="AA32" i="6"/>
  <c r="M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M46" i="6"/>
  <c r="AA46" i="6"/>
  <c r="M47" i="6"/>
  <c r="AA47" i="6"/>
  <c r="M48" i="6"/>
  <c r="AA48" i="6"/>
  <c r="M49" i="6"/>
  <c r="M50" i="6"/>
  <c r="AA50" i="6"/>
  <c r="M51" i="6"/>
  <c r="AA51" i="6"/>
  <c r="M52" i="6"/>
  <c r="AA52" i="6"/>
  <c r="M53" i="6"/>
  <c r="M54" i="6"/>
  <c r="AA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B10" i="5"/>
  <c r="R10" i="5"/>
  <c r="C11" i="5"/>
  <c r="I11" i="5"/>
  <c r="B11" i="5"/>
  <c r="R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B17" i="5"/>
  <c r="R17" i="5"/>
  <c r="C18" i="5"/>
  <c r="I18" i="5"/>
  <c r="B18" i="5"/>
  <c r="R18" i="5"/>
  <c r="C19" i="5"/>
  <c r="I19" i="5"/>
  <c r="B19" i="5"/>
  <c r="R19" i="5"/>
  <c r="C20" i="5"/>
  <c r="I20" i="5"/>
  <c r="B20" i="5"/>
  <c r="C21" i="5"/>
  <c r="I21" i="5"/>
  <c r="B21" i="5"/>
  <c r="R21" i="5"/>
  <c r="C22" i="5"/>
  <c r="I22" i="5"/>
  <c r="B22" i="5"/>
  <c r="R22" i="5"/>
  <c r="C23" i="5"/>
  <c r="I23" i="5"/>
  <c r="B23" i="5"/>
  <c r="R23" i="5"/>
  <c r="C24" i="5"/>
  <c r="I24" i="5"/>
  <c r="B24" i="5"/>
  <c r="R24" i="5"/>
  <c r="C25" i="5"/>
  <c r="I25" i="5"/>
  <c r="B25" i="5"/>
  <c r="R25" i="5"/>
  <c r="C26" i="5"/>
  <c r="I26" i="5"/>
  <c r="B26" i="5"/>
  <c r="C27" i="5"/>
  <c r="I27" i="5"/>
  <c r="B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R32" i="5"/>
  <c r="C33" i="5"/>
  <c r="I33" i="5"/>
  <c r="B33" i="5"/>
  <c r="C34" i="5"/>
  <c r="I34" i="5"/>
  <c r="B34" i="5"/>
  <c r="R34" i="5"/>
  <c r="C35" i="5"/>
  <c r="I35" i="5"/>
  <c r="B35" i="5"/>
  <c r="C36" i="5"/>
  <c r="I36" i="5"/>
  <c r="B36" i="5"/>
  <c r="C37" i="5"/>
  <c r="I37" i="5"/>
  <c r="B37" i="5"/>
  <c r="C38" i="5"/>
  <c r="I38" i="5"/>
  <c r="B38" i="5"/>
  <c r="R38" i="5"/>
  <c r="C39" i="5"/>
  <c r="I39" i="5"/>
  <c r="B39" i="5"/>
  <c r="C40" i="5"/>
  <c r="I40" i="5"/>
  <c r="B40" i="5"/>
  <c r="R40" i="5"/>
  <c r="C41" i="5"/>
  <c r="I41" i="5"/>
  <c r="S41" i="5"/>
  <c r="B41" i="5"/>
  <c r="R41" i="5"/>
  <c r="C42" i="5"/>
  <c r="I42" i="5"/>
  <c r="B42" i="5"/>
  <c r="C43" i="5"/>
  <c r="I43" i="5"/>
  <c r="B43" i="5"/>
  <c r="C44" i="5"/>
  <c r="I44" i="5"/>
  <c r="B44" i="5"/>
  <c r="R44" i="5"/>
  <c r="C45" i="5"/>
  <c r="I45" i="5"/>
  <c r="B45" i="5"/>
  <c r="R45" i="5"/>
  <c r="C46" i="5"/>
  <c r="I46" i="5"/>
  <c r="S46" i="5"/>
  <c r="B46" i="5"/>
  <c r="R46" i="5"/>
  <c r="C47" i="5"/>
  <c r="I47" i="5"/>
  <c r="B47" i="5"/>
  <c r="C48" i="5"/>
  <c r="I48" i="5"/>
  <c r="B48" i="5"/>
  <c r="R48" i="5"/>
  <c r="C49" i="5"/>
  <c r="I49" i="5"/>
  <c r="B49" i="5"/>
  <c r="R49" i="5"/>
  <c r="C50" i="5"/>
  <c r="I50" i="5"/>
  <c r="S50" i="5"/>
  <c r="B50" i="5"/>
  <c r="R50" i="5"/>
  <c r="C51" i="5"/>
  <c r="I51" i="5"/>
  <c r="B51" i="5"/>
  <c r="R51" i="5"/>
  <c r="C52" i="5"/>
  <c r="I52" i="5"/>
  <c r="B52" i="5"/>
  <c r="C53" i="5"/>
  <c r="I53" i="5"/>
  <c r="S53" i="5"/>
  <c r="B53" i="5"/>
  <c r="C54" i="5"/>
  <c r="I54" i="5"/>
  <c r="B54" i="5"/>
  <c r="R54" i="5"/>
  <c r="U9" i="5"/>
  <c r="U10" i="5"/>
  <c r="U11" i="5"/>
  <c r="U12" i="5"/>
  <c r="U13" i="5"/>
  <c r="U14" i="5"/>
  <c r="U15" i="5"/>
  <c r="U16" i="5"/>
  <c r="U17" i="5"/>
  <c r="U18" i="5"/>
  <c r="U19" i="5"/>
  <c r="U21" i="5"/>
  <c r="U22" i="5"/>
  <c r="U24" i="5"/>
  <c r="U25" i="5"/>
  <c r="U27" i="5"/>
  <c r="U28" i="5"/>
  <c r="U29" i="5"/>
  <c r="U30" i="5"/>
  <c r="U32" i="5"/>
  <c r="U34" i="5"/>
  <c r="U36" i="5"/>
  <c r="U38" i="5"/>
  <c r="U40" i="5"/>
  <c r="U41" i="5"/>
  <c r="V41" i="5"/>
  <c r="U43" i="5"/>
  <c r="U44" i="5"/>
  <c r="U45" i="5"/>
  <c r="V45" i="5"/>
  <c r="U46" i="5"/>
  <c r="V46" i="5"/>
  <c r="U48" i="5"/>
  <c r="U50" i="5"/>
  <c r="U51" i="5"/>
  <c r="U52" i="5"/>
  <c r="V53" i="5"/>
  <c r="U54" i="5"/>
  <c r="Z15" i="5"/>
  <c r="Z41" i="5"/>
  <c r="Z45" i="5"/>
  <c r="Z4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M21" i="5"/>
  <c r="AA21" i="5"/>
  <c r="M22" i="5"/>
  <c r="AA22" i="5"/>
  <c r="M23" i="5"/>
  <c r="M24" i="5"/>
  <c r="AA24" i="5"/>
  <c r="M25" i="5"/>
  <c r="AA25" i="5"/>
  <c r="M26" i="5"/>
  <c r="M27" i="5"/>
  <c r="M28" i="5"/>
  <c r="AA28" i="5"/>
  <c r="M29" i="5"/>
  <c r="AA29" i="5"/>
  <c r="M30" i="5"/>
  <c r="AA30" i="5"/>
  <c r="M31" i="5"/>
  <c r="M32" i="5"/>
  <c r="AA32" i="5"/>
  <c r="M33" i="5"/>
  <c r="M34" i="5"/>
  <c r="AA34" i="5"/>
  <c r="M35" i="5"/>
  <c r="M36" i="5"/>
  <c r="M37" i="5"/>
  <c r="M38" i="5"/>
  <c r="AA38" i="5"/>
  <c r="M39" i="5"/>
  <c r="M40" i="5"/>
  <c r="AA40" i="5"/>
  <c r="M41" i="5"/>
  <c r="AA41" i="5"/>
  <c r="M42" i="5"/>
  <c r="AA42" i="5"/>
  <c r="M43" i="5"/>
  <c r="M44" i="5"/>
  <c r="AA44" i="5"/>
  <c r="M45" i="5"/>
  <c r="AA45" i="5"/>
  <c r="M46" i="5"/>
  <c r="AA46" i="5"/>
  <c r="M47" i="5"/>
  <c r="M48" i="5"/>
  <c r="AA48" i="5"/>
  <c r="M49" i="5"/>
  <c r="M50" i="5"/>
  <c r="AA50" i="5"/>
  <c r="M51" i="5"/>
  <c r="AA51" i="5"/>
  <c r="M52" i="5"/>
  <c r="M53" i="5"/>
  <c r="M54" i="5"/>
  <c r="AA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V35" i="1"/>
  <c r="V43" i="1"/>
  <c r="V48" i="1"/>
  <c r="M10" i="1"/>
  <c r="AA10" i="1"/>
  <c r="M11" i="1"/>
  <c r="AA11" i="1"/>
  <c r="M12" i="1"/>
  <c r="AA12" i="1"/>
  <c r="M9" i="1"/>
  <c r="AA9" i="1"/>
  <c r="M13" i="1"/>
  <c r="M14" i="1"/>
  <c r="AA14" i="1"/>
  <c r="M15" i="1"/>
  <c r="AA15" i="1"/>
  <c r="M16" i="1"/>
  <c r="AA16" i="1"/>
  <c r="M17" i="1"/>
  <c r="AA17" i="1"/>
  <c r="M18" i="1"/>
  <c r="M19" i="1"/>
  <c r="AA19" i="1"/>
  <c r="M20" i="1"/>
  <c r="AA20" i="1"/>
  <c r="M21" i="1"/>
  <c r="M22" i="1"/>
  <c r="AA22" i="1"/>
  <c r="M23" i="1"/>
  <c r="AA23" i="1"/>
  <c r="M24" i="1"/>
  <c r="AA24" i="1"/>
  <c r="M25" i="1"/>
  <c r="M26" i="1"/>
  <c r="AA26" i="1"/>
  <c r="M27" i="1"/>
  <c r="AA27" i="1"/>
  <c r="M28" i="1"/>
  <c r="M29" i="1"/>
  <c r="AA29" i="1"/>
  <c r="M30" i="1"/>
  <c r="AA30" i="1"/>
  <c r="M31" i="1"/>
  <c r="AA31" i="1"/>
  <c r="M33" i="1"/>
  <c r="AA33" i="1"/>
  <c r="M34" i="1"/>
  <c r="AA34" i="1"/>
  <c r="M35" i="1"/>
  <c r="AA35" i="1"/>
  <c r="M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M47" i="1"/>
  <c r="AA47" i="1"/>
  <c r="M48" i="1"/>
  <c r="AA48" i="1"/>
  <c r="M49" i="1"/>
  <c r="AA49" i="1"/>
  <c r="M50" i="1"/>
  <c r="M51" i="1"/>
  <c r="AA51" i="1"/>
  <c r="M52" i="1"/>
  <c r="AA52" i="1"/>
  <c r="M53" i="1"/>
  <c r="AA53" i="1"/>
  <c r="M54" i="1"/>
  <c r="AA54" i="1"/>
  <c r="Z37" i="1"/>
  <c r="Z43" i="1"/>
  <c r="R10" i="1"/>
  <c r="R11" i="1"/>
  <c r="R12" i="1"/>
  <c r="R15" i="1"/>
  <c r="R16" i="1"/>
  <c r="R17" i="1"/>
  <c r="R19" i="1"/>
  <c r="R20" i="1"/>
  <c r="R21" i="1"/>
  <c r="R22" i="1"/>
  <c r="R23" i="1"/>
  <c r="R24" i="1"/>
  <c r="S25" i="1"/>
  <c r="R26" i="1"/>
  <c r="R27" i="1"/>
  <c r="S27" i="1"/>
  <c r="R29" i="1"/>
  <c r="R30" i="1"/>
  <c r="R31" i="1"/>
  <c r="R33" i="1"/>
  <c r="R34" i="1"/>
  <c r="R35" i="1"/>
  <c r="R37" i="1"/>
  <c r="R38" i="1"/>
  <c r="R39" i="1"/>
  <c r="R40" i="1"/>
  <c r="R41" i="1"/>
  <c r="R42" i="1"/>
  <c r="R43" i="1"/>
  <c r="S43" i="1"/>
  <c r="R44" i="1"/>
  <c r="R45" i="1"/>
  <c r="R47" i="1"/>
  <c r="R48" i="1"/>
  <c r="S48" i="1"/>
  <c r="X48" i="1"/>
  <c r="R49" i="1"/>
  <c r="R51" i="1"/>
  <c r="R52" i="1"/>
  <c r="R53" i="1"/>
  <c r="R54" i="1"/>
  <c r="R9" i="1"/>
  <c r="U10" i="1"/>
  <c r="U11" i="1"/>
  <c r="U12" i="1"/>
  <c r="U14" i="1"/>
  <c r="U15" i="1"/>
  <c r="U16" i="1"/>
  <c r="U17" i="1"/>
  <c r="U19" i="1"/>
  <c r="U20" i="1"/>
  <c r="U22" i="1"/>
  <c r="U23" i="1"/>
  <c r="U24" i="1"/>
  <c r="U26" i="1"/>
  <c r="U27" i="1"/>
  <c r="U29" i="1"/>
  <c r="U30" i="1"/>
  <c r="U31" i="1"/>
  <c r="U33" i="1"/>
  <c r="U34" i="1"/>
  <c r="U35" i="1"/>
  <c r="U37" i="1"/>
  <c r="U38" i="1"/>
  <c r="U39" i="1"/>
  <c r="U40" i="1"/>
  <c r="U41" i="1"/>
  <c r="U42" i="1"/>
  <c r="U43" i="1"/>
  <c r="Y43" i="1"/>
  <c r="U44" i="1"/>
  <c r="U45" i="1"/>
  <c r="U47" i="1"/>
  <c r="U48" i="1"/>
  <c r="U49" i="1"/>
  <c r="U51" i="1"/>
  <c r="U52" i="1"/>
  <c r="U53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32" i="1"/>
  <c r="AA38" i="7"/>
  <c r="AA35" i="7"/>
  <c r="R50" i="7"/>
  <c r="Y53" i="8"/>
  <c r="U29" i="8"/>
  <c r="R34" i="12"/>
  <c r="AA34" i="12"/>
  <c r="R27" i="12"/>
  <c r="AA27" i="12"/>
  <c r="R48" i="9"/>
  <c r="X48" i="9"/>
  <c r="U48" i="9"/>
  <c r="Y48" i="9"/>
  <c r="Z48" i="9"/>
  <c r="R40" i="9"/>
  <c r="U40" i="9"/>
  <c r="R17" i="9"/>
  <c r="X17" i="9"/>
  <c r="U17" i="9"/>
  <c r="Z17" i="9"/>
  <c r="R12" i="9"/>
  <c r="U12" i="9"/>
  <c r="S19" i="8"/>
  <c r="V19" i="8"/>
  <c r="X45" i="5"/>
  <c r="U46" i="10"/>
  <c r="R46" i="10"/>
  <c r="AA23" i="11"/>
  <c r="U23" i="11"/>
  <c r="AA45" i="9"/>
  <c r="R36" i="1"/>
  <c r="S24" i="1"/>
  <c r="AA36" i="1"/>
  <c r="Y35" i="1"/>
  <c r="AA52" i="5"/>
  <c r="AA19" i="6"/>
  <c r="AA15" i="6"/>
  <c r="U15" i="6"/>
  <c r="AA50" i="7"/>
  <c r="AA37" i="10"/>
  <c r="R30" i="10"/>
  <c r="U30" i="10"/>
  <c r="AA29" i="11"/>
  <c r="U29" i="11"/>
  <c r="U24" i="11"/>
  <c r="R24" i="11"/>
  <c r="R54" i="9"/>
  <c r="U54" i="9"/>
  <c r="R51" i="9"/>
  <c r="U51" i="9"/>
  <c r="R32" i="9"/>
  <c r="U32" i="9"/>
  <c r="R28" i="9"/>
  <c r="U28" i="9"/>
  <c r="R24" i="9"/>
  <c r="U24" i="9"/>
  <c r="R20" i="9"/>
  <c r="U20" i="9"/>
  <c r="R18" i="7"/>
  <c r="U18" i="7"/>
  <c r="Z18" i="7"/>
  <c r="U32" i="1"/>
  <c r="AA16" i="7"/>
  <c r="U16" i="7"/>
  <c r="U11" i="11"/>
  <c r="R11" i="11"/>
  <c r="R51" i="12"/>
  <c r="AA51" i="12"/>
  <c r="S31" i="10"/>
  <c r="V31" i="10"/>
  <c r="U46" i="9"/>
  <c r="R46" i="9"/>
  <c r="U19" i="9"/>
  <c r="AA19" i="9"/>
  <c r="R19" i="9"/>
  <c r="R19" i="8"/>
  <c r="U19" i="8"/>
  <c r="Y19" i="8"/>
  <c r="R10" i="8"/>
  <c r="U10" i="8"/>
  <c r="Z34" i="8"/>
  <c r="S34" i="8"/>
  <c r="V32" i="8"/>
  <c r="S32" i="8"/>
  <c r="AA18" i="1"/>
  <c r="Z24" i="12"/>
  <c r="S32" i="12"/>
  <c r="V32" i="12"/>
  <c r="V10" i="12"/>
  <c r="AA15" i="7"/>
  <c r="X15" i="7"/>
  <c r="AA54" i="9"/>
  <c r="AA51" i="9"/>
  <c r="AA40" i="9"/>
  <c r="AA20" i="9"/>
  <c r="AA17" i="9"/>
  <c r="AA29" i="10"/>
  <c r="AA13" i="10"/>
  <c r="AA51" i="10"/>
  <c r="R40" i="11"/>
  <c r="AA13" i="11"/>
  <c r="V36" i="11"/>
  <c r="V25" i="11"/>
  <c r="V17" i="11"/>
  <c r="V54" i="6"/>
  <c r="AA11" i="7"/>
  <c r="AA46" i="8"/>
  <c r="AA46" i="9"/>
  <c r="AA32" i="9"/>
  <c r="AA11" i="10"/>
  <c r="X37" i="8"/>
  <c r="V26" i="12"/>
  <c r="AA38" i="9"/>
  <c r="AA35" i="9"/>
  <c r="AA28" i="9"/>
  <c r="AA12" i="9"/>
  <c r="Z9" i="10"/>
  <c r="Z32" i="9"/>
  <c r="S48" i="8"/>
  <c r="X48" i="8"/>
  <c r="S36" i="8"/>
  <c r="S46" i="12"/>
  <c r="X46" i="12"/>
  <c r="Z46" i="12"/>
  <c r="V46" i="12"/>
  <c r="S35" i="12"/>
  <c r="X35" i="12"/>
  <c r="V35" i="12"/>
  <c r="V44" i="1"/>
  <c r="Y44" i="1"/>
  <c r="S44" i="1"/>
  <c r="X44" i="1"/>
  <c r="Z44" i="1"/>
  <c r="V37" i="1"/>
  <c r="S37" i="1"/>
  <c r="X37" i="1"/>
  <c r="Z35" i="1"/>
  <c r="S35" i="1"/>
  <c r="V27" i="1"/>
  <c r="Y27" i="1"/>
  <c r="Z27" i="1"/>
  <c r="V26" i="5"/>
  <c r="S26" i="5"/>
  <c r="S15" i="5"/>
  <c r="X15" i="5"/>
  <c r="V15" i="5"/>
  <c r="V54" i="12"/>
  <c r="S30" i="12"/>
  <c r="V30" i="12"/>
  <c r="V22" i="12"/>
  <c r="Z22" i="12"/>
  <c r="V52" i="12"/>
  <c r="S52" i="12"/>
  <c r="S47" i="12"/>
  <c r="X47" i="12"/>
  <c r="V47" i="12"/>
  <c r="S32" i="9"/>
  <c r="V32" i="9"/>
  <c r="V48" i="8"/>
  <c r="Y48" i="8"/>
  <c r="Z48" i="8"/>
  <c r="V36" i="8"/>
  <c r="Z24" i="8"/>
  <c r="S17" i="8"/>
  <c r="V17" i="8"/>
  <c r="Z17" i="8"/>
  <c r="S12" i="8"/>
  <c r="V12" i="8"/>
  <c r="S9" i="7"/>
  <c r="V9" i="7"/>
  <c r="Y9" i="7"/>
  <c r="Z9" i="7"/>
  <c r="S37" i="7"/>
  <c r="V37" i="7"/>
  <c r="Y37" i="7"/>
  <c r="S31" i="7"/>
  <c r="Z31" i="7"/>
  <c r="S27" i="7"/>
  <c r="X27" i="7"/>
  <c r="V27" i="7"/>
  <c r="Y27" i="7"/>
  <c r="S21" i="7"/>
  <c r="X21" i="7"/>
  <c r="Z21" i="7"/>
  <c r="V19" i="7"/>
  <c r="Y19" i="7"/>
  <c r="S19" i="7"/>
  <c r="Z19" i="7"/>
  <c r="S47" i="10"/>
  <c r="V47" i="10"/>
  <c r="S23" i="10"/>
  <c r="V23" i="10"/>
  <c r="S11" i="10"/>
  <c r="V11" i="10"/>
  <c r="V49" i="9"/>
  <c r="S49" i="9"/>
  <c r="S38" i="9"/>
  <c r="X38" i="9"/>
  <c r="Z38" i="9"/>
  <c r="V11" i="8"/>
  <c r="Y11" i="8"/>
  <c r="S11" i="8"/>
  <c r="X11" i="8"/>
  <c r="S14" i="9"/>
  <c r="V14" i="9"/>
  <c r="U14" i="9"/>
  <c r="Y14" i="9"/>
  <c r="Z14" i="7"/>
  <c r="Z51" i="1"/>
  <c r="Z50" i="5"/>
  <c r="Y39" i="6"/>
  <c r="Y49" i="8"/>
  <c r="S25" i="11"/>
  <c r="S17" i="11"/>
  <c r="X17" i="11"/>
  <c r="Z17" i="11"/>
  <c r="Z24" i="1"/>
  <c r="Z32" i="8"/>
  <c r="V28" i="8"/>
  <c r="S46" i="9"/>
  <c r="V27" i="10"/>
  <c r="V19" i="10"/>
  <c r="S35" i="10"/>
  <c r="S9" i="12"/>
  <c r="V9" i="12"/>
  <c r="U9" i="12"/>
  <c r="Y9" i="12"/>
  <c r="V42" i="11"/>
  <c r="S42" i="11"/>
  <c r="Z21" i="9"/>
  <c r="V21" i="9"/>
  <c r="Y21" i="9"/>
  <c r="Y50" i="9"/>
  <c r="Z45" i="11"/>
  <c r="Z37" i="11"/>
  <c r="S42" i="10"/>
  <c r="X42" i="10"/>
  <c r="S34" i="10"/>
  <c r="X34" i="10"/>
  <c r="S32" i="10"/>
  <c r="X32" i="10"/>
  <c r="Z33" i="9"/>
  <c r="S18" i="9"/>
  <c r="X18" i="9"/>
  <c r="Z51" i="8"/>
  <c r="X19" i="8"/>
  <c r="X23" i="8"/>
  <c r="X52" i="10"/>
  <c r="Z34" i="12"/>
  <c r="Z33" i="11"/>
  <c r="S54" i="6"/>
  <c r="X54" i="6"/>
  <c r="Z54" i="6"/>
  <c r="Z27" i="5"/>
  <c r="Y50" i="5"/>
  <c r="Y46" i="5"/>
  <c r="R31" i="5"/>
  <c r="AA33" i="6"/>
  <c r="AA54" i="12"/>
  <c r="Z54" i="12"/>
  <c r="S48" i="12"/>
  <c r="V48" i="12"/>
  <c r="S10" i="8"/>
  <c r="X10" i="8"/>
  <c r="V10" i="8"/>
  <c r="Y10" i="8"/>
  <c r="Z10" i="8"/>
  <c r="R35" i="7"/>
  <c r="X35" i="7"/>
  <c r="Z35" i="7"/>
  <c r="U35" i="7"/>
  <c r="AA32" i="7"/>
  <c r="R32" i="7"/>
  <c r="U32" i="7"/>
  <c r="R29" i="7"/>
  <c r="U29" i="7"/>
  <c r="R22" i="10"/>
  <c r="U22" i="10"/>
  <c r="S31" i="12"/>
  <c r="V31" i="12"/>
  <c r="Z51" i="7"/>
  <c r="S51" i="7"/>
  <c r="X51" i="7"/>
  <c r="Z10" i="7"/>
  <c r="Z49" i="6"/>
  <c r="R49" i="6"/>
  <c r="U25" i="6"/>
  <c r="Y25" i="6"/>
  <c r="Z25" i="6"/>
  <c r="U21" i="6"/>
  <c r="R21" i="6"/>
  <c r="V24" i="6"/>
  <c r="S24" i="6"/>
  <c r="X24" i="6"/>
  <c r="Z24" i="6"/>
  <c r="Z12" i="6"/>
  <c r="V12" i="6"/>
  <c r="Z12" i="5"/>
  <c r="S12" i="5"/>
  <c r="R14" i="8"/>
  <c r="U14" i="8"/>
  <c r="U50" i="1"/>
  <c r="R18" i="1"/>
  <c r="AA50" i="1"/>
  <c r="U46" i="1"/>
  <c r="U18" i="1"/>
  <c r="R28" i="1"/>
  <c r="AA21" i="1"/>
  <c r="Y15" i="5"/>
  <c r="V12" i="5"/>
  <c r="Y12" i="5"/>
  <c r="U49" i="6"/>
  <c r="U29" i="6"/>
  <c r="Y24" i="6"/>
  <c r="U10" i="6"/>
  <c r="R25" i="6"/>
  <c r="X25" i="6"/>
  <c r="S12" i="6"/>
  <c r="X12" i="6"/>
  <c r="R19" i="12"/>
  <c r="AA19" i="12"/>
  <c r="S49" i="11"/>
  <c r="Z49" i="11"/>
  <c r="V49" i="11"/>
  <c r="S9" i="10"/>
  <c r="V9" i="10"/>
  <c r="S51" i="10"/>
  <c r="V51" i="10"/>
  <c r="S40" i="10"/>
  <c r="X40" i="10"/>
  <c r="V32" i="10"/>
  <c r="Z49" i="9"/>
  <c r="U49" i="9"/>
  <c r="R49" i="9"/>
  <c r="Y46" i="9"/>
  <c r="Z46" i="9"/>
  <c r="U33" i="9"/>
  <c r="R33" i="9"/>
  <c r="R26" i="9"/>
  <c r="U26" i="9"/>
  <c r="Z26" i="9"/>
  <c r="S29" i="9"/>
  <c r="X29" i="9"/>
  <c r="V29" i="9"/>
  <c r="Z29" i="9"/>
  <c r="V25" i="9"/>
  <c r="Z25" i="9"/>
  <c r="R47" i="8"/>
  <c r="U47" i="8"/>
  <c r="AA44" i="8"/>
  <c r="R40" i="8"/>
  <c r="U40" i="8"/>
  <c r="U36" i="8"/>
  <c r="Z36" i="8"/>
  <c r="AA36" i="8"/>
  <c r="R25" i="8"/>
  <c r="U25" i="8"/>
  <c r="U22" i="8"/>
  <c r="R22" i="8"/>
  <c r="R15" i="8"/>
  <c r="U15" i="8"/>
  <c r="R38" i="10"/>
  <c r="U38" i="10"/>
  <c r="V43" i="12"/>
  <c r="S43" i="12"/>
  <c r="R38" i="12"/>
  <c r="AA38" i="12"/>
  <c r="U38" i="12"/>
  <c r="U26" i="7"/>
  <c r="Y26" i="7"/>
  <c r="Z26" i="7"/>
  <c r="V47" i="7"/>
  <c r="Z47" i="7"/>
  <c r="U53" i="6"/>
  <c r="R53" i="6"/>
  <c r="U45" i="6"/>
  <c r="R33" i="6"/>
  <c r="X33" i="6"/>
  <c r="U33" i="6"/>
  <c r="Y33" i="6"/>
  <c r="Z52" i="6"/>
  <c r="Z25" i="1"/>
  <c r="R25" i="1"/>
  <c r="X25" i="1"/>
  <c r="R13" i="1"/>
  <c r="U13" i="1"/>
  <c r="S21" i="5"/>
  <c r="X21" i="5"/>
  <c r="Z21" i="5"/>
  <c r="R15" i="12"/>
  <c r="AA15" i="12"/>
  <c r="AA28" i="1"/>
  <c r="AA25" i="1"/>
  <c r="U25" i="1"/>
  <c r="Y25" i="1"/>
  <c r="X24" i="1"/>
  <c r="AA46" i="1"/>
  <c r="AA35" i="5"/>
  <c r="AA31" i="5"/>
  <c r="U35" i="5"/>
  <c r="U13" i="6"/>
  <c r="R18" i="6"/>
  <c r="V51" i="7"/>
  <c r="S47" i="7"/>
  <c r="X47" i="7"/>
  <c r="R26" i="7"/>
  <c r="X26" i="7"/>
  <c r="X51" i="8"/>
  <c r="Z14" i="9"/>
  <c r="R10" i="10"/>
  <c r="Z10" i="10"/>
  <c r="R16" i="11"/>
  <c r="AA26" i="12"/>
  <c r="R26" i="12"/>
  <c r="U26" i="12"/>
  <c r="AA29" i="6"/>
  <c r="AA25" i="6"/>
  <c r="AA18" i="6"/>
  <c r="Y21" i="7"/>
  <c r="AA19" i="8"/>
  <c r="Y37" i="8"/>
  <c r="AA49" i="9"/>
  <c r="X50" i="9"/>
  <c r="U42" i="11"/>
  <c r="Y42" i="11"/>
  <c r="Z42" i="11"/>
  <c r="R42" i="11"/>
  <c r="X42" i="11"/>
  <c r="U28" i="11"/>
  <c r="R28" i="11"/>
  <c r="S51" i="12"/>
  <c r="V51" i="12"/>
  <c r="R14" i="12"/>
  <c r="Z14" i="12"/>
  <c r="AA53" i="6"/>
  <c r="AA49" i="6"/>
  <c r="AA21" i="6"/>
  <c r="AA10" i="6"/>
  <c r="Y12" i="6"/>
  <c r="X19" i="7"/>
  <c r="AA51" i="8"/>
  <c r="AA47" i="8"/>
  <c r="AA40" i="8"/>
  <c r="AA29" i="8"/>
  <c r="AA25" i="8"/>
  <c r="AA22" i="8"/>
  <c r="AA15" i="8"/>
  <c r="AA11" i="8"/>
  <c r="AA30" i="9"/>
  <c r="AA14" i="9"/>
  <c r="Y29" i="9"/>
  <c r="AA24" i="11"/>
  <c r="U32" i="11"/>
  <c r="R32" i="11"/>
  <c r="R50" i="12"/>
  <c r="AA50" i="12"/>
  <c r="S36" i="12"/>
  <c r="V36" i="12"/>
  <c r="S23" i="12"/>
  <c r="X23" i="12"/>
  <c r="V23" i="12"/>
  <c r="R13" i="12"/>
  <c r="AA13" i="12"/>
  <c r="R14" i="11"/>
  <c r="U14" i="11"/>
  <c r="Z52" i="12"/>
  <c r="S20" i="12"/>
  <c r="V20" i="12"/>
  <c r="Y24" i="1"/>
  <c r="AA13" i="1"/>
  <c r="AA27" i="5"/>
  <c r="Y45" i="5"/>
  <c r="X50" i="5"/>
  <c r="X41" i="5"/>
  <c r="AA45" i="6"/>
  <c r="AA13" i="6"/>
  <c r="Y37" i="6"/>
  <c r="AA26" i="7"/>
  <c r="Y34" i="7"/>
  <c r="X23" i="7"/>
  <c r="AA14" i="8"/>
  <c r="Y34" i="8"/>
  <c r="Y17" i="8"/>
  <c r="X53" i="8"/>
  <c r="AA33" i="9"/>
  <c r="AA31" i="10"/>
  <c r="AA27" i="10"/>
  <c r="S24" i="12"/>
  <c r="V24" i="12"/>
  <c r="R9" i="11"/>
  <c r="U9" i="11"/>
  <c r="Z50" i="10"/>
  <c r="Z15" i="6"/>
  <c r="Z50" i="12"/>
  <c r="S23" i="11"/>
  <c r="AA45" i="11"/>
  <c r="AA15" i="11"/>
  <c r="AA11" i="11"/>
  <c r="S28" i="11"/>
  <c r="V42" i="7"/>
  <c r="Y48" i="1"/>
  <c r="X27" i="1"/>
  <c r="Y41" i="5"/>
  <c r="Y21" i="5"/>
  <c r="X46" i="5"/>
  <c r="X39" i="6"/>
  <c r="Y51" i="7"/>
  <c r="Y54" i="6"/>
  <c r="Y37" i="1"/>
  <c r="Y44" i="6"/>
  <c r="X37" i="6"/>
  <c r="X34" i="7"/>
  <c r="X9" i="7"/>
  <c r="AD9" i="7"/>
  <c r="Y23" i="8"/>
  <c r="X34" i="8"/>
  <c r="X17" i="8"/>
  <c r="Y38" i="9"/>
  <c r="X46" i="9"/>
  <c r="R54" i="11"/>
  <c r="U54" i="11"/>
  <c r="U38" i="11"/>
  <c r="R38" i="11"/>
  <c r="U36" i="11"/>
  <c r="R36" i="11"/>
  <c r="S39" i="12"/>
  <c r="V39" i="12"/>
  <c r="S28" i="12"/>
  <c r="Z28" i="12"/>
  <c r="R9" i="12"/>
  <c r="X9" i="12"/>
  <c r="Z9" i="12"/>
  <c r="AA9" i="12"/>
  <c r="S45" i="11"/>
  <c r="R45" i="11"/>
  <c r="X45" i="11"/>
  <c r="V39" i="11"/>
  <c r="S31" i="11"/>
  <c r="V31" i="11"/>
  <c r="Y31" i="11"/>
  <c r="Y18" i="7"/>
  <c r="X37" i="7"/>
  <c r="X31" i="7"/>
  <c r="X49" i="8"/>
  <c r="X32" i="8"/>
  <c r="X49" i="9"/>
  <c r="X32" i="9"/>
  <c r="X25" i="9"/>
  <c r="X21" i="9"/>
  <c r="R48" i="11"/>
  <c r="Z48" i="11"/>
  <c r="R34" i="11"/>
  <c r="X34" i="11"/>
  <c r="U34" i="11"/>
  <c r="Z34" i="11"/>
  <c r="S40" i="12"/>
  <c r="V40" i="12"/>
  <c r="Z40" i="12"/>
  <c r="R30" i="12"/>
  <c r="U30" i="12"/>
  <c r="Y30" i="12"/>
  <c r="Z30" i="12"/>
  <c r="S13" i="12"/>
  <c r="V13" i="12"/>
  <c r="U10" i="12"/>
  <c r="Z10" i="12"/>
  <c r="AA10" i="12"/>
  <c r="V48" i="11"/>
  <c r="S48" i="11"/>
  <c r="X48" i="11"/>
  <c r="V18" i="11"/>
  <c r="S10" i="10"/>
  <c r="V10" i="10"/>
  <c r="R42" i="12"/>
  <c r="AA42" i="12"/>
  <c r="S38" i="12"/>
  <c r="V38" i="12"/>
  <c r="Y38" i="12"/>
  <c r="Z38" i="12"/>
  <c r="S16" i="12"/>
  <c r="V16" i="12"/>
  <c r="S40" i="11"/>
  <c r="X40" i="11"/>
  <c r="Z40" i="11"/>
  <c r="U22" i="11"/>
  <c r="R22" i="11"/>
  <c r="U20" i="11"/>
  <c r="R20" i="11"/>
  <c r="X51" i="12"/>
  <c r="R43" i="12"/>
  <c r="AA43" i="12"/>
  <c r="S27" i="12"/>
  <c r="X27" i="12"/>
  <c r="V27" i="12"/>
  <c r="R18" i="12"/>
  <c r="U18" i="12"/>
  <c r="AA18" i="12"/>
  <c r="Z32" i="11"/>
  <c r="S24" i="11"/>
  <c r="X24" i="11"/>
  <c r="S15" i="11"/>
  <c r="X15" i="11"/>
  <c r="V15" i="11"/>
  <c r="Y15" i="11"/>
  <c r="Z15" i="11"/>
  <c r="V12" i="11"/>
  <c r="AA20" i="11"/>
  <c r="Y40" i="11"/>
  <c r="X19" i="12"/>
  <c r="S21" i="11"/>
  <c r="R21" i="11"/>
  <c r="X21" i="11"/>
  <c r="Z19" i="11"/>
  <c r="Z46" i="10"/>
  <c r="S36" i="10"/>
  <c r="X36" i="10"/>
  <c r="Z33" i="10"/>
  <c r="U14" i="12"/>
  <c r="S27" i="11"/>
  <c r="Z45" i="9"/>
  <c r="AA22" i="11"/>
  <c r="AA14" i="12"/>
  <c r="S35" i="11"/>
  <c r="Z33" i="8"/>
  <c r="Z16" i="10"/>
  <c r="S13" i="10"/>
  <c r="Z39" i="9"/>
  <c r="S32" i="7"/>
  <c r="V39" i="1"/>
  <c r="Y39" i="1"/>
  <c r="V26" i="1"/>
  <c r="Z43" i="5"/>
  <c r="Z49" i="5"/>
  <c r="R43" i="10"/>
  <c r="Z43" i="10"/>
  <c r="U43" i="10"/>
  <c r="AA43" i="10"/>
  <c r="V49" i="12"/>
  <c r="S49" i="12"/>
  <c r="V41" i="12"/>
  <c r="S41" i="12"/>
  <c r="V33" i="12"/>
  <c r="S33" i="12"/>
  <c r="V17" i="12"/>
  <c r="S17" i="12"/>
  <c r="R21" i="10"/>
  <c r="AA21" i="10"/>
  <c r="U21" i="10"/>
  <c r="R45" i="10"/>
  <c r="AA45" i="10"/>
  <c r="U45" i="10"/>
  <c r="R49" i="10"/>
  <c r="AA49" i="10"/>
  <c r="U49" i="10"/>
  <c r="U24" i="10"/>
  <c r="AA24" i="10"/>
  <c r="Z24" i="10"/>
  <c r="R24" i="10"/>
  <c r="Y24" i="10"/>
  <c r="U21" i="11"/>
  <c r="AA21" i="11"/>
  <c r="V25" i="12"/>
  <c r="S25" i="12"/>
  <c r="S9" i="6"/>
  <c r="X9" i="6"/>
  <c r="AA47" i="5"/>
  <c r="AA43" i="5"/>
  <c r="Z33" i="5"/>
  <c r="AA33" i="5"/>
  <c r="U33" i="5"/>
  <c r="R26" i="5"/>
  <c r="X26" i="5"/>
  <c r="U26" i="5"/>
  <c r="Z26" i="5"/>
  <c r="R20" i="5"/>
  <c r="R14" i="6"/>
  <c r="U14" i="6"/>
  <c r="V14" i="5"/>
  <c r="Y14" i="5"/>
  <c r="R49" i="12"/>
  <c r="U49" i="12"/>
  <c r="R41" i="12"/>
  <c r="Z41" i="12"/>
  <c r="AA41" i="12"/>
  <c r="U41" i="12"/>
  <c r="Y41" i="12"/>
  <c r="R33" i="12"/>
  <c r="Z33" i="12"/>
  <c r="R25" i="12"/>
  <c r="Z25" i="12"/>
  <c r="AA25" i="12"/>
  <c r="U25" i="12"/>
  <c r="R17" i="12"/>
  <c r="U17" i="12"/>
  <c r="Y17" i="12"/>
  <c r="AA17" i="12"/>
  <c r="Z17" i="12"/>
  <c r="V53" i="12"/>
  <c r="V45" i="12"/>
  <c r="S45" i="12"/>
  <c r="V29" i="12"/>
  <c r="S29" i="12"/>
  <c r="V21" i="12"/>
  <c r="S21" i="12"/>
  <c r="R43" i="5"/>
  <c r="Y47" i="7"/>
  <c r="Y35" i="7"/>
  <c r="Y15" i="7"/>
  <c r="Y32" i="8"/>
  <c r="Y12" i="8"/>
  <c r="Y25" i="9"/>
  <c r="AA50" i="10"/>
  <c r="R50" i="10"/>
  <c r="R47" i="10"/>
  <c r="X47" i="10"/>
  <c r="Z47" i="10"/>
  <c r="U47" i="10"/>
  <c r="AA47" i="10"/>
  <c r="AA46" i="10"/>
  <c r="X24" i="10"/>
  <c r="R19" i="10"/>
  <c r="X19" i="10"/>
  <c r="Z19" i="10"/>
  <c r="U19" i="10"/>
  <c r="Y19" i="10"/>
  <c r="V51" i="11"/>
  <c r="S44" i="11"/>
  <c r="X44" i="11"/>
  <c r="V44" i="11"/>
  <c r="Z11" i="11"/>
  <c r="S11" i="11"/>
  <c r="X11" i="11"/>
  <c r="V11" i="11"/>
  <c r="S39" i="10"/>
  <c r="V34" i="10"/>
  <c r="Y34" i="10"/>
  <c r="Z34" i="10"/>
  <c r="V33" i="10"/>
  <c r="Y33" i="10"/>
  <c r="S33" i="10"/>
  <c r="S52" i="9"/>
  <c r="X52" i="9"/>
  <c r="V40" i="9"/>
  <c r="Y40" i="9"/>
  <c r="Z40" i="9"/>
  <c r="S40" i="9"/>
  <c r="X40" i="9"/>
  <c r="S39" i="9"/>
  <c r="X39" i="9"/>
  <c r="V20" i="9"/>
  <c r="Z20" i="9"/>
  <c r="S20" i="9"/>
  <c r="S12" i="9"/>
  <c r="X12" i="9"/>
  <c r="V12" i="9"/>
  <c r="Y12" i="9"/>
  <c r="Z12" i="9"/>
  <c r="R54" i="8"/>
  <c r="U54" i="8"/>
  <c r="R42" i="8"/>
  <c r="U42" i="8"/>
  <c r="Z42" i="8"/>
  <c r="AA39" i="8"/>
  <c r="R36" i="8"/>
  <c r="Y36" i="8"/>
  <c r="AA33" i="8"/>
  <c r="U33" i="8"/>
  <c r="R30" i="8"/>
  <c r="U30" i="8"/>
  <c r="V30" i="7"/>
  <c r="Y30" i="7"/>
  <c r="Z30" i="7"/>
  <c r="S30" i="7"/>
  <c r="X30" i="7"/>
  <c r="R26" i="6"/>
  <c r="U26" i="6"/>
  <c r="R22" i="6"/>
  <c r="U22" i="6"/>
  <c r="Z16" i="6"/>
  <c r="U11" i="6"/>
  <c r="R11" i="6"/>
  <c r="AA11" i="6"/>
  <c r="S15" i="6"/>
  <c r="X15" i="6"/>
  <c r="V15" i="6"/>
  <c r="Y15" i="6"/>
  <c r="S26" i="1"/>
  <c r="X26" i="1"/>
  <c r="Z53" i="5"/>
  <c r="AA53" i="5"/>
  <c r="U53" i="5"/>
  <c r="Y53" i="5"/>
  <c r="AA49" i="5"/>
  <c r="U49" i="5"/>
  <c r="R42" i="5"/>
  <c r="U42" i="5"/>
  <c r="Z42" i="5"/>
  <c r="AA39" i="5"/>
  <c r="R36" i="5"/>
  <c r="R14" i="10"/>
  <c r="AA14" i="10"/>
  <c r="U14" i="10"/>
  <c r="Y14" i="10"/>
  <c r="S14" i="8"/>
  <c r="V14" i="8"/>
  <c r="Y14" i="8"/>
  <c r="Z14" i="8"/>
  <c r="V14" i="7"/>
  <c r="Y14" i="7"/>
  <c r="X43" i="1"/>
  <c r="AA36" i="5"/>
  <c r="AA20" i="5"/>
  <c r="Z47" i="5"/>
  <c r="U47" i="5"/>
  <c r="U20" i="5"/>
  <c r="R53" i="5"/>
  <c r="X53" i="5"/>
  <c r="R39" i="5"/>
  <c r="R33" i="5"/>
  <c r="Z14" i="6"/>
  <c r="Y31" i="7"/>
  <c r="V23" i="7"/>
  <c r="Y23" i="7"/>
  <c r="X18" i="7"/>
  <c r="AA54" i="8"/>
  <c r="AA30" i="8"/>
  <c r="R39" i="8"/>
  <c r="R33" i="8"/>
  <c r="Z42" i="9"/>
  <c r="Y17" i="9"/>
  <c r="U48" i="10"/>
  <c r="AA48" i="10"/>
  <c r="Z48" i="10"/>
  <c r="R48" i="10"/>
  <c r="R35" i="10"/>
  <c r="X35" i="10"/>
  <c r="Z35" i="10"/>
  <c r="U35" i="10"/>
  <c r="Y35" i="10"/>
  <c r="R25" i="10"/>
  <c r="AA25" i="10"/>
  <c r="U25" i="10"/>
  <c r="U20" i="10"/>
  <c r="Y20" i="10"/>
  <c r="AA20" i="10"/>
  <c r="Z20" i="10"/>
  <c r="R17" i="10"/>
  <c r="AA17" i="10"/>
  <c r="R15" i="10"/>
  <c r="U15" i="10"/>
  <c r="AA15" i="10"/>
  <c r="R9" i="10"/>
  <c r="U9" i="10"/>
  <c r="AA9" i="10"/>
  <c r="AA50" i="11"/>
  <c r="R50" i="11"/>
  <c r="X50" i="11"/>
  <c r="U50" i="11"/>
  <c r="Y50" i="11"/>
  <c r="Z50" i="11"/>
  <c r="U45" i="11"/>
  <c r="U44" i="11"/>
  <c r="AA44" i="11"/>
  <c r="Z44" i="11"/>
  <c r="R43" i="11"/>
  <c r="Z43" i="11"/>
  <c r="AA43" i="11"/>
  <c r="U43" i="11"/>
  <c r="R41" i="11"/>
  <c r="Z41" i="11"/>
  <c r="AA41" i="11"/>
  <c r="U41" i="11"/>
  <c r="R39" i="11"/>
  <c r="U39" i="11"/>
  <c r="Y39" i="11"/>
  <c r="AA39" i="11"/>
  <c r="R35" i="11"/>
  <c r="U35" i="11"/>
  <c r="AA35" i="11"/>
  <c r="Y34" i="11"/>
  <c r="R33" i="11"/>
  <c r="AA33" i="11"/>
  <c r="U33" i="11"/>
  <c r="S52" i="11"/>
  <c r="X52" i="11"/>
  <c r="V52" i="11"/>
  <c r="S20" i="11"/>
  <c r="X20" i="11"/>
  <c r="V20" i="11"/>
  <c r="Y20" i="11"/>
  <c r="R10" i="11"/>
  <c r="AA10" i="11"/>
  <c r="U10" i="11"/>
  <c r="R28" i="8"/>
  <c r="X28" i="8"/>
  <c r="Y28" i="8"/>
  <c r="V22" i="7"/>
  <c r="Y22" i="7"/>
  <c r="Z22" i="7"/>
  <c r="S22" i="7"/>
  <c r="X22" i="7"/>
  <c r="AA37" i="5"/>
  <c r="U37" i="5"/>
  <c r="AA23" i="5"/>
  <c r="Z53" i="12"/>
  <c r="AA53" i="12"/>
  <c r="U53" i="12"/>
  <c r="R45" i="12"/>
  <c r="U45" i="12"/>
  <c r="Z45" i="12"/>
  <c r="AA45" i="12"/>
  <c r="R37" i="12"/>
  <c r="Z37" i="12"/>
  <c r="AA37" i="12"/>
  <c r="R29" i="12"/>
  <c r="U29" i="12"/>
  <c r="Y29" i="12"/>
  <c r="AA29" i="12"/>
  <c r="Z29" i="12"/>
  <c r="R21" i="12"/>
  <c r="Z21" i="12"/>
  <c r="AA21" i="12"/>
  <c r="U21" i="12"/>
  <c r="Z11" i="12"/>
  <c r="R11" i="12"/>
  <c r="U11" i="12"/>
  <c r="AA11" i="12"/>
  <c r="V37" i="12"/>
  <c r="S37" i="12"/>
  <c r="X37" i="12"/>
  <c r="S11" i="12"/>
  <c r="V11" i="12"/>
  <c r="AA26" i="5"/>
  <c r="R37" i="5"/>
  <c r="AA28" i="8"/>
  <c r="X35" i="1"/>
  <c r="R47" i="5"/>
  <c r="X12" i="5"/>
  <c r="AA26" i="6"/>
  <c r="AA22" i="6"/>
  <c r="AA16" i="6"/>
  <c r="AA14" i="6"/>
  <c r="AA56" i="6"/>
  <c r="V9" i="6"/>
  <c r="Y9" i="6"/>
  <c r="X44" i="6"/>
  <c r="AD44" i="6"/>
  <c r="V32" i="7"/>
  <c r="Y32" i="7"/>
  <c r="Z28" i="8"/>
  <c r="X12" i="8"/>
  <c r="Y20" i="9"/>
  <c r="Z14" i="10"/>
  <c r="U44" i="10"/>
  <c r="AA44" i="10"/>
  <c r="Z44" i="10"/>
  <c r="R41" i="10"/>
  <c r="AA41" i="10"/>
  <c r="R39" i="10"/>
  <c r="Z39" i="10"/>
  <c r="U39" i="10"/>
  <c r="Y39" i="10"/>
  <c r="AA39" i="10"/>
  <c r="R37" i="10"/>
  <c r="U37" i="10"/>
  <c r="Y26" i="10"/>
  <c r="AA26" i="10"/>
  <c r="R26" i="10"/>
  <c r="X26" i="10"/>
  <c r="Z26" i="10"/>
  <c r="R23" i="10"/>
  <c r="X23" i="10"/>
  <c r="Z23" i="10"/>
  <c r="U23" i="10"/>
  <c r="Y23" i="10"/>
  <c r="AA23" i="10"/>
  <c r="AA22" i="10"/>
  <c r="X20" i="10"/>
  <c r="X9" i="10"/>
  <c r="R47" i="11"/>
  <c r="U47" i="11"/>
  <c r="S19" i="11"/>
  <c r="AA49" i="12"/>
  <c r="AA33" i="12"/>
  <c r="Z49" i="12"/>
  <c r="U37" i="12"/>
  <c r="Y37" i="12"/>
  <c r="U33" i="12"/>
  <c r="R53" i="10"/>
  <c r="R51" i="10"/>
  <c r="Z51" i="10"/>
  <c r="U51" i="10"/>
  <c r="Y51" i="10"/>
  <c r="AA42" i="10"/>
  <c r="U40" i="10"/>
  <c r="AA40" i="10"/>
  <c r="Z40" i="10"/>
  <c r="AA38" i="10"/>
  <c r="U36" i="10"/>
  <c r="AA36" i="10"/>
  <c r="R33" i="10"/>
  <c r="R31" i="10"/>
  <c r="Z31" i="10"/>
  <c r="U31" i="10"/>
  <c r="Y31" i="10"/>
  <c r="R29" i="10"/>
  <c r="R27" i="10"/>
  <c r="X27" i="10"/>
  <c r="Z27" i="10"/>
  <c r="U27" i="10"/>
  <c r="AA18" i="10"/>
  <c r="U16" i="10"/>
  <c r="AA16" i="10"/>
  <c r="R53" i="11"/>
  <c r="U52" i="11"/>
  <c r="AA52" i="11"/>
  <c r="Z52" i="11"/>
  <c r="R51" i="11"/>
  <c r="AA51" i="11"/>
  <c r="R49" i="11"/>
  <c r="U49" i="11"/>
  <c r="AA49" i="11"/>
  <c r="Y36" i="11"/>
  <c r="R29" i="11"/>
  <c r="Z29" i="11"/>
  <c r="R18" i="11"/>
  <c r="AA18" i="11"/>
  <c r="U18" i="11"/>
  <c r="R12" i="11"/>
  <c r="U12" i="11"/>
  <c r="AA12" i="11"/>
  <c r="R48" i="12"/>
  <c r="U48" i="12"/>
  <c r="Y48" i="12"/>
  <c r="AA48" i="12"/>
  <c r="Z48" i="12"/>
  <c r="Z47" i="12"/>
  <c r="U47" i="12"/>
  <c r="Y47" i="12"/>
  <c r="AA47" i="12"/>
  <c r="R40" i="12"/>
  <c r="U40" i="12"/>
  <c r="AA40" i="12"/>
  <c r="Z39" i="12"/>
  <c r="U39" i="12"/>
  <c r="R32" i="12"/>
  <c r="X32" i="12"/>
  <c r="U32" i="12"/>
  <c r="Y32" i="12"/>
  <c r="AA32" i="12"/>
  <c r="Z32" i="12"/>
  <c r="Z31" i="12"/>
  <c r="U31" i="12"/>
  <c r="Y31" i="12"/>
  <c r="AA31" i="12"/>
  <c r="R24" i="12"/>
  <c r="X24" i="12"/>
  <c r="U24" i="12"/>
  <c r="AA24" i="12"/>
  <c r="Z23" i="12"/>
  <c r="U23" i="12"/>
  <c r="Y23" i="12"/>
  <c r="AA23" i="12"/>
  <c r="R16" i="12"/>
  <c r="U16" i="12"/>
  <c r="Y16" i="12"/>
  <c r="AA16" i="12"/>
  <c r="Z16" i="12"/>
  <c r="Z13" i="12"/>
  <c r="U13" i="12"/>
  <c r="Y13" i="12"/>
  <c r="V28" i="11"/>
  <c r="Y28" i="11"/>
  <c r="U53" i="10"/>
  <c r="U42" i="10"/>
  <c r="AA54" i="10"/>
  <c r="U52" i="10"/>
  <c r="Y52" i="10"/>
  <c r="AA52" i="10"/>
  <c r="Z52" i="10"/>
  <c r="AA34" i="10"/>
  <c r="U32" i="10"/>
  <c r="Y32" i="10"/>
  <c r="AA32" i="10"/>
  <c r="Z32" i="10"/>
  <c r="AA30" i="10"/>
  <c r="U28" i="10"/>
  <c r="AA28" i="10"/>
  <c r="R13" i="10"/>
  <c r="U12" i="10"/>
  <c r="AA12" i="10"/>
  <c r="Z11" i="10"/>
  <c r="R11" i="10"/>
  <c r="U11" i="10"/>
  <c r="Y11" i="10"/>
  <c r="Y10" i="10"/>
  <c r="AA10" i="10"/>
  <c r="R37" i="11"/>
  <c r="U37" i="11"/>
  <c r="R31" i="11"/>
  <c r="Z31" i="11"/>
  <c r="R27" i="11"/>
  <c r="Z27" i="11"/>
  <c r="AA27" i="11"/>
  <c r="U27" i="11"/>
  <c r="R25" i="11"/>
  <c r="U25" i="11"/>
  <c r="Y25" i="11"/>
  <c r="AA25" i="11"/>
  <c r="R23" i="11"/>
  <c r="X23" i="11"/>
  <c r="Z23" i="11"/>
  <c r="R19" i="11"/>
  <c r="AA19" i="11"/>
  <c r="R13" i="11"/>
  <c r="U13" i="11"/>
  <c r="S43" i="11"/>
  <c r="V43" i="11"/>
  <c r="S36" i="11"/>
  <c r="X36" i="11"/>
  <c r="Z36" i="11"/>
  <c r="U17" i="11"/>
  <c r="Y17" i="11"/>
  <c r="AA54" i="11"/>
  <c r="AA46" i="11"/>
  <c r="U48" i="11"/>
  <c r="Y48" i="11"/>
  <c r="AA48" i="11"/>
  <c r="U16" i="11"/>
  <c r="AA16" i="11"/>
  <c r="Y26" i="12"/>
  <c r="S50" i="12"/>
  <c r="X50" i="12"/>
  <c r="V50" i="12"/>
  <c r="Y50" i="12"/>
  <c r="S42" i="12"/>
  <c r="S34" i="12"/>
  <c r="X34" i="12"/>
  <c r="V34" i="12"/>
  <c r="Y34" i="12"/>
  <c r="S26" i="12"/>
  <c r="Z26" i="12"/>
  <c r="S18" i="12"/>
  <c r="X18" i="12"/>
  <c r="V18" i="12"/>
  <c r="Y18" i="12"/>
  <c r="V37" i="11"/>
  <c r="S37" i="11"/>
  <c r="X37" i="11"/>
  <c r="V29" i="11"/>
  <c r="Y29" i="11"/>
  <c r="S29" i="11"/>
  <c r="X29" i="11"/>
  <c r="Y46" i="12"/>
  <c r="X39" i="12"/>
  <c r="X31" i="12"/>
  <c r="X16" i="12"/>
  <c r="X13" i="12"/>
  <c r="AA42" i="11"/>
  <c r="AA40" i="11"/>
  <c r="AA38" i="11"/>
  <c r="AA36" i="11"/>
  <c r="AA34" i="11"/>
  <c r="AA32" i="11"/>
  <c r="AA30" i="11"/>
  <c r="AA28" i="11"/>
  <c r="AA26" i="11"/>
  <c r="Y54" i="12"/>
  <c r="R52" i="12"/>
  <c r="U52" i="12"/>
  <c r="Y52" i="12"/>
  <c r="AA52" i="12"/>
  <c r="Z51" i="12"/>
  <c r="U51" i="12"/>
  <c r="Y51" i="12"/>
  <c r="R44" i="12"/>
  <c r="X44" i="12"/>
  <c r="U44" i="12"/>
  <c r="Y44" i="12"/>
  <c r="AA44" i="12"/>
  <c r="Z43" i="12"/>
  <c r="U43" i="12"/>
  <c r="Y43" i="12"/>
  <c r="R36" i="12"/>
  <c r="U36" i="12"/>
  <c r="AA36" i="12"/>
  <c r="Z35" i="12"/>
  <c r="U35" i="12"/>
  <c r="Y35" i="12"/>
  <c r="R28" i="12"/>
  <c r="X28" i="12"/>
  <c r="U28" i="12"/>
  <c r="Y28" i="12"/>
  <c r="AA28" i="12"/>
  <c r="Z27" i="12"/>
  <c r="U27" i="12"/>
  <c r="R20" i="12"/>
  <c r="U20" i="12"/>
  <c r="Y20" i="12"/>
  <c r="AA20" i="12"/>
  <c r="Z19" i="12"/>
  <c r="U19" i="12"/>
  <c r="Y19" i="12"/>
  <c r="S12" i="12"/>
  <c r="X12" i="12"/>
  <c r="V12" i="12"/>
  <c r="Y12" i="12"/>
  <c r="Z45" i="10"/>
  <c r="Z21" i="10"/>
  <c r="Z20" i="5"/>
  <c r="X14" i="10"/>
  <c r="X14" i="9"/>
  <c r="Z26" i="6"/>
  <c r="AD45" i="5"/>
  <c r="AD21" i="7"/>
  <c r="AD37" i="8"/>
  <c r="AD45" i="8"/>
  <c r="AD49" i="8"/>
  <c r="AD15" i="7"/>
  <c r="AD34" i="7"/>
  <c r="AD14" i="9"/>
  <c r="S12" i="11"/>
  <c r="X12" i="11"/>
  <c r="Z45" i="6"/>
  <c r="S28" i="10"/>
  <c r="X28" i="10"/>
  <c r="Z20" i="11"/>
  <c r="AD20" i="11"/>
  <c r="S25" i="10"/>
  <c r="X25" i="10"/>
  <c r="V25" i="10"/>
  <c r="Y25" i="10"/>
  <c r="Z25" i="10"/>
  <c r="AD25" i="10"/>
  <c r="V48" i="6"/>
  <c r="S48" i="6"/>
  <c r="X48" i="6"/>
  <c r="S43" i="8"/>
  <c r="X43" i="8"/>
  <c r="Z43" i="8"/>
  <c r="V43" i="8"/>
  <c r="Y43" i="8"/>
  <c r="AD17" i="9"/>
  <c r="Y27" i="12"/>
  <c r="Y36" i="12"/>
  <c r="Z28" i="10"/>
  <c r="Y39" i="12"/>
  <c r="V47" i="11"/>
  <c r="Y47" i="11"/>
  <c r="V27" i="11"/>
  <c r="Y11" i="11"/>
  <c r="Y47" i="10"/>
  <c r="AD47" i="10"/>
  <c r="X32" i="7"/>
  <c r="Z39" i="8"/>
  <c r="V28" i="10"/>
  <c r="Y28" i="10"/>
  <c r="AD28" i="10"/>
  <c r="Y10" i="12"/>
  <c r="AD10" i="12"/>
  <c r="X40" i="12"/>
  <c r="V45" i="11"/>
  <c r="Y48" i="6"/>
  <c r="Z48" i="6"/>
  <c r="AD48" i="6"/>
  <c r="V33" i="9"/>
  <c r="V24" i="11"/>
  <c r="Y24" i="11"/>
  <c r="Z24" i="11"/>
  <c r="AD24" i="11"/>
  <c r="Z47" i="11"/>
  <c r="S47" i="11"/>
  <c r="X47" i="11"/>
  <c r="AD47" i="11"/>
  <c r="AD15" i="5"/>
  <c r="V24" i="8"/>
  <c r="Y24" i="8"/>
  <c r="S24" i="8"/>
  <c r="X24" i="8"/>
  <c r="AD24" i="8"/>
  <c r="Z36" i="9"/>
  <c r="V36" i="9"/>
  <c r="S36" i="9"/>
  <c r="X36" i="9"/>
  <c r="Y36" i="9"/>
  <c r="Z18" i="12"/>
  <c r="Z9" i="6"/>
  <c r="V32" i="11"/>
  <c r="S32" i="11"/>
  <c r="X32" i="11"/>
  <c r="Y32" i="11"/>
  <c r="V52" i="6"/>
  <c r="Y52" i="6"/>
  <c r="S52" i="6"/>
  <c r="X52" i="6"/>
  <c r="AD52" i="6"/>
  <c r="Z12" i="11"/>
  <c r="Z36" i="10"/>
  <c r="V36" i="10"/>
  <c r="Y36" i="10"/>
  <c r="AD36" i="10"/>
  <c r="AD41" i="5"/>
  <c r="AD34" i="11"/>
  <c r="V23" i="11"/>
  <c r="Y23" i="11"/>
  <c r="AD23" i="11"/>
  <c r="AD19" i="8"/>
  <c r="AD50" i="5"/>
  <c r="V21" i="11"/>
  <c r="X26" i="12"/>
  <c r="Z25" i="11"/>
  <c r="X25" i="11"/>
  <c r="AD25" i="11"/>
  <c r="X31" i="10"/>
  <c r="AA56" i="8"/>
  <c r="Z21" i="11"/>
  <c r="V52" i="9"/>
  <c r="Y52" i="9"/>
  <c r="Z52" i="9"/>
  <c r="AD52" i="9"/>
  <c r="Z23" i="5"/>
  <c r="AA56" i="7"/>
  <c r="X43" i="12"/>
  <c r="S14" i="5"/>
  <c r="X14" i="5"/>
  <c r="Z14" i="5"/>
  <c r="AD14" i="5"/>
  <c r="X36" i="8"/>
  <c r="Z44" i="9"/>
  <c r="S44" i="9"/>
  <c r="X44" i="9"/>
  <c r="V44" i="9"/>
  <c r="Y44" i="9"/>
  <c r="AD44" i="9"/>
  <c r="Y22" i="12"/>
  <c r="S22" i="12"/>
  <c r="X22" i="12"/>
  <c r="AD22" i="12"/>
  <c r="AB56" i="12"/>
  <c r="V42" i="12"/>
  <c r="Y42" i="12"/>
  <c r="Z42" i="12"/>
  <c r="V10" i="7"/>
  <c r="Y10" i="7"/>
  <c r="S10" i="7"/>
  <c r="X10" i="7"/>
  <c r="X30" i="12"/>
  <c r="AA56" i="1"/>
  <c r="Y32" i="9"/>
  <c r="AD32" i="9"/>
  <c r="S39" i="7"/>
  <c r="X39" i="7"/>
  <c r="V39" i="7"/>
  <c r="Y39" i="7"/>
  <c r="Z39" i="7"/>
  <c r="Y21" i="12"/>
  <c r="AD37" i="1"/>
  <c r="X20" i="12"/>
  <c r="X11" i="10"/>
  <c r="AD11" i="10"/>
  <c r="Y40" i="12"/>
  <c r="X48" i="12"/>
  <c r="Y49" i="11"/>
  <c r="Y27" i="10"/>
  <c r="AD27" i="10"/>
  <c r="Y53" i="12"/>
  <c r="AD53" i="12"/>
  <c r="Y9" i="10"/>
  <c r="X20" i="9"/>
  <c r="AA56" i="9"/>
  <c r="Y49" i="9"/>
  <c r="AD49" i="9"/>
  <c r="V51" i="1"/>
  <c r="Y51" i="1"/>
  <c r="S51" i="1"/>
  <c r="X51" i="1"/>
  <c r="S14" i="12"/>
  <c r="X14" i="12"/>
  <c r="V14" i="12"/>
  <c r="Y14" i="12"/>
  <c r="AD14" i="12"/>
  <c r="S11" i="7"/>
  <c r="X11" i="7"/>
  <c r="Z11" i="7"/>
  <c r="V11" i="7"/>
  <c r="Y11" i="7"/>
  <c r="AD11" i="7"/>
  <c r="V44" i="10"/>
  <c r="Y44" i="10"/>
  <c r="V37" i="5"/>
  <c r="S37" i="5"/>
  <c r="X37" i="5"/>
  <c r="V32" i="1"/>
  <c r="Y32" i="1"/>
  <c r="S32" i="1"/>
  <c r="X32" i="1"/>
  <c r="Z32" i="1"/>
  <c r="S16" i="8"/>
  <c r="X16" i="8"/>
  <c r="V16" i="8"/>
  <c r="Y16" i="8"/>
  <c r="Z16" i="8"/>
  <c r="V15" i="10"/>
  <c r="S15" i="10"/>
  <c r="V40" i="6"/>
  <c r="Y40" i="6"/>
  <c r="S40" i="6"/>
  <c r="X40" i="6"/>
  <c r="Z40" i="6"/>
  <c r="AD51" i="1"/>
  <c r="X52" i="12"/>
  <c r="AD52" i="12"/>
  <c r="X13" i="10"/>
  <c r="V35" i="11"/>
  <c r="Y35" i="11"/>
  <c r="Y24" i="12"/>
  <c r="AD24" i="12"/>
  <c r="Z18" i="11"/>
  <c r="S29" i="7"/>
  <c r="X29" i="7"/>
  <c r="Y37" i="5"/>
  <c r="Z35" i="11"/>
  <c r="Z39" i="11"/>
  <c r="Y15" i="10"/>
  <c r="S14" i="7"/>
  <c r="X14" i="7"/>
  <c r="AD14" i="7"/>
  <c r="AD40" i="11"/>
  <c r="S18" i="11"/>
  <c r="S39" i="11"/>
  <c r="X39" i="11"/>
  <c r="AD39" i="11"/>
  <c r="AD12" i="6"/>
  <c r="V40" i="10"/>
  <c r="AD54" i="12"/>
  <c r="V15" i="12"/>
  <c r="Y15" i="12"/>
  <c r="S15" i="12"/>
  <c r="X15" i="12"/>
  <c r="Z11" i="1"/>
  <c r="V11" i="1"/>
  <c r="Y11" i="1"/>
  <c r="S11" i="1"/>
  <c r="X11" i="1"/>
  <c r="AD11" i="1"/>
  <c r="V28" i="7"/>
  <c r="Y28" i="7"/>
  <c r="Z28" i="7"/>
  <c r="S28" i="7"/>
  <c r="X28" i="7"/>
  <c r="Z18" i="5"/>
  <c r="S18" i="5"/>
  <c r="X18" i="5"/>
  <c r="V18" i="5"/>
  <c r="V36" i="1"/>
  <c r="Z36" i="1"/>
  <c r="S36" i="1"/>
  <c r="X36" i="1"/>
  <c r="S54" i="1"/>
  <c r="X54" i="1"/>
  <c r="V54" i="1"/>
  <c r="Y54" i="1"/>
  <c r="Z54" i="1"/>
  <c r="AD54" i="1"/>
  <c r="S45" i="6"/>
  <c r="X45" i="6"/>
  <c r="V45" i="6"/>
  <c r="Y45" i="6"/>
  <c r="AD45" i="6"/>
  <c r="S48" i="7"/>
  <c r="X48" i="7"/>
  <c r="V48" i="7"/>
  <c r="Y48" i="7"/>
  <c r="Z48" i="7"/>
  <c r="S25" i="8"/>
  <c r="X25" i="8"/>
  <c r="V25" i="8"/>
  <c r="Y25" i="8"/>
  <c r="Z25" i="8"/>
  <c r="S52" i="8"/>
  <c r="X52" i="8"/>
  <c r="Z52" i="8"/>
  <c r="V52" i="8"/>
  <c r="Y52" i="8"/>
  <c r="AD52" i="8"/>
  <c r="V30" i="6"/>
  <c r="Y30" i="6"/>
  <c r="Z30" i="6"/>
  <c r="S30" i="6"/>
  <c r="X30" i="6"/>
  <c r="S38" i="5"/>
  <c r="X38" i="5"/>
  <c r="Z38" i="5"/>
  <c r="V38" i="5"/>
  <c r="Y38" i="5"/>
  <c r="V12" i="1"/>
  <c r="Y12" i="1"/>
  <c r="Z12" i="1"/>
  <c r="S12" i="1"/>
  <c r="X12" i="1"/>
  <c r="X15" i="10"/>
  <c r="S31" i="6"/>
  <c r="X31" i="6"/>
  <c r="V31" i="6"/>
  <c r="Y31" i="6"/>
  <c r="Z31" i="6"/>
  <c r="S13" i="5"/>
  <c r="X13" i="5"/>
  <c r="V13" i="5"/>
  <c r="Y13" i="5"/>
  <c r="Z13" i="5"/>
  <c r="S20" i="6"/>
  <c r="X20" i="6"/>
  <c r="V20" i="6"/>
  <c r="Y20" i="6"/>
  <c r="Z20" i="6"/>
  <c r="S10" i="1"/>
  <c r="X10" i="1"/>
  <c r="V10" i="1"/>
  <c r="Y10" i="1"/>
  <c r="Z10" i="1"/>
  <c r="S30" i="9"/>
  <c r="X30" i="9"/>
  <c r="Z30" i="9"/>
  <c r="V30" i="9"/>
  <c r="Y30" i="9"/>
  <c r="AD11" i="8"/>
  <c r="AD50" i="9"/>
  <c r="AD37" i="7"/>
  <c r="AD44" i="1"/>
  <c r="Z22" i="6"/>
  <c r="Z13" i="10"/>
  <c r="S33" i="11"/>
  <c r="X33" i="11"/>
  <c r="AD24" i="6"/>
  <c r="Z28" i="11"/>
  <c r="Z15" i="12"/>
  <c r="V18" i="9"/>
  <c r="Y18" i="9"/>
  <c r="S33" i="9"/>
  <c r="X33" i="9"/>
  <c r="V42" i="10"/>
  <c r="Y42" i="10"/>
  <c r="Y18" i="5"/>
  <c r="V27" i="5"/>
  <c r="Y27" i="5"/>
  <c r="S27" i="5"/>
  <c r="X27" i="5"/>
  <c r="S16" i="1"/>
  <c r="X16" i="1"/>
  <c r="V16" i="1"/>
  <c r="Y16" i="1"/>
  <c r="Z16" i="1"/>
  <c r="S22" i="5"/>
  <c r="X22" i="5"/>
  <c r="V22" i="5"/>
  <c r="Y22" i="5"/>
  <c r="Z22" i="5"/>
  <c r="AD22" i="5"/>
  <c r="Z40" i="1"/>
  <c r="S40" i="1"/>
  <c r="X40" i="1"/>
  <c r="V40" i="1"/>
  <c r="Y40" i="1"/>
  <c r="Z11" i="6"/>
  <c r="S11" i="6"/>
  <c r="X11" i="6"/>
  <c r="V11" i="6"/>
  <c r="Y11" i="6"/>
  <c r="AD11" i="6"/>
  <c r="S49" i="6"/>
  <c r="X49" i="6"/>
  <c r="V49" i="6"/>
  <c r="Y49" i="6"/>
  <c r="Z52" i="7"/>
  <c r="S52" i="7"/>
  <c r="X52" i="7"/>
  <c r="V52" i="7"/>
  <c r="Y52" i="7"/>
  <c r="S27" i="8"/>
  <c r="X27" i="8"/>
  <c r="V27" i="8"/>
  <c r="Y27" i="8"/>
  <c r="Z27" i="8"/>
  <c r="AD27" i="8"/>
  <c r="S37" i="9"/>
  <c r="X37" i="9"/>
  <c r="V37" i="9"/>
  <c r="Y37" i="9"/>
  <c r="Z37" i="9"/>
  <c r="AD37" i="9"/>
  <c r="S44" i="10"/>
  <c r="X44" i="10"/>
  <c r="V32" i="6"/>
  <c r="Y32" i="6"/>
  <c r="Z32" i="6"/>
  <c r="S32" i="6"/>
  <c r="X32" i="6"/>
  <c r="V42" i="5"/>
  <c r="Y42" i="5"/>
  <c r="S42" i="5"/>
  <c r="X42" i="5"/>
  <c r="S19" i="1"/>
  <c r="X19" i="1"/>
  <c r="Z19" i="1"/>
  <c r="V19" i="1"/>
  <c r="Y19" i="1"/>
  <c r="S20" i="8"/>
  <c r="X20" i="8"/>
  <c r="V20" i="8"/>
  <c r="Y20" i="8"/>
  <c r="Z20" i="8"/>
  <c r="X18" i="11"/>
  <c r="X28" i="11"/>
  <c r="S52" i="1"/>
  <c r="X52" i="1"/>
  <c r="V52" i="1"/>
  <c r="Z52" i="1"/>
  <c r="S46" i="7"/>
  <c r="X46" i="7"/>
  <c r="V46" i="7"/>
  <c r="Z46" i="7"/>
  <c r="S44" i="8"/>
  <c r="X44" i="8"/>
  <c r="V44" i="8"/>
  <c r="Y44" i="8"/>
  <c r="Z34" i="5"/>
  <c r="V34" i="5"/>
  <c r="S34" i="5"/>
  <c r="X34" i="5"/>
  <c r="Y34" i="5"/>
  <c r="Y52" i="1"/>
  <c r="AD46" i="9"/>
  <c r="AD38" i="9"/>
  <c r="AD51" i="12"/>
  <c r="AD27" i="7"/>
  <c r="AD54" i="6"/>
  <c r="AD17" i="8"/>
  <c r="AD27" i="1"/>
  <c r="AD39" i="6"/>
  <c r="AD52" i="1"/>
  <c r="X36" i="12"/>
  <c r="Y12" i="11"/>
  <c r="X49" i="11"/>
  <c r="AD49" i="11"/>
  <c r="Z37" i="5"/>
  <c r="Z15" i="10"/>
  <c r="Z26" i="1"/>
  <c r="V39" i="9"/>
  <c r="Y39" i="9"/>
  <c r="V13" i="10"/>
  <c r="Y13" i="10"/>
  <c r="Y26" i="5"/>
  <c r="V33" i="11"/>
  <c r="Y33" i="11"/>
  <c r="Y46" i="7"/>
  <c r="Z44" i="8"/>
  <c r="Z18" i="9"/>
  <c r="Z42" i="10"/>
  <c r="V29" i="5"/>
  <c r="Y29" i="5"/>
  <c r="S29" i="5"/>
  <c r="X29" i="5"/>
  <c r="Z29" i="5"/>
  <c r="S20" i="1"/>
  <c r="X20" i="1"/>
  <c r="V20" i="1"/>
  <c r="Y20" i="1"/>
  <c r="Z20" i="1"/>
  <c r="AD20" i="1"/>
  <c r="S42" i="8"/>
  <c r="X42" i="8"/>
  <c r="V42" i="8"/>
  <c r="Y42" i="8"/>
  <c r="S30" i="1"/>
  <c r="X30" i="1"/>
  <c r="V30" i="1"/>
  <c r="Y30" i="1"/>
  <c r="Z30" i="1"/>
  <c r="V45" i="1"/>
  <c r="Y45" i="1"/>
  <c r="Z45" i="1"/>
  <c r="S45" i="1"/>
  <c r="X45" i="1"/>
  <c r="V16" i="6"/>
  <c r="Y16" i="6"/>
  <c r="S16" i="6"/>
  <c r="X16" i="6"/>
  <c r="Z40" i="7"/>
  <c r="V40" i="7"/>
  <c r="Y40" i="7"/>
  <c r="S40" i="7"/>
  <c r="X40" i="7"/>
  <c r="V54" i="7"/>
  <c r="Y54" i="7"/>
  <c r="Z54" i="7"/>
  <c r="S54" i="7"/>
  <c r="X54" i="7"/>
  <c r="S35" i="8"/>
  <c r="X35" i="8"/>
  <c r="V35" i="8"/>
  <c r="Y35" i="8"/>
  <c r="Z35" i="8"/>
  <c r="S45" i="9"/>
  <c r="X45" i="9"/>
  <c r="V45" i="9"/>
  <c r="Y45" i="9"/>
  <c r="AD45" i="9"/>
  <c r="S36" i="6"/>
  <c r="X36" i="6"/>
  <c r="V36" i="6"/>
  <c r="Y36" i="6"/>
  <c r="Z36" i="6"/>
  <c r="Z49" i="1"/>
  <c r="S49" i="1"/>
  <c r="X49" i="1"/>
  <c r="V49" i="1"/>
  <c r="Y49" i="1"/>
  <c r="AD49" i="1"/>
  <c r="S54" i="5"/>
  <c r="X54" i="5"/>
  <c r="V54" i="5"/>
  <c r="Y54" i="5"/>
  <c r="Z54" i="5"/>
  <c r="AD54" i="5"/>
  <c r="S32" i="5"/>
  <c r="X32" i="5"/>
  <c r="V32" i="5"/>
  <c r="Y32" i="5"/>
  <c r="Z32" i="5"/>
  <c r="V47" i="5"/>
  <c r="Y47" i="5"/>
  <c r="S47" i="5"/>
  <c r="X47" i="5"/>
  <c r="S26" i="9"/>
  <c r="X26" i="9"/>
  <c r="V26" i="9"/>
  <c r="Y26" i="9"/>
  <c r="AD26" i="9"/>
  <c r="Y36" i="1"/>
  <c r="AD25" i="1"/>
  <c r="V24" i="9"/>
  <c r="S24" i="9"/>
  <c r="X24" i="9"/>
  <c r="Z24" i="9"/>
  <c r="S19" i="6"/>
  <c r="X19" i="6"/>
  <c r="V19" i="6"/>
  <c r="Y19" i="6"/>
  <c r="Z19" i="6"/>
  <c r="AD20" i="9"/>
  <c r="X42" i="12"/>
  <c r="Y51" i="11"/>
  <c r="Y33" i="12"/>
  <c r="Y42" i="7"/>
  <c r="S42" i="7"/>
  <c r="X42" i="7"/>
  <c r="Z42" i="7"/>
  <c r="AD42" i="7"/>
  <c r="Y45" i="12"/>
  <c r="Z10" i="11"/>
  <c r="Z32" i="7"/>
  <c r="AD32" i="7"/>
  <c r="S46" i="10"/>
  <c r="X46" i="10"/>
  <c r="S51" i="11"/>
  <c r="X51" i="11"/>
  <c r="Y49" i="12"/>
  <c r="V23" i="1"/>
  <c r="Y23" i="1"/>
  <c r="Z23" i="1"/>
  <c r="S23" i="1"/>
  <c r="X23" i="1"/>
  <c r="V31" i="8"/>
  <c r="Z31" i="8"/>
  <c r="S31" i="8"/>
  <c r="X31" i="8"/>
  <c r="S18" i="10"/>
  <c r="X18" i="10"/>
  <c r="Z18" i="10"/>
  <c r="V18" i="10"/>
  <c r="Y18" i="10"/>
  <c r="V9" i="11"/>
  <c r="Y9" i="11"/>
  <c r="S9" i="11"/>
  <c r="X9" i="11"/>
  <c r="Z9" i="11"/>
  <c r="V33" i="5"/>
  <c r="Y33" i="5"/>
  <c r="S33" i="5"/>
  <c r="X33" i="5"/>
  <c r="S38" i="10"/>
  <c r="X38" i="10"/>
  <c r="V38" i="10"/>
  <c r="Y38" i="10"/>
  <c r="Z38" i="10"/>
  <c r="S16" i="11"/>
  <c r="X16" i="11"/>
  <c r="V16" i="11"/>
  <c r="Y16" i="11"/>
  <c r="Z16" i="11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X31" i="11"/>
  <c r="AD31" i="11"/>
  <c r="Y18" i="11"/>
  <c r="Z51" i="11"/>
  <c r="Y52" i="11"/>
  <c r="Y40" i="10"/>
  <c r="AD40" i="10"/>
  <c r="X51" i="10"/>
  <c r="Y43" i="11"/>
  <c r="Y45" i="11"/>
  <c r="V46" i="10"/>
  <c r="Y46" i="10"/>
  <c r="X38" i="12"/>
  <c r="V27" i="6"/>
  <c r="Y27" i="6"/>
  <c r="S27" i="6"/>
  <c r="X27" i="6"/>
  <c r="Z27" i="6"/>
  <c r="V11" i="9"/>
  <c r="Y11" i="9"/>
  <c r="S11" i="9"/>
  <c r="X11" i="9"/>
  <c r="Z11" i="9"/>
  <c r="S31" i="1"/>
  <c r="X31" i="1"/>
  <c r="V31" i="1"/>
  <c r="Y31" i="1"/>
  <c r="Z31" i="1"/>
  <c r="S50" i="10"/>
  <c r="X50" i="10"/>
  <c r="V50" i="10"/>
  <c r="Y50" i="10"/>
  <c r="Y31" i="8"/>
  <c r="AD33" i="6"/>
  <c r="AD30" i="12"/>
  <c r="Z25" i="5"/>
  <c r="S25" i="5"/>
  <c r="X25" i="5"/>
  <c r="V25" i="5"/>
  <c r="Y25" i="5"/>
  <c r="S10" i="11"/>
  <c r="X10" i="11"/>
  <c r="V10" i="11"/>
  <c r="Y10" i="11"/>
  <c r="AD32" i="11"/>
  <c r="AD37" i="6"/>
  <c r="AD48" i="1"/>
  <c r="AD25" i="9"/>
  <c r="AD26" i="12"/>
  <c r="AD39" i="7"/>
  <c r="AD52" i="11"/>
  <c r="AD12" i="11"/>
  <c r="AD34" i="8"/>
  <c r="S49" i="5"/>
  <c r="X49" i="5"/>
  <c r="V49" i="5"/>
  <c r="Y49" i="5"/>
  <c r="AD49" i="5"/>
  <c r="X43" i="11"/>
  <c r="X35" i="11"/>
  <c r="X14" i="8"/>
  <c r="AD14" i="8"/>
  <c r="Y25" i="12"/>
  <c r="X10" i="10"/>
  <c r="Y24" i="9"/>
  <c r="AD24" i="9"/>
  <c r="AD51" i="8"/>
  <c r="Z43" i="6"/>
  <c r="S43" i="6"/>
  <c r="X43" i="6"/>
  <c r="V43" i="6"/>
  <c r="Y43" i="6"/>
  <c r="S43" i="10"/>
  <c r="X43" i="10"/>
  <c r="V43" i="10"/>
  <c r="Y43" i="10"/>
  <c r="Y33" i="9"/>
  <c r="AA56" i="5"/>
  <c r="Y21" i="11"/>
  <c r="AD21" i="11"/>
  <c r="X17" i="12"/>
  <c r="AD17" i="12"/>
  <c r="V19" i="5"/>
  <c r="S19" i="5"/>
  <c r="X19" i="5"/>
  <c r="Z19" i="5"/>
  <c r="V22" i="1"/>
  <c r="Y22" i="1"/>
  <c r="S22" i="1"/>
  <c r="X22" i="1"/>
  <c r="Z22" i="1"/>
  <c r="V35" i="6"/>
  <c r="Y35" i="6"/>
  <c r="Z35" i="6"/>
  <c r="S35" i="6"/>
  <c r="X35" i="6"/>
  <c r="S50" i="7"/>
  <c r="X50" i="7"/>
  <c r="Z50" i="7"/>
  <c r="V50" i="7"/>
  <c r="Y50" i="7"/>
  <c r="AD50" i="7"/>
  <c r="S22" i="10"/>
  <c r="X22" i="10"/>
  <c r="V22" i="10"/>
  <c r="Y22" i="10"/>
  <c r="Z22" i="10"/>
  <c r="AD22" i="10"/>
  <c r="S43" i="5"/>
  <c r="X43" i="5"/>
  <c r="V43" i="5"/>
  <c r="Y43" i="5"/>
  <c r="Z29" i="1"/>
  <c r="S29" i="1"/>
  <c r="X29" i="1"/>
  <c r="V29" i="1"/>
  <c r="Y29" i="1"/>
  <c r="AD29" i="1"/>
  <c r="Z17" i="6"/>
  <c r="S17" i="6"/>
  <c r="X17" i="6"/>
  <c r="V17" i="6"/>
  <c r="V53" i="6"/>
  <c r="Y53" i="6"/>
  <c r="S53" i="6"/>
  <c r="X53" i="6"/>
  <c r="Z53" i="6"/>
  <c r="V39" i="8"/>
  <c r="Y39" i="8"/>
  <c r="S39" i="8"/>
  <c r="X39" i="8"/>
  <c r="AD39" i="8"/>
  <c r="V42" i="9"/>
  <c r="Y42" i="9"/>
  <c r="S42" i="9"/>
  <c r="X42" i="9"/>
  <c r="AD42" i="9"/>
  <c r="S16" i="10"/>
  <c r="X16" i="10"/>
  <c r="V16" i="10"/>
  <c r="Y16" i="10"/>
  <c r="AD16" i="10"/>
  <c r="S9" i="5"/>
  <c r="X9" i="5"/>
  <c r="V9" i="5"/>
  <c r="Y9" i="5"/>
  <c r="Z9" i="5"/>
  <c r="S53" i="1"/>
  <c r="X53" i="1"/>
  <c r="V53" i="1"/>
  <c r="Y53" i="1"/>
  <c r="Z53" i="1"/>
  <c r="AD53" i="1"/>
  <c r="Z41" i="6"/>
  <c r="S41" i="6"/>
  <c r="X41" i="6"/>
  <c r="V41" i="6"/>
  <c r="Y41" i="6"/>
  <c r="S21" i="8"/>
  <c r="X21" i="8"/>
  <c r="V21" i="8"/>
  <c r="Y21" i="8"/>
  <c r="Z21" i="8"/>
  <c r="S43" i="7"/>
  <c r="X43" i="7"/>
  <c r="V43" i="7"/>
  <c r="Y43" i="7"/>
  <c r="Z43" i="7"/>
  <c r="S41" i="9"/>
  <c r="X41" i="9"/>
  <c r="Z41" i="9"/>
  <c r="V41" i="9"/>
  <c r="Y41" i="9"/>
  <c r="Z28" i="1"/>
  <c r="V28" i="1"/>
  <c r="Y28" i="1"/>
  <c r="S28" i="1"/>
  <c r="X28" i="1"/>
  <c r="V34" i="9"/>
  <c r="Y34" i="9"/>
  <c r="Z34" i="9"/>
  <c r="S34" i="9"/>
  <c r="X34" i="9"/>
  <c r="AD34" i="9"/>
  <c r="S26" i="11"/>
  <c r="X26" i="11"/>
  <c r="V26" i="11"/>
  <c r="Y26" i="11"/>
  <c r="Z26" i="11"/>
  <c r="AD26" i="11"/>
  <c r="AD38" i="12"/>
  <c r="AA56" i="11"/>
  <c r="X19" i="11"/>
  <c r="Z56" i="12"/>
  <c r="X39" i="10"/>
  <c r="X29" i="12"/>
  <c r="AD29" i="12"/>
  <c r="V24" i="5"/>
  <c r="Z24" i="5"/>
  <c r="S24" i="5"/>
  <c r="X24" i="5"/>
  <c r="Z51" i="5"/>
  <c r="V51" i="5"/>
  <c r="Y51" i="5"/>
  <c r="S51" i="5"/>
  <c r="X51" i="5"/>
  <c r="V47" i="1"/>
  <c r="Y47" i="1"/>
  <c r="Z47" i="1"/>
  <c r="S47" i="1"/>
  <c r="X47" i="1"/>
  <c r="Z47" i="6"/>
  <c r="S47" i="6"/>
  <c r="X47" i="6"/>
  <c r="V47" i="6"/>
  <c r="Y47" i="6"/>
  <c r="V15" i="8"/>
  <c r="Z15" i="8"/>
  <c r="S15" i="8"/>
  <c r="X15" i="8"/>
  <c r="S10" i="5"/>
  <c r="X10" i="5"/>
  <c r="Z10" i="5"/>
  <c r="V10" i="5"/>
  <c r="Y10" i="5"/>
  <c r="S48" i="5"/>
  <c r="X48" i="5"/>
  <c r="Z48" i="5"/>
  <c r="V48" i="5"/>
  <c r="Y48" i="5"/>
  <c r="S39" i="1"/>
  <c r="X39" i="1"/>
  <c r="Z39" i="1"/>
  <c r="V29" i="6"/>
  <c r="Y29" i="6"/>
  <c r="Z29" i="6"/>
  <c r="S29" i="6"/>
  <c r="X29" i="6"/>
  <c r="S12" i="7"/>
  <c r="X12" i="7"/>
  <c r="V12" i="7"/>
  <c r="Y12" i="7"/>
  <c r="Z12" i="7"/>
  <c r="S44" i="7"/>
  <c r="X44" i="7"/>
  <c r="Z44" i="7"/>
  <c r="V44" i="7"/>
  <c r="Y44" i="7"/>
  <c r="V41" i="8"/>
  <c r="Y41" i="8"/>
  <c r="Z41" i="8"/>
  <c r="S41" i="8"/>
  <c r="X41" i="8"/>
  <c r="S23" i="5"/>
  <c r="X23" i="5"/>
  <c r="V23" i="5"/>
  <c r="Y23" i="5"/>
  <c r="S21" i="1"/>
  <c r="X21" i="1"/>
  <c r="Z21" i="1"/>
  <c r="V21" i="1"/>
  <c r="Y21" i="1"/>
  <c r="V13" i="6"/>
  <c r="Y13" i="6"/>
  <c r="S13" i="6"/>
  <c r="X13" i="6"/>
  <c r="Z13" i="6"/>
  <c r="V24" i="7"/>
  <c r="Y24" i="7"/>
  <c r="S24" i="7"/>
  <c r="X24" i="7"/>
  <c r="Z24" i="7"/>
  <c r="S33" i="8"/>
  <c r="X33" i="8"/>
  <c r="V33" i="8"/>
  <c r="Y33" i="8"/>
  <c r="Z9" i="8"/>
  <c r="V9" i="8"/>
  <c r="Y9" i="8"/>
  <c r="S9" i="8"/>
  <c r="X9" i="8"/>
  <c r="S23" i="6"/>
  <c r="X23" i="6"/>
  <c r="Z23" i="6"/>
  <c r="V23" i="6"/>
  <c r="Y23" i="6"/>
  <c r="V53" i="9"/>
  <c r="Y53" i="9"/>
  <c r="S53" i="9"/>
  <c r="X53" i="9"/>
  <c r="Z53" i="9"/>
  <c r="S48" i="10"/>
  <c r="X48" i="10"/>
  <c r="V48" i="10"/>
  <c r="Y48" i="10"/>
  <c r="V41" i="11"/>
  <c r="Y41" i="11"/>
  <c r="S41" i="11"/>
  <c r="X41" i="11"/>
  <c r="Y17" i="6"/>
  <c r="AD15" i="11"/>
  <c r="AD10" i="10"/>
  <c r="Y11" i="12"/>
  <c r="S14" i="6"/>
  <c r="V14" i="6"/>
  <c r="Y14" i="6"/>
  <c r="V36" i="5"/>
  <c r="Y36" i="5"/>
  <c r="S36" i="5"/>
  <c r="X36" i="5"/>
  <c r="Z36" i="5"/>
  <c r="Z15" i="1"/>
  <c r="V15" i="1"/>
  <c r="Y15" i="1"/>
  <c r="S15" i="1"/>
  <c r="X15" i="1"/>
  <c r="S10" i="6"/>
  <c r="X10" i="6"/>
  <c r="V10" i="6"/>
  <c r="Y10" i="6"/>
  <c r="Z10" i="6"/>
  <c r="V13" i="7"/>
  <c r="S13" i="7"/>
  <c r="X13" i="7"/>
  <c r="Z13" i="7"/>
  <c r="S47" i="8"/>
  <c r="X47" i="8"/>
  <c r="V47" i="8"/>
  <c r="Y47" i="8"/>
  <c r="Z47" i="8"/>
  <c r="S16" i="5"/>
  <c r="X16" i="5"/>
  <c r="Z16" i="5"/>
  <c r="V16" i="5"/>
  <c r="Y16" i="5"/>
  <c r="V13" i="1"/>
  <c r="Y13" i="1"/>
  <c r="S13" i="1"/>
  <c r="X13" i="1"/>
  <c r="Z13" i="1"/>
  <c r="S41" i="1"/>
  <c r="X41" i="1"/>
  <c r="V41" i="1"/>
  <c r="Y41" i="1"/>
  <c r="Z41" i="1"/>
  <c r="Z46" i="6"/>
  <c r="S46" i="6"/>
  <c r="X46" i="6"/>
  <c r="V46" i="6"/>
  <c r="Y46" i="6"/>
  <c r="V20" i="7"/>
  <c r="Y20" i="7"/>
  <c r="S20" i="7"/>
  <c r="X20" i="7"/>
  <c r="Z20" i="7"/>
  <c r="S49" i="7"/>
  <c r="X49" i="7"/>
  <c r="Z49" i="7"/>
  <c r="V49" i="7"/>
  <c r="V22" i="9"/>
  <c r="Y22" i="9"/>
  <c r="S22" i="9"/>
  <c r="X22" i="9"/>
  <c r="Z22" i="9"/>
  <c r="Z54" i="9"/>
  <c r="S54" i="9"/>
  <c r="X54" i="9"/>
  <c r="V54" i="9"/>
  <c r="Y54" i="9"/>
  <c r="S35" i="5"/>
  <c r="X35" i="5"/>
  <c r="Z35" i="5"/>
  <c r="V35" i="5"/>
  <c r="Y35" i="5"/>
  <c r="Z33" i="1"/>
  <c r="S33" i="1"/>
  <c r="X33" i="1"/>
  <c r="V33" i="1"/>
  <c r="Y33" i="1"/>
  <c r="S21" i="6"/>
  <c r="X21" i="6"/>
  <c r="V21" i="6"/>
  <c r="Y21" i="6"/>
  <c r="Z21" i="6"/>
  <c r="V36" i="7"/>
  <c r="Y36" i="7"/>
  <c r="S36" i="7"/>
  <c r="X36" i="7"/>
  <c r="Z36" i="7"/>
  <c r="S30" i="10"/>
  <c r="X30" i="10"/>
  <c r="V30" i="10"/>
  <c r="Y30" i="10"/>
  <c r="Z30" i="10"/>
  <c r="S14" i="1"/>
  <c r="X14" i="1"/>
  <c r="Z14" i="1"/>
  <c r="V14" i="1"/>
  <c r="Y14" i="1"/>
  <c r="Z13" i="9"/>
  <c r="S13" i="9"/>
  <c r="X13" i="9"/>
  <c r="V13" i="9"/>
  <c r="Y13" i="9"/>
  <c r="S54" i="10"/>
  <c r="X54" i="10"/>
  <c r="Z54" i="10"/>
  <c r="V54" i="10"/>
  <c r="Y54" i="10"/>
  <c r="S14" i="11"/>
  <c r="X14" i="11"/>
  <c r="Z14" i="11"/>
  <c r="V14" i="11"/>
  <c r="Y14" i="11"/>
  <c r="S38" i="7"/>
  <c r="X38" i="7"/>
  <c r="V38" i="7"/>
  <c r="Y38" i="7"/>
  <c r="Z38" i="7"/>
  <c r="V19" i="11"/>
  <c r="Y19" i="11"/>
  <c r="V53" i="11"/>
  <c r="Y53" i="11"/>
  <c r="S53" i="11"/>
  <c r="X53" i="11"/>
  <c r="Z53" i="11"/>
  <c r="Y19" i="5"/>
  <c r="Y15" i="8"/>
  <c r="AD15" i="8"/>
  <c r="Y13" i="7"/>
  <c r="X14" i="6"/>
  <c r="S17" i="5"/>
  <c r="X17" i="5"/>
  <c r="Z17" i="5"/>
  <c r="V17" i="5"/>
  <c r="Y17" i="5"/>
  <c r="Z39" i="5"/>
  <c r="S39" i="5"/>
  <c r="X39" i="5"/>
  <c r="V39" i="5"/>
  <c r="Y39" i="5"/>
  <c r="V17" i="1"/>
  <c r="Y17" i="1"/>
  <c r="S17" i="1"/>
  <c r="X17" i="1"/>
  <c r="Z17" i="1"/>
  <c r="S22" i="6"/>
  <c r="X22" i="6"/>
  <c r="V22" i="6"/>
  <c r="Y22" i="6"/>
  <c r="S16" i="7"/>
  <c r="X16" i="7"/>
  <c r="V16" i="7"/>
  <c r="Y16" i="7"/>
  <c r="Z16" i="7"/>
  <c r="V28" i="9"/>
  <c r="Y28" i="9"/>
  <c r="S28" i="9"/>
  <c r="X28" i="9"/>
  <c r="Z28" i="9"/>
  <c r="S31" i="5"/>
  <c r="X31" i="5"/>
  <c r="V31" i="5"/>
  <c r="Y31" i="5"/>
  <c r="Z31" i="5"/>
  <c r="S46" i="1"/>
  <c r="X46" i="1"/>
  <c r="V46" i="1"/>
  <c r="Y46" i="1"/>
  <c r="Z46" i="1"/>
  <c r="Z51" i="6"/>
  <c r="S51" i="6"/>
  <c r="X51" i="6"/>
  <c r="V51" i="6"/>
  <c r="Y51" i="6"/>
  <c r="V29" i="7"/>
  <c r="Y29" i="7"/>
  <c r="Z29" i="7"/>
  <c r="V29" i="8"/>
  <c r="Y29" i="8"/>
  <c r="Z29" i="8"/>
  <c r="S29" i="8"/>
  <c r="X29" i="8"/>
  <c r="V40" i="5"/>
  <c r="Y40" i="5"/>
  <c r="Z40" i="5"/>
  <c r="S40" i="5"/>
  <c r="X40" i="5"/>
  <c r="Z38" i="1"/>
  <c r="V38" i="1"/>
  <c r="Y38" i="1"/>
  <c r="S38" i="1"/>
  <c r="X38" i="1"/>
  <c r="S38" i="6"/>
  <c r="X38" i="6"/>
  <c r="V38" i="6"/>
  <c r="Y38" i="6"/>
  <c r="Z38" i="6"/>
  <c r="S41" i="7"/>
  <c r="X41" i="7"/>
  <c r="Z41" i="7"/>
  <c r="V41" i="7"/>
  <c r="Y41" i="7"/>
  <c r="Z28" i="6"/>
  <c r="S28" i="6"/>
  <c r="X28" i="6"/>
  <c r="V28" i="6"/>
  <c r="Y28" i="6"/>
  <c r="S16" i="9"/>
  <c r="X16" i="9"/>
  <c r="V16" i="9"/>
  <c r="Y16" i="9"/>
  <c r="Z16" i="9"/>
  <c r="S30" i="5"/>
  <c r="X30" i="5"/>
  <c r="V30" i="5"/>
  <c r="Y30" i="5"/>
  <c r="Z30" i="5"/>
  <c r="Z40" i="8"/>
  <c r="S40" i="8"/>
  <c r="X40" i="8"/>
  <c r="V40" i="8"/>
  <c r="Y40" i="8"/>
  <c r="Y24" i="5"/>
  <c r="Y26" i="1"/>
  <c r="Y49" i="7"/>
  <c r="AD45" i="11"/>
  <c r="Z42" i="6"/>
  <c r="V42" i="6"/>
  <c r="Y42" i="6"/>
  <c r="S42" i="6"/>
  <c r="X42" i="6"/>
  <c r="Z13" i="8"/>
  <c r="S13" i="8"/>
  <c r="X13" i="8"/>
  <c r="V13" i="8"/>
  <c r="Y13" i="8"/>
  <c r="V45" i="7"/>
  <c r="Y45" i="7"/>
  <c r="S45" i="7"/>
  <c r="X45" i="7"/>
  <c r="Z45" i="7"/>
  <c r="V26" i="8"/>
  <c r="Y26" i="8"/>
  <c r="Z26" i="8"/>
  <c r="S26" i="8"/>
  <c r="X26" i="8"/>
  <c r="V29" i="10"/>
  <c r="Y29" i="10"/>
  <c r="S29" i="10"/>
  <c r="X29" i="10"/>
  <c r="Z29" i="10"/>
  <c r="S30" i="11"/>
  <c r="X30" i="11"/>
  <c r="V30" i="11"/>
  <c r="Y30" i="11"/>
  <c r="Z30" i="11"/>
  <c r="AA56" i="10"/>
  <c r="AD43" i="11"/>
  <c r="AD31" i="12"/>
  <c r="AD22" i="7"/>
  <c r="AD16" i="12"/>
  <c r="AD40" i="12"/>
  <c r="AD18" i="12"/>
  <c r="AD36" i="11"/>
  <c r="AD36" i="8"/>
  <c r="AD24" i="10"/>
  <c r="AD26" i="10"/>
  <c r="AD43" i="1"/>
  <c r="S18" i="6"/>
  <c r="X18" i="6"/>
  <c r="Z18" i="6"/>
  <c r="V18" i="6"/>
  <c r="Y18" i="6"/>
  <c r="S28" i="5"/>
  <c r="X28" i="5"/>
  <c r="V28" i="5"/>
  <c r="Y28" i="5"/>
  <c r="Z28" i="5"/>
  <c r="V54" i="8"/>
  <c r="Y54" i="8"/>
  <c r="S54" i="8"/>
  <c r="X54" i="8"/>
  <c r="S35" i="9"/>
  <c r="X35" i="9"/>
  <c r="V35" i="9"/>
  <c r="Y35" i="9"/>
  <c r="Z35" i="9"/>
  <c r="S52" i="5"/>
  <c r="X52" i="5"/>
  <c r="V52" i="5"/>
  <c r="Y52" i="5"/>
  <c r="Z52" i="5"/>
  <c r="V31" i="9"/>
  <c r="Y31" i="9"/>
  <c r="Z31" i="9"/>
  <c r="S31" i="9"/>
  <c r="X31" i="9"/>
  <c r="Z9" i="9"/>
  <c r="V9" i="9"/>
  <c r="Y9" i="9"/>
  <c r="S9" i="9"/>
  <c r="X9" i="9"/>
  <c r="Y27" i="11"/>
  <c r="Y37" i="11"/>
  <c r="AD37" i="11"/>
  <c r="AD9" i="6"/>
  <c r="AA56" i="12"/>
  <c r="X27" i="11"/>
  <c r="AD27" i="11"/>
  <c r="X41" i="12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V26" i="6"/>
  <c r="S26" i="6"/>
  <c r="X26" i="6"/>
  <c r="V17" i="7"/>
  <c r="Y17" i="7"/>
  <c r="Z17" i="7"/>
  <c r="S17" i="7"/>
  <c r="X17" i="7"/>
  <c r="S18" i="1"/>
  <c r="X18" i="1"/>
  <c r="Z18" i="1"/>
  <c r="V18" i="1"/>
  <c r="Y18" i="1"/>
  <c r="V30" i="8"/>
  <c r="Y30" i="8"/>
  <c r="S30" i="8"/>
  <c r="X30" i="8"/>
  <c r="Z10" i="9"/>
  <c r="V10" i="9"/>
  <c r="Y10" i="9"/>
  <c r="S10" i="9"/>
  <c r="X10" i="9"/>
  <c r="S43" i="9"/>
  <c r="X43" i="9"/>
  <c r="V43" i="9"/>
  <c r="Y43" i="9"/>
  <c r="Z43" i="9"/>
  <c r="AD43" i="9"/>
  <c r="V9" i="1"/>
  <c r="Z9" i="1"/>
  <c r="S9" i="1"/>
  <c r="X9" i="1"/>
  <c r="Y9" i="1"/>
  <c r="V11" i="5"/>
  <c r="Y11" i="5"/>
  <c r="S11" i="5"/>
  <c r="X11" i="5"/>
  <c r="Z11" i="5"/>
  <c r="S12" i="10"/>
  <c r="X12" i="10"/>
  <c r="V12" i="10"/>
  <c r="Y12" i="10"/>
  <c r="V45" i="10"/>
  <c r="Y45" i="10"/>
  <c r="S45" i="10"/>
  <c r="X45" i="10"/>
  <c r="V18" i="8"/>
  <c r="Y18" i="8"/>
  <c r="Z18" i="8"/>
  <c r="S18" i="8"/>
  <c r="X18" i="8"/>
  <c r="V13" i="11"/>
  <c r="Y13" i="11"/>
  <c r="S13" i="11"/>
  <c r="X13" i="11"/>
  <c r="Z13" i="11"/>
  <c r="Z46" i="11"/>
  <c r="S46" i="11"/>
  <c r="X46" i="11"/>
  <c r="V46" i="11"/>
  <c r="Y46" i="11"/>
  <c r="S47" i="9"/>
  <c r="X47" i="9"/>
  <c r="V47" i="9"/>
  <c r="Y47" i="9"/>
  <c r="Z47" i="9"/>
  <c r="Z12" i="10"/>
  <c r="X11" i="12"/>
  <c r="Y44" i="11"/>
  <c r="AD44" i="11"/>
  <c r="Y26" i="6"/>
  <c r="Z30" i="8"/>
  <c r="X33" i="10"/>
  <c r="AD33" i="10"/>
  <c r="AD50" i="11"/>
  <c r="AD18" i="11"/>
  <c r="V33" i="7"/>
  <c r="Y33" i="7"/>
  <c r="S33" i="7"/>
  <c r="X33" i="7"/>
  <c r="Z33" i="7"/>
  <c r="V46" i="8"/>
  <c r="Y46" i="8"/>
  <c r="Z46" i="8"/>
  <c r="S46" i="8"/>
  <c r="X46" i="8"/>
  <c r="S27" i="9"/>
  <c r="X27" i="9"/>
  <c r="V27" i="9"/>
  <c r="Y27" i="9"/>
  <c r="Z27" i="9"/>
  <c r="S20" i="5"/>
  <c r="X20" i="5"/>
  <c r="V20" i="5"/>
  <c r="Y20" i="5"/>
  <c r="S23" i="9"/>
  <c r="X23" i="9"/>
  <c r="V23" i="9"/>
  <c r="Y23" i="9"/>
  <c r="Z23" i="9"/>
  <c r="V17" i="10"/>
  <c r="Y17" i="10"/>
  <c r="S17" i="10"/>
  <c r="X17" i="10"/>
  <c r="Z17" i="10"/>
  <c r="AD39" i="10"/>
  <c r="AD28" i="12"/>
  <c r="AD47" i="12"/>
  <c r="AD36" i="12"/>
  <c r="AD47" i="7"/>
  <c r="AD44" i="12"/>
  <c r="AD35" i="1"/>
  <c r="AD23" i="10"/>
  <c r="Z50" i="6"/>
  <c r="V50" i="6"/>
  <c r="Y50" i="6"/>
  <c r="S50" i="6"/>
  <c r="X50" i="6"/>
  <c r="V22" i="8"/>
  <c r="Y22" i="8"/>
  <c r="Z22" i="8"/>
  <c r="S22" i="8"/>
  <c r="X22" i="8"/>
  <c r="V53" i="7"/>
  <c r="Y53" i="7"/>
  <c r="S53" i="7"/>
  <c r="X53" i="7"/>
  <c r="Z53" i="7"/>
  <c r="V37" i="10"/>
  <c r="Y37" i="10"/>
  <c r="S37" i="10"/>
  <c r="X37" i="10"/>
  <c r="S34" i="1"/>
  <c r="X34" i="1"/>
  <c r="Z34" i="1"/>
  <c r="V34" i="1"/>
  <c r="Y34" i="1"/>
  <c r="V38" i="11"/>
  <c r="Y38" i="11"/>
  <c r="Z38" i="11"/>
  <c r="S38" i="11"/>
  <c r="X38" i="11"/>
  <c r="V49" i="10"/>
  <c r="Y49" i="10"/>
  <c r="S49" i="10"/>
  <c r="X49" i="10"/>
  <c r="Z49" i="10"/>
  <c r="S15" i="9"/>
  <c r="X15" i="9"/>
  <c r="V15" i="9"/>
  <c r="Y15" i="9"/>
  <c r="Z15" i="9"/>
  <c r="AD11" i="11"/>
  <c r="AD23" i="12"/>
  <c r="AD40" i="9"/>
  <c r="AD30" i="7"/>
  <c r="AD37" i="12"/>
  <c r="AD23" i="7"/>
  <c r="AB56" i="6"/>
  <c r="AD50" i="12"/>
  <c r="AD32" i="12"/>
  <c r="AD28" i="8"/>
  <c r="AD12" i="8"/>
  <c r="AD51" i="10"/>
  <c r="AD32" i="10"/>
  <c r="AD15" i="10"/>
  <c r="AD13" i="10"/>
  <c r="AD21" i="9"/>
  <c r="Z34" i="6"/>
  <c r="V34" i="6"/>
  <c r="Y34" i="6"/>
  <c r="S34" i="6"/>
  <c r="X34" i="6"/>
  <c r="V25" i="7"/>
  <c r="Y25" i="7"/>
  <c r="Z25" i="7"/>
  <c r="S25" i="7"/>
  <c r="X25" i="7"/>
  <c r="S50" i="1"/>
  <c r="X50" i="1"/>
  <c r="Z50" i="1"/>
  <c r="V50" i="1"/>
  <c r="Y50" i="1"/>
  <c r="V38" i="8"/>
  <c r="Y38" i="8"/>
  <c r="Z38" i="8"/>
  <c r="S38" i="8"/>
  <c r="X38" i="8"/>
  <c r="S19" i="9"/>
  <c r="X19" i="9"/>
  <c r="V19" i="9"/>
  <c r="Y19" i="9"/>
  <c r="Z19" i="9"/>
  <c r="S51" i="9"/>
  <c r="X51" i="9"/>
  <c r="V51" i="9"/>
  <c r="Y51" i="9"/>
  <c r="Z51" i="9"/>
  <c r="S42" i="1"/>
  <c r="X42" i="1"/>
  <c r="Z42" i="1"/>
  <c r="V42" i="1"/>
  <c r="Y42" i="1"/>
  <c r="S44" i="5"/>
  <c r="X44" i="5"/>
  <c r="V44" i="5"/>
  <c r="Y44" i="5"/>
  <c r="Z44" i="5"/>
  <c r="V21" i="10"/>
  <c r="Y21" i="10"/>
  <c r="S21" i="10"/>
  <c r="X21" i="10"/>
  <c r="V53" i="10"/>
  <c r="Y53" i="10"/>
  <c r="S53" i="10"/>
  <c r="X53" i="10"/>
  <c r="Z53" i="10"/>
  <c r="V50" i="8"/>
  <c r="Y50" i="8"/>
  <c r="Z50" i="8"/>
  <c r="S50" i="8"/>
  <c r="X50" i="8"/>
  <c r="S22" i="11"/>
  <c r="X22" i="11"/>
  <c r="Z22" i="11"/>
  <c r="V22" i="11"/>
  <c r="Y22" i="11"/>
  <c r="V54" i="11"/>
  <c r="Y54" i="11"/>
  <c r="Z54" i="11"/>
  <c r="S54" i="11"/>
  <c r="X54" i="11"/>
  <c r="V41" i="10"/>
  <c r="Y41" i="10"/>
  <c r="S41" i="10"/>
  <c r="X41" i="10"/>
  <c r="Z41" i="10"/>
  <c r="Z37" i="10"/>
  <c r="Z54" i="8"/>
  <c r="X21" i="12"/>
  <c r="X45" i="12"/>
  <c r="AD45" i="12"/>
  <c r="X25" i="12"/>
  <c r="AD25" i="12"/>
  <c r="X33" i="12"/>
  <c r="X49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B56" i="9"/>
  <c r="AD41" i="9"/>
  <c r="AD41" i="6"/>
  <c r="AD22" i="1"/>
  <c r="AD50" i="10"/>
  <c r="AD26" i="1"/>
  <c r="AD28" i="11"/>
  <c r="AD10" i="1"/>
  <c r="AD16" i="8"/>
  <c r="AD10" i="7"/>
  <c r="AD21" i="12"/>
  <c r="AD33" i="12"/>
  <c r="AB56" i="5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Y56" i="12"/>
  <c r="AD44" i="8"/>
  <c r="AD32" i="6"/>
  <c r="AD18" i="5"/>
  <c r="AD20" i="6"/>
  <c r="AD26" i="6"/>
  <c r="Z56" i="11"/>
  <c r="AD50" i="1"/>
  <c r="AB56" i="10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Z56" i="6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B56" i="7"/>
  <c r="X56" i="8"/>
  <c r="AD49" i="7"/>
  <c r="AD19" i="5"/>
  <c r="AD15" i="9"/>
  <c r="AD53" i="10"/>
  <c r="AD44" i="5"/>
  <c r="AD51" i="9"/>
  <c r="AD19" i="9"/>
  <c r="AD53" i="7"/>
  <c r="AD50" i="6"/>
  <c r="AD20" i="5"/>
  <c r="AD27" i="9"/>
  <c r="X56" i="12"/>
  <c r="AD47" i="9"/>
  <c r="X56" i="11"/>
  <c r="AD18" i="8"/>
  <c r="AD28" i="6"/>
  <c r="AD51" i="6"/>
  <c r="AD31" i="5"/>
  <c r="AD35" i="5"/>
  <c r="AD51" i="5"/>
  <c r="AD19" i="11"/>
  <c r="AD54" i="11"/>
  <c r="AD21" i="10"/>
  <c r="X56" i="10"/>
  <c r="AD45" i="10"/>
  <c r="AD11" i="12"/>
  <c r="X56" i="6"/>
  <c r="AD22" i="9"/>
  <c r="AD23" i="5"/>
  <c r="AD47" i="6"/>
  <c r="Y56" i="10"/>
  <c r="AD12" i="10"/>
  <c r="Y56" i="11"/>
  <c r="AD10" i="9"/>
  <c r="AD18" i="6"/>
  <c r="Y56" i="6"/>
  <c r="Y56" i="8"/>
  <c r="AD28" i="5"/>
  <c r="AD22" i="8"/>
  <c r="Z56" i="1"/>
  <c r="AD17" i="10"/>
  <c r="AD56" i="12"/>
  <c r="AD38" i="11"/>
  <c r="AD33" i="7"/>
  <c r="Y56" i="9"/>
  <c r="AD54" i="8"/>
  <c r="AD45" i="7"/>
  <c r="Y56" i="1"/>
  <c r="AD17" i="7"/>
  <c r="X56" i="7"/>
  <c r="Z56" i="9"/>
  <c r="Z56" i="8"/>
  <c r="AD30" i="8"/>
  <c r="Y56" i="7"/>
  <c r="X56" i="9"/>
  <c r="AB56" i="1"/>
  <c r="AB56" i="11"/>
  <c r="AD38" i="8"/>
  <c r="Y56" i="5"/>
  <c r="AD31" i="9"/>
  <c r="AD35" i="9"/>
  <c r="AD25" i="7"/>
  <c r="AD29" i="10"/>
  <c r="AD46" i="8"/>
  <c r="Z56" i="5"/>
  <c r="AD55" i="12"/>
  <c r="AB56" i="8"/>
  <c r="AD13" i="8"/>
  <c r="AD13" i="11"/>
  <c r="AD42" i="6"/>
  <c r="Z56" i="10"/>
  <c r="AD11" i="5"/>
  <c r="X56" i="1"/>
  <c r="Z56" i="7"/>
  <c r="AD30" i="11"/>
  <c r="X56" i="5"/>
  <c r="AD55" i="9"/>
  <c r="AD56" i="10"/>
  <c r="AD56" i="8"/>
  <c r="AD55" i="10"/>
  <c r="AD56" i="9"/>
  <c r="AD55" i="6"/>
  <c r="AD55" i="11"/>
  <c r="AD55" i="5"/>
  <c r="AD56" i="7"/>
  <c r="AD56" i="5"/>
  <c r="AD55" i="8"/>
  <c r="AD56" i="6"/>
  <c r="AD56" i="11"/>
  <c r="AD56" i="1"/>
  <c r="AD55" i="7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<sst xmlns="http://schemas.openxmlformats.org/spreadsheetml/2006/main" count="810" uniqueCount="83">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</sst>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22" workbookViewId="0">
      <selection activeCell="AB48" sqref="AB4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26" t="s">
        <v>64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63</v>
      </c>
      <c r="P3" s="136"/>
      <c r="Q3" s="140"/>
      <c r="R3" s="79"/>
      <c r="S3" s="79"/>
      <c r="T3" s="140"/>
      <c r="U3" s="79"/>
      <c r="V3" s="79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9"/>
      <c r="S4" s="79"/>
      <c r="T4" s="140"/>
      <c r="U4" s="79"/>
      <c r="V4" s="79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8.5496007318442493E-2</v>
      </c>
      <c r="V9" s="38">
        <f>($AI$7/$AG$12)*(1+0.15*(P9/$AG$10)^4)+$AH$32</f>
        <v>8.8666666712644629E-2</v>
      </c>
      <c r="W9" s="140"/>
      <c r="X9" s="79">
        <f>($AG$7*$AG$8*S9+$AG$15*$AG$16*R9)*$AG$24</f>
        <v>4000</v>
      </c>
      <c r="Y9" s="46">
        <f>(O9*U9*$AG$30+P9*V9*$AG$29)*365</f>
        <v>12556484.542282306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365*((P9*$AI$7*($AG$53*$AG$54+$AG$49*$AG$50+$AG$45*$AG$46))+(O9*$AI$15*1.6*($AG$53*$AG$55+$AG$49*$AG$51+$AG$45*$AG$47)))</f>
        <v>34284.846593298906</v>
      </c>
      <c r="AD9" s="45">
        <f>SUM(X9:AB9)</f>
        <v>12861888.943773191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0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8.5496018404245255E-2</v>
      </c>
      <c r="V10" s="38">
        <f t="shared" ref="V10:V54" si="4">($AI$7/$AG$12)*(1+0.15*(P10/$AG$10)^4)+$AH$32</f>
        <v>8.8666666713635128E-2</v>
      </c>
      <c r="W10" s="140"/>
      <c r="X10" s="79">
        <f>($AG$7*$AG$8*S10+$AG$15*$AG$16*R10)*$AG$24</f>
        <v>4000</v>
      </c>
      <c r="Y10" s="46">
        <f t="shared" ref="Y10:Y54" si="5">(O10*U10*$AG$30+P10*V10*$AG$29)*365</f>
        <v>12623909.558686862</v>
      </c>
      <c r="Z10" s="46">
        <f t="shared" ref="Z10:Z54" si="6">(O10*$AI$15*$AG$37+P10*$AI$7*$AG$36)*365</f>
        <v>251231.74422022761</v>
      </c>
      <c r="AA10" s="46">
        <f t="shared" ref="AA10:AA54" si="7">O10*$AI$15*($AG$41+$AG$40*(1-M10))*365</f>
        <v>17314.231670626003</v>
      </c>
      <c r="AB10" s="47">
        <f t="shared" ref="AB10:AB54" si="8">365*((P10*$AI$7*($AG$53*$AG$54+$AG$49*$AG$50+$AG$45*$AG$46))+(O10*$AI$15*1.6*($AG$53*$AG$55+$AG$49*$AG$51+$AG$45*$AG$47)))</f>
        <v>34468.862244162614</v>
      </c>
      <c r="AD10" s="45">
        <f t="shared" ref="AD10:AD46" si="9">SUM(X10:AB10)</f>
        <v>12930924.396821877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0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0"/>
      <c r="M11" s="27">
        <f>'[3]E-Auto'!$E9*(1/100)</f>
        <v>3.1800000000000001E-3</v>
      </c>
      <c r="O11" s="36">
        <f t="shared" ref="O11:O54" si="11">B11</f>
        <v>12087.23564851654</v>
      </c>
      <c r="P11" s="40">
        <f t="shared" si="0"/>
        <v>1258.1633380948049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8.5496029669164572E-2</v>
      </c>
      <c r="V11" s="38">
        <f t="shared" si="4"/>
        <v>8.8666666714641545E-2</v>
      </c>
      <c r="W11" s="140"/>
      <c r="X11" s="79">
        <f t="shared" ref="X11:X52" si="12">($AG$7*$AG$8*S11+$AG$15*$AG$16*R11)*$AG$24</f>
        <v>4000</v>
      </c>
      <c r="Y11" s="46">
        <f t="shared" si="5"/>
        <v>12691334.616385052</v>
      </c>
      <c r="Z11" s="46">
        <f t="shared" si="6"/>
        <v>252573.85207653334</v>
      </c>
      <c r="AA11" s="46">
        <f t="shared" si="7"/>
        <v>17396.873832080575</v>
      </c>
      <c r="AB11" s="47">
        <f t="shared" si="8"/>
        <v>34652.877895026308</v>
      </c>
      <c r="AD11" s="45">
        <f t="shared" si="9"/>
        <v>12999958.220188692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0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0"/>
      <c r="M12" s="27">
        <f>'[3]E-Auto'!$E10*(1/100)</f>
        <v>4.1700000000000001E-3</v>
      </c>
      <c r="O12" s="36">
        <f t="shared" si="11"/>
        <v>12151.471297033078</v>
      </c>
      <c r="P12" s="40">
        <f t="shared" si="0"/>
        <v>1264.8142971422074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8.549604111511952E-2</v>
      </c>
      <c r="V12" s="38">
        <f t="shared" si="4"/>
        <v>8.8666666715664047E-2</v>
      </c>
      <c r="W12" s="140"/>
      <c r="X12" s="79">
        <f t="shared" si="12"/>
        <v>4000</v>
      </c>
      <c r="Y12" s="46">
        <f t="shared" si="5"/>
        <v>12758759.716042265</v>
      </c>
      <c r="Z12" s="46">
        <f t="shared" si="6"/>
        <v>253915.959932839</v>
      </c>
      <c r="AA12" s="46">
        <f t="shared" si="7"/>
        <v>17477.207711134364</v>
      </c>
      <c r="AB12" s="47">
        <f t="shared" si="8"/>
        <v>34836.893545890009</v>
      </c>
      <c r="AD12" s="45">
        <f t="shared" si="9"/>
        <v>13068989.777232129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0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0"/>
      <c r="M13" s="27">
        <f>'[3]E-Auto'!$E11*(1/100)</f>
        <v>6.2100000000000002E-3</v>
      </c>
      <c r="O13" s="36">
        <f t="shared" si="11"/>
        <v>12215.706945549618</v>
      </c>
      <c r="P13" s="40">
        <f t="shared" si="0"/>
        <v>1271.4652561896098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8.5496052744039333E-2</v>
      </c>
      <c r="V13" s="38">
        <f t="shared" si="4"/>
        <v>8.8666666716702799E-2</v>
      </c>
      <c r="W13" s="140"/>
      <c r="X13" s="79">
        <f t="shared" si="12"/>
        <v>4000</v>
      </c>
      <c r="Y13" s="46">
        <f t="shared" si="5"/>
        <v>12826184.858331019</v>
      </c>
      <c r="Z13" s="46">
        <f t="shared" si="6"/>
        <v>255258.06778914467</v>
      </c>
      <c r="AA13" s="46">
        <f t="shared" si="7"/>
        <v>17544.492054087576</v>
      </c>
      <c r="AB13" s="47">
        <f t="shared" si="8"/>
        <v>35020.90919675371</v>
      </c>
      <c r="AD13" s="45">
        <f t="shared" si="9"/>
        <v>13138008.327371005</v>
      </c>
      <c r="AE13" s="119"/>
    </row>
    <row r="14" spans="1:36" ht="15" thickBot="1" x14ac:dyDescent="0.35">
      <c r="A14" s="20">
        <f t="shared" si="10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0"/>
      <c r="M14" s="27">
        <f>'[3]E-Auto'!$E12*(1/100)</f>
        <v>3.5041935483870967E-2</v>
      </c>
      <c r="O14" s="36">
        <f t="shared" si="11"/>
        <v>12279.942594066157</v>
      </c>
      <c r="P14" s="40">
        <f t="shared" si="0"/>
        <v>1278.1162152370123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8.5496064557863544E-2</v>
      </c>
      <c r="V14" s="38">
        <f t="shared" si="4"/>
        <v>8.8666666717757983E-2</v>
      </c>
      <c r="W14" s="140"/>
      <c r="X14" s="79">
        <f>($AG$7*$AG$8*S14+$AG$15*$AG$16*R14)*$AG$24+(AG26*AG7)</f>
        <v>72000</v>
      </c>
      <c r="Y14" s="46">
        <f t="shared" si="5"/>
        <v>12893610.043930963</v>
      </c>
      <c r="Z14" s="46">
        <f t="shared" si="6"/>
        <v>256600.17564545033</v>
      </c>
      <c r="AA14" s="46">
        <f t="shared" si="7"/>
        <v>17280.074321086307</v>
      </c>
      <c r="AB14" s="47">
        <f t="shared" si="8"/>
        <v>35204.924847617403</v>
      </c>
      <c r="AD14" s="45">
        <f t="shared" si="9"/>
        <v>13274695.218745116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0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0"/>
      <c r="M15" s="27">
        <f>'[3]E-Auto'!$E13*(1/100)</f>
        <v>6.3873870967741941E-2</v>
      </c>
      <c r="O15" s="36">
        <f t="shared" si="11"/>
        <v>12344.178242582695</v>
      </c>
      <c r="P15" s="40">
        <f t="shared" si="0"/>
        <v>1284.7671742844145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8.5496076558541856E-2</v>
      </c>
      <c r="V15" s="38">
        <f t="shared" si="4"/>
        <v>8.8666666718829779E-2</v>
      </c>
      <c r="W15" s="140"/>
      <c r="X15" s="79">
        <f>($AG$7*$AG$8*S15+$AG$15*$AG$16*R15)*$AG$24</f>
        <v>4000</v>
      </c>
      <c r="Y15" s="46">
        <f t="shared" si="5"/>
        <v>12961035.273528945</v>
      </c>
      <c r="Z15" s="46">
        <f t="shared" si="6"/>
        <v>257942.28350175603</v>
      </c>
      <c r="AA15" s="46">
        <f t="shared" si="7"/>
        <v>17011.925101773959</v>
      </c>
      <c r="AB15" s="47">
        <f t="shared" si="8"/>
        <v>35388.940498481104</v>
      </c>
      <c r="AD15" s="45">
        <f t="shared" si="9"/>
        <v>13275378.422630955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0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0"/>
      <c r="M16" s="27">
        <f>'[3]E-Auto'!$E14*(1/100)</f>
        <v>9.2705806451612929E-2</v>
      </c>
      <c r="O16" s="36">
        <f t="shared" si="11"/>
        <v>12408.413891099233</v>
      </c>
      <c r="P16" s="40">
        <f t="shared" si="0"/>
        <v>1291.418133331817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8.5496088748034216E-2</v>
      </c>
      <c r="V16" s="38">
        <f t="shared" si="4"/>
        <v>8.8666666719918338E-2</v>
      </c>
      <c r="W16" s="140"/>
      <c r="X16" s="79">
        <f t="shared" si="12"/>
        <v>4000</v>
      </c>
      <c r="Y16" s="46">
        <f t="shared" si="5"/>
        <v>13028460.547819022</v>
      </c>
      <c r="Z16" s="46">
        <f t="shared" si="6"/>
        <v>259284.39135806172</v>
      </c>
      <c r="AA16" s="46">
        <f t="shared" si="7"/>
        <v>16740.04439615053</v>
      </c>
      <c r="AB16" s="47">
        <f t="shared" si="8"/>
        <v>35572.956149344798</v>
      </c>
      <c r="AD16" s="45">
        <f t="shared" si="9"/>
        <v>13344057.939722581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0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0"/>
      <c r="M17" s="27">
        <f>'[3]E-Auto'!$E15*(1/100)</f>
        <v>0.1215377419354839</v>
      </c>
      <c r="O17" s="36">
        <f t="shared" si="11"/>
        <v>12472.649539615772</v>
      </c>
      <c r="P17" s="40">
        <f t="shared" si="0"/>
        <v>1298.0690923792195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8.5496101128310825E-2</v>
      </c>
      <c r="V17" s="38">
        <f t="shared" si="4"/>
        <v>8.8666666721023857E-2</v>
      </c>
      <c r="W17" s="140"/>
      <c r="X17" s="79">
        <f t="shared" si="12"/>
        <v>4000</v>
      </c>
      <c r="Y17" s="46">
        <f t="shared" si="5"/>
        <v>13095885.867502529</v>
      </c>
      <c r="Z17" s="46">
        <f t="shared" si="6"/>
        <v>260626.49921436736</v>
      </c>
      <c r="AA17" s="46">
        <f t="shared" si="7"/>
        <v>16464.432204216024</v>
      </c>
      <c r="AB17" s="47">
        <f t="shared" si="8"/>
        <v>35756.971800208492</v>
      </c>
      <c r="AD17" s="45">
        <f t="shared" si="9"/>
        <v>13412733.770721322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0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0"/>
      <c r="M18" s="27">
        <f>'[3]E-Auto'!$E16*(1/100)</f>
        <v>0.15036967741935489</v>
      </c>
      <c r="O18" s="36">
        <f t="shared" si="11"/>
        <v>12536.885188132312</v>
      </c>
      <c r="P18" s="40">
        <f t="shared" si="0"/>
        <v>1304.7200514266219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8.5496113701352044E-2</v>
      </c>
      <c r="V18" s="38">
        <f t="shared" si="4"/>
        <v>8.8666666722146487E-2</v>
      </c>
      <c r="W18" s="140"/>
      <c r="X18" s="79">
        <f t="shared" si="12"/>
        <v>4000</v>
      </c>
      <c r="Y18" s="46">
        <f t="shared" si="5"/>
        <v>13163311.233288085</v>
      </c>
      <c r="Z18" s="46">
        <f t="shared" si="6"/>
        <v>261968.60707067308</v>
      </c>
      <c r="AA18" s="46">
        <f t="shared" si="7"/>
        <v>16185.088525970441</v>
      </c>
      <c r="AB18" s="47">
        <f t="shared" si="8"/>
        <v>35940.987451072193</v>
      </c>
      <c r="AD18" s="45">
        <f t="shared" si="9"/>
        <v>13481405.916335801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0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0"/>
      <c r="M19" s="27">
        <f>'[3]E-Auto'!$E17*(1/100)</f>
        <v>0.17920161290322587</v>
      </c>
      <c r="O19" s="36">
        <f t="shared" si="11"/>
        <v>12601.120836648852</v>
      </c>
      <c r="P19" s="40">
        <f t="shared" si="0"/>
        <v>1311.3710104740244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8.5496126469148531E-2</v>
      </c>
      <c r="V19" s="38">
        <f t="shared" si="4"/>
        <v>8.8666666723286436E-2</v>
      </c>
      <c r="W19" s="140"/>
      <c r="X19" s="79">
        <f t="shared" si="12"/>
        <v>4000</v>
      </c>
      <c r="Y19" s="46">
        <f t="shared" si="5"/>
        <v>13230736.645891653</v>
      </c>
      <c r="Z19" s="46">
        <f t="shared" si="6"/>
        <v>263310.71492697875</v>
      </c>
      <c r="AA19" s="46">
        <f t="shared" si="7"/>
        <v>15902.013361413778</v>
      </c>
      <c r="AB19" s="47">
        <f t="shared" si="8"/>
        <v>36125.003101935894</v>
      </c>
      <c r="AD19" s="45">
        <f t="shared" si="9"/>
        <v>13550074.377281981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0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0"/>
      <c r="M20" s="27">
        <f>'[3]E-Auto'!$E18*(1/100)</f>
        <v>0.20803354838709684</v>
      </c>
      <c r="O20" s="36">
        <f t="shared" si="11"/>
        <v>12665.356485165392</v>
      </c>
      <c r="P20" s="40">
        <f t="shared" si="0"/>
        <v>1318.0219695214271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8.5496139433701129E-2</v>
      </c>
      <c r="V20" s="38">
        <f t="shared" si="4"/>
        <v>8.8666666724443843E-2</v>
      </c>
      <c r="W20" s="140"/>
      <c r="X20" s="79">
        <f t="shared" si="12"/>
        <v>4000</v>
      </c>
      <c r="Y20" s="46">
        <f t="shared" si="5"/>
        <v>13298162.106036572</v>
      </c>
      <c r="Z20" s="46">
        <f t="shared" si="6"/>
        <v>264652.82278328447</v>
      </c>
      <c r="AA20" s="46">
        <f t="shared" si="7"/>
        <v>15615.206710546036</v>
      </c>
      <c r="AB20" s="47">
        <f t="shared" si="8"/>
        <v>36309.018752799595</v>
      </c>
      <c r="AD20" s="45">
        <f t="shared" si="9"/>
        <v>13618739.154283201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0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0"/>
      <c r="M21" s="27">
        <f>'[3]E-Auto'!$E19*(1/100)</f>
        <v>0.23686548387096781</v>
      </c>
      <c r="O21" s="36">
        <f t="shared" si="11"/>
        <v>12729.59213368193</v>
      </c>
      <c r="P21" s="40">
        <f t="shared" si="0"/>
        <v>1324.6729285688293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8.5496152597020911E-2</v>
      </c>
      <c r="V21" s="38">
        <f t="shared" si="4"/>
        <v>8.8666666725618917E-2</v>
      </c>
      <c r="W21" s="140"/>
      <c r="X21" s="79">
        <f t="shared" si="12"/>
        <v>4000</v>
      </c>
      <c r="Y21" s="46">
        <f t="shared" si="5"/>
        <v>13365587.614453584</v>
      </c>
      <c r="Z21" s="46">
        <f t="shared" si="6"/>
        <v>265994.93063959008</v>
      </c>
      <c r="AA21" s="46">
        <f t="shared" si="7"/>
        <v>15324.668573367213</v>
      </c>
      <c r="AB21" s="47">
        <f t="shared" si="8"/>
        <v>36493.034403663289</v>
      </c>
      <c r="AD21" s="45">
        <f t="shared" si="9"/>
        <v>13687400.248070203</v>
      </c>
      <c r="AE21" s="119"/>
    </row>
    <row r="22" spans="1:36" ht="15" thickBot="1" x14ac:dyDescent="0.35">
      <c r="A22" s="6">
        <f t="shared" si="10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0"/>
      <c r="M22" s="27">
        <f>'[3]E-Auto'!$E20*(1/100)</f>
        <v>0.26569741935483882</v>
      </c>
      <c r="O22" s="36">
        <f t="shared" si="11"/>
        <v>12793.827782198468</v>
      </c>
      <c r="P22" s="40">
        <f t="shared" si="0"/>
        <v>1331.3238876162318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8.5496165961129189E-2</v>
      </c>
      <c r="V22" s="38">
        <f t="shared" si="4"/>
        <v>8.8666666726811824E-2</v>
      </c>
      <c r="W22" s="140"/>
      <c r="X22" s="79">
        <f t="shared" si="12"/>
        <v>4000</v>
      </c>
      <c r="Y22" s="46">
        <f t="shared" si="5"/>
        <v>13433013.171880893</v>
      </c>
      <c r="Z22" s="46">
        <f t="shared" si="6"/>
        <v>267337.0384958958</v>
      </c>
      <c r="AA22" s="46">
        <f t="shared" si="7"/>
        <v>15030.398949877313</v>
      </c>
      <c r="AB22" s="47">
        <f t="shared" si="8"/>
        <v>36677.050054526982</v>
      </c>
      <c r="AD22" s="45">
        <f t="shared" si="9"/>
        <v>13756057.659381194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0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0"/>
      <c r="M23" s="27">
        <f>'[3]E-Auto'!$E21*(1/100)</f>
        <v>0.29452935483870979</v>
      </c>
      <c r="O23" s="36">
        <f t="shared" si="11"/>
        <v>12858.063430715009</v>
      </c>
      <c r="P23" s="40">
        <f t="shared" si="0"/>
        <v>1337.9748466636343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8.5496179528057478E-2</v>
      </c>
      <c r="V23" s="38">
        <f t="shared" si="4"/>
        <v>8.8666666728022744E-2</v>
      </c>
      <c r="W23" s="140"/>
      <c r="X23" s="79">
        <f t="shared" si="12"/>
        <v>4000</v>
      </c>
      <c r="Y23" s="46">
        <f t="shared" si="5"/>
        <v>13500438.779064184</v>
      </c>
      <c r="Z23" s="46">
        <f t="shared" si="6"/>
        <v>268679.14635220153</v>
      </c>
      <c r="AA23" s="46">
        <f t="shared" si="7"/>
        <v>14732.39784007633</v>
      </c>
      <c r="AB23" s="47">
        <f t="shared" si="8"/>
        <v>36861.065705390691</v>
      </c>
      <c r="AD23" s="45">
        <f t="shared" si="9"/>
        <v>13824711.388961853</v>
      </c>
      <c r="AE23" s="119"/>
      <c r="AF23" s="60" t="s">
        <v>35</v>
      </c>
      <c r="AG23" s="30"/>
      <c r="AH23" s="53"/>
    </row>
    <row r="24" spans="1:36" x14ac:dyDescent="0.3">
      <c r="A24" s="6">
        <f t="shared" si="10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0"/>
      <c r="M24" s="27">
        <f>'[3]E-Auto'!$E22*(1/100)</f>
        <v>0.32336129032258071</v>
      </c>
      <c r="O24" s="36">
        <f t="shared" si="11"/>
        <v>12922.299079231549</v>
      </c>
      <c r="P24" s="40">
        <f t="shared" si="0"/>
        <v>1344.6258057110369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8.5496193299847548E-2</v>
      </c>
      <c r="V24" s="38">
        <f t="shared" si="4"/>
        <v>8.8666666729251845E-2</v>
      </c>
      <c r="W24" s="140"/>
      <c r="X24" s="79">
        <f t="shared" si="12"/>
        <v>4000</v>
      </c>
      <c r="Y24" s="46">
        <f t="shared" si="5"/>
        <v>13567864.436756672</v>
      </c>
      <c r="Z24" s="46">
        <f t="shared" si="6"/>
        <v>270021.25420850725</v>
      </c>
      <c r="AA24" s="46">
        <f t="shared" si="7"/>
        <v>14430.665243964275</v>
      </c>
      <c r="AB24" s="47">
        <f t="shared" si="8"/>
        <v>37045.081356254392</v>
      </c>
      <c r="AD24" s="45">
        <f t="shared" si="9"/>
        <v>13893361.437565397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0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0"/>
      <c r="M25" s="27">
        <f>'[3]E-Auto'!$E23*(1/100)</f>
        <v>0.35219322580645168</v>
      </c>
      <c r="O25" s="36">
        <f t="shared" si="11"/>
        <v>12986.534727748087</v>
      </c>
      <c r="P25" s="40">
        <f t="shared" si="0"/>
        <v>1351.2767647584392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8.5496207278551353E-2</v>
      </c>
      <c r="V25" s="38">
        <f t="shared" si="4"/>
        <v>8.8666666730499333E-2</v>
      </c>
      <c r="W25" s="140"/>
      <c r="X25" s="79">
        <f t="shared" si="12"/>
        <v>4000</v>
      </c>
      <c r="Y25" s="46">
        <f t="shared" si="5"/>
        <v>13635290.145719122</v>
      </c>
      <c r="Z25" s="46">
        <f t="shared" si="6"/>
        <v>271363.36206481286</v>
      </c>
      <c r="AA25" s="46">
        <f t="shared" si="7"/>
        <v>14125.201161541136</v>
      </c>
      <c r="AB25" s="47">
        <f t="shared" si="8"/>
        <v>37229.097007118085</v>
      </c>
      <c r="AD25" s="45">
        <f t="shared" si="9"/>
        <v>13962007.805952594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0"/>
      <c r="M26" s="27">
        <f>'[3]E-Auto'!$E24*(1/100)</f>
        <v>0.38102516129032266</v>
      </c>
      <c r="O26" s="36">
        <f t="shared" si="11"/>
        <v>13050.770376264627</v>
      </c>
      <c r="P26" s="40">
        <f t="shared" si="0"/>
        <v>1357.9277238058419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8.5496221466231134E-2</v>
      </c>
      <c r="V26" s="38">
        <f t="shared" si="4"/>
        <v>8.8666666731765376E-2</v>
      </c>
      <c r="W26" s="140"/>
      <c r="X26" s="79">
        <f t="shared" si="12"/>
        <v>4000</v>
      </c>
      <c r="Y26" s="46">
        <f t="shared" si="5"/>
        <v>13702715.906719921</v>
      </c>
      <c r="Z26" s="46">
        <f t="shared" si="6"/>
        <v>272705.46992111852</v>
      </c>
      <c r="AA26" s="46">
        <f t="shared" si="7"/>
        <v>13816.00559280692</v>
      </c>
      <c r="AB26" s="47">
        <f t="shared" si="8"/>
        <v>37413.112657981786</v>
      </c>
      <c r="AD26" s="45">
        <f t="shared" si="9"/>
        <v>14030650.494891826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0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0"/>
      <c r="M27" s="27">
        <f>'[3]E-Auto'!$E25*(1/100)</f>
        <v>0.40985709677419369</v>
      </c>
      <c r="O27" s="36">
        <f t="shared" si="11"/>
        <v>13115.006024781167</v>
      </c>
      <c r="P27" s="40">
        <f t="shared" si="0"/>
        <v>1364.5786828532443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8.5496235864959302E-2</v>
      </c>
      <c r="V27" s="38">
        <f t="shared" si="4"/>
        <v>8.8666666733050153E-2</v>
      </c>
      <c r="W27" s="140"/>
      <c r="X27" s="79">
        <f t="shared" si="12"/>
        <v>4000</v>
      </c>
      <c r="Y27" s="46">
        <f t="shared" si="5"/>
        <v>13770141.720535083</v>
      </c>
      <c r="Z27" s="46">
        <f t="shared" si="6"/>
        <v>274047.57777742425</v>
      </c>
      <c r="AA27" s="46">
        <f t="shared" si="7"/>
        <v>13503.078537761625</v>
      </c>
      <c r="AB27" s="47">
        <f t="shared" si="8"/>
        <v>37597.128308845487</v>
      </c>
      <c r="AD27" s="45">
        <f t="shared" si="9"/>
        <v>14099289.505159115</v>
      </c>
      <c r="AE27" s="119"/>
    </row>
    <row r="28" spans="1:36" ht="15" thickBot="1" x14ac:dyDescent="0.35">
      <c r="A28" s="6">
        <f t="shared" si="10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0"/>
      <c r="M28" s="27">
        <f>'[3]E-Auto'!$E26*(1/100)</f>
        <v>0.43868903225806466</v>
      </c>
      <c r="O28" s="36">
        <f t="shared" si="11"/>
        <v>13179.241673297707</v>
      </c>
      <c r="P28" s="40">
        <f t="shared" si="0"/>
        <v>1371.229641900647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8.5496250476818511E-2</v>
      </c>
      <c r="V28" s="38">
        <f t="shared" si="4"/>
        <v>8.8666666734353861E-2</v>
      </c>
      <c r="W28" s="140"/>
      <c r="X28" s="79">
        <f t="shared" si="12"/>
        <v>4000</v>
      </c>
      <c r="Y28" s="46">
        <f t="shared" si="5"/>
        <v>13837567.587948296</v>
      </c>
      <c r="Z28" s="46">
        <f t="shared" si="6"/>
        <v>275389.68563372997</v>
      </c>
      <c r="AA28" s="46">
        <f t="shared" si="7"/>
        <v>13186.419996405246</v>
      </c>
      <c r="AB28" s="47">
        <f t="shared" si="8"/>
        <v>37781.143959709188</v>
      </c>
      <c r="AD28" s="45">
        <f t="shared" si="9"/>
        <v>14167924.83753814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0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0"/>
      <c r="M29" s="27">
        <f>'[3]E-Auto'!$E27*(1/100)</f>
        <v>0.46752096774193563</v>
      </c>
      <c r="O29" s="36">
        <f t="shared" si="11"/>
        <v>13243.477321814247</v>
      </c>
      <c r="P29" s="40">
        <f t="shared" si="0"/>
        <v>1377.8806009480495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8.5496265303901656E-2</v>
      </c>
      <c r="V29" s="38">
        <f t="shared" si="4"/>
        <v>8.8666666735676677E-2</v>
      </c>
      <c r="W29" s="140"/>
      <c r="X29" s="79">
        <f t="shared" si="12"/>
        <v>4000</v>
      </c>
      <c r="Y29" s="46">
        <f t="shared" si="5"/>
        <v>13904993.509750972</v>
      </c>
      <c r="Z29" s="46">
        <f t="shared" si="6"/>
        <v>276731.79349003569</v>
      </c>
      <c r="AA29" s="46">
        <f t="shared" si="7"/>
        <v>12866.029968737797</v>
      </c>
      <c r="AB29" s="47">
        <f t="shared" si="8"/>
        <v>37965.159610572897</v>
      </c>
      <c r="AD29" s="45">
        <f t="shared" si="9"/>
        <v>14236556.492820319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0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0"/>
      <c r="M30" s="27">
        <f>'[3]E-Auto'!$E28*(1/100)</f>
        <v>0.49635290322580661</v>
      </c>
      <c r="O30" s="36">
        <f t="shared" si="11"/>
        <v>13307.712970330787</v>
      </c>
      <c r="P30" s="40">
        <f t="shared" si="0"/>
        <v>1384.5315599954522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8.5496280348311832E-2</v>
      </c>
      <c r="V30" s="38">
        <f t="shared" si="4"/>
        <v>8.8666666737018784E-2</v>
      </c>
      <c r="W30" s="140"/>
      <c r="X30" s="79">
        <f t="shared" si="12"/>
        <v>4000</v>
      </c>
      <c r="Y30" s="46">
        <f t="shared" si="5"/>
        <v>13972419.486742264</v>
      </c>
      <c r="Z30" s="46">
        <f t="shared" si="6"/>
        <v>278073.90134634136</v>
      </c>
      <c r="AA30" s="46">
        <f t="shared" si="7"/>
        <v>12541.908454759263</v>
      </c>
      <c r="AB30" s="47">
        <f t="shared" si="8"/>
        <v>38149.175261436598</v>
      </c>
      <c r="AD30" s="45">
        <f t="shared" si="9"/>
        <v>14305184.4718048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0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0"/>
      <c r="M31" s="27">
        <f>'[3]E-Auto'!$E29*(1/100)</f>
        <v>0.52518483870967758</v>
      </c>
      <c r="O31" s="36">
        <f t="shared" si="11"/>
        <v>13371.948618847327</v>
      </c>
      <c r="P31" s="40">
        <f t="shared" si="0"/>
        <v>1391.1825190428547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8.5496295612162376E-2</v>
      </c>
      <c r="V31" s="38">
        <f t="shared" si="4"/>
        <v>8.8666666738380376E-2</v>
      </c>
      <c r="W31" s="140"/>
      <c r="X31" s="79">
        <f t="shared" si="12"/>
        <v>4000</v>
      </c>
      <c r="Y31" s="46">
        <f t="shared" si="5"/>
        <v>14039845.519729126</v>
      </c>
      <c r="Z31" s="46">
        <f t="shared" si="6"/>
        <v>279416.00920264708</v>
      </c>
      <c r="AA31" s="46">
        <f t="shared" si="7"/>
        <v>12214.055454469648</v>
      </c>
      <c r="AB31" s="47">
        <f t="shared" si="8"/>
        <v>38333.190912300292</v>
      </c>
      <c r="AD31" s="45">
        <f t="shared" si="9"/>
        <v>14373808.775298545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0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0"/>
      <c r="M32" s="27">
        <f>'[3]E-Auto'!$E30*(1/100)</f>
        <v>0.55401677419354856</v>
      </c>
      <c r="O32" s="36">
        <f t="shared" si="11"/>
        <v>13436.184267363868</v>
      </c>
      <c r="P32" s="40">
        <f t="shared" si="0"/>
        <v>1397.8334780902571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8.5496311097576855E-2</v>
      </c>
      <c r="V32" s="38">
        <f t="shared" si="4"/>
        <v>8.8666666739761646E-2</v>
      </c>
      <c r="W32" s="140"/>
      <c r="X32" s="79">
        <f t="shared" si="12"/>
        <v>4000</v>
      </c>
      <c r="Y32" s="46">
        <f t="shared" si="5"/>
        <v>14107271.609526331</v>
      </c>
      <c r="Z32" s="46">
        <f t="shared" si="6"/>
        <v>280758.11705895275</v>
      </c>
      <c r="AA32" s="46">
        <f t="shared" si="7"/>
        <v>11882.47096786896</v>
      </c>
      <c r="AB32" s="47">
        <f t="shared" si="8"/>
        <v>38517.206563164</v>
      </c>
      <c r="AD32" s="45">
        <f t="shared" si="9"/>
        <v>14442429.404116316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0"/>
      <c r="M33" s="27">
        <f>'[3]E-Auto'!$E31*(1/100)</f>
        <v>0.58284870967741953</v>
      </c>
      <c r="O33" s="36">
        <f t="shared" si="11"/>
        <v>13500.419915880406</v>
      </c>
      <c r="P33" s="40">
        <f t="shared" si="0"/>
        <v>1404.4844371376596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8.549632680668906E-2</v>
      </c>
      <c r="V33" s="38">
        <f t="shared" si="4"/>
        <v>8.8666666741162761E-2</v>
      </c>
      <c r="W33" s="140"/>
      <c r="X33" s="79">
        <f t="shared" si="12"/>
        <v>4000</v>
      </c>
      <c r="Y33" s="46">
        <f t="shared" si="5"/>
        <v>14174697.756956527</v>
      </c>
      <c r="Z33" s="46">
        <f t="shared" si="6"/>
        <v>282100.22491525841</v>
      </c>
      <c r="AA33" s="46">
        <f t="shared" si="7"/>
        <v>11547.154994957189</v>
      </c>
      <c r="AB33" s="47">
        <f t="shared" si="8"/>
        <v>38701.222214027694</v>
      </c>
      <c r="AD33" s="45">
        <f t="shared" si="9"/>
        <v>14511046.359080771</v>
      </c>
      <c r="AE33" s="119"/>
      <c r="AF33" s="82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0"/>
      <c r="M34" s="27">
        <f>'[3]E-Auto'!$E32*(1/100)</f>
        <v>0.6116806451612905</v>
      </c>
      <c r="O34" s="36">
        <f t="shared" si="11"/>
        <v>13564.655564396946</v>
      </c>
      <c r="P34" s="40">
        <f t="shared" si="0"/>
        <v>1411.1353961850621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8.5496342741642986E-2</v>
      </c>
      <c r="V34" s="38">
        <f t="shared" si="4"/>
        <v>8.8666666742583916E-2</v>
      </c>
      <c r="W34" s="140"/>
      <c r="X34" s="79">
        <f t="shared" si="12"/>
        <v>4000</v>
      </c>
      <c r="Y34" s="46">
        <f t="shared" si="5"/>
        <v>14242123.96285026</v>
      </c>
      <c r="Z34" s="46">
        <f t="shared" si="6"/>
        <v>283442.33277156414</v>
      </c>
      <c r="AA34" s="46">
        <f t="shared" si="7"/>
        <v>11208.107535734338</v>
      </c>
      <c r="AB34" s="47">
        <f t="shared" si="8"/>
        <v>38885.237864891395</v>
      </c>
      <c r="AD34" s="45">
        <f t="shared" si="9"/>
        <v>14579659.641022449</v>
      </c>
      <c r="AE34" s="119"/>
    </row>
    <row r="35" spans="1:35" ht="15" thickBot="1" x14ac:dyDescent="0.35">
      <c r="A35" s="6">
        <f t="shared" si="10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0"/>
      <c r="M35" s="27">
        <f>'[3]E-Auto'!$E33*(1/100)</f>
        <v>0.64051258064516148</v>
      </c>
      <c r="O35" s="36">
        <f t="shared" si="11"/>
        <v>13628.891212913486</v>
      </c>
      <c r="P35" s="40">
        <f t="shared" si="0"/>
        <v>1417.7863552324648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8.5496358904592867E-2</v>
      </c>
      <c r="V35" s="38">
        <f t="shared" si="4"/>
        <v>8.8666666744025333E-2</v>
      </c>
      <c r="W35" s="140"/>
      <c r="X35" s="79">
        <f t="shared" si="12"/>
        <v>4000</v>
      </c>
      <c r="Y35" s="46">
        <f t="shared" si="5"/>
        <v>14309550.228046009</v>
      </c>
      <c r="Z35" s="46">
        <f t="shared" si="6"/>
        <v>284784.44062786986</v>
      </c>
      <c r="AA35" s="46">
        <f t="shared" si="7"/>
        <v>10865.32859020041</v>
      </c>
      <c r="AB35" s="47">
        <f t="shared" si="8"/>
        <v>39069.253515755096</v>
      </c>
      <c r="AD35" s="45">
        <f t="shared" si="9"/>
        <v>14648269.250779836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0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0"/>
      <c r="M36" s="27">
        <f>'[3]E-Auto'!$E34*(1/100)</f>
        <v>0.66934451612903245</v>
      </c>
      <c r="O36" s="36">
        <f t="shared" si="11"/>
        <v>13693.126861430024</v>
      </c>
      <c r="P36" s="40">
        <f t="shared" si="0"/>
        <v>1424.437314279867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8.5496375297703181E-2</v>
      </c>
      <c r="V36" s="38">
        <f t="shared" si="4"/>
        <v>8.8666666745487163E-2</v>
      </c>
      <c r="W36" s="140"/>
      <c r="X36" s="79">
        <f t="shared" si="12"/>
        <v>4000</v>
      </c>
      <c r="Y36" s="46">
        <f t="shared" si="5"/>
        <v>14376976.553390248</v>
      </c>
      <c r="Z36" s="46">
        <f t="shared" si="6"/>
        <v>286126.54848417552</v>
      </c>
      <c r="AA36" s="46">
        <f t="shared" si="7"/>
        <v>10518.818158355401</v>
      </c>
      <c r="AB36" s="47">
        <f t="shared" si="8"/>
        <v>39253.269166618789</v>
      </c>
      <c r="AD36" s="45">
        <f t="shared" si="9"/>
        <v>14716875.189199397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0"/>
      <c r="M37" s="27">
        <f>'[3]E-Auto'!$E35*(1/100)</f>
        <v>0.69817645161290343</v>
      </c>
      <c r="O37" s="36">
        <f t="shared" si="11"/>
        <v>13757.362509946563</v>
      </c>
      <c r="P37" s="40">
        <f t="shared" si="0"/>
        <v>1431.0882733272695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8.5496391923148604E-2</v>
      </c>
      <c r="V37" s="38">
        <f t="shared" si="4"/>
        <v>8.8666666746969602E-2</v>
      </c>
      <c r="W37" s="140"/>
      <c r="X37" s="79">
        <f t="shared" si="12"/>
        <v>4000</v>
      </c>
      <c r="Y37" s="46">
        <f t="shared" si="5"/>
        <v>14444402.939737462</v>
      </c>
      <c r="Z37" s="46">
        <f t="shared" si="6"/>
        <v>287468.65634048113</v>
      </c>
      <c r="AA37" s="46">
        <f t="shared" si="7"/>
        <v>10168.576240199312</v>
      </c>
      <c r="AB37" s="47">
        <f t="shared" si="8"/>
        <v>39437.28481748249</v>
      </c>
      <c r="AD37" s="45">
        <f t="shared" si="9"/>
        <v>14785477.457135625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0"/>
      <c r="M38" s="27">
        <f>'[3]E-Auto'!$E36*(1/100)</f>
        <v>0.7270083870967744</v>
      </c>
      <c r="O38" s="36">
        <f t="shared" si="11"/>
        <v>13821.598158463101</v>
      </c>
      <c r="P38" s="40">
        <f t="shared" si="0"/>
        <v>1437.7392323746719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8.5496408783114056E-2</v>
      </c>
      <c r="V38" s="38">
        <f t="shared" si="4"/>
        <v>8.8666666748472872E-2</v>
      </c>
      <c r="W38" s="140"/>
      <c r="X38" s="79">
        <f t="shared" si="12"/>
        <v>4000</v>
      </c>
      <c r="Y38" s="46">
        <f t="shared" si="5"/>
        <v>14511829.387950184</v>
      </c>
      <c r="Z38" s="46">
        <f t="shared" si="6"/>
        <v>288810.7641967868</v>
      </c>
      <c r="AA38" s="46">
        <f t="shared" si="7"/>
        <v>9814.6028357321466</v>
      </c>
      <c r="AB38" s="47">
        <f t="shared" si="8"/>
        <v>39621.300468346184</v>
      </c>
      <c r="AD38" s="45">
        <f t="shared" si="9"/>
        <v>14854076.055451049</v>
      </c>
      <c r="AE38" s="119"/>
    </row>
    <row r="39" spans="1:35" ht="15" thickBot="1" x14ac:dyDescent="0.35">
      <c r="A39" s="6">
        <f t="shared" si="10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0"/>
      <c r="M39" s="27">
        <f>'[3]E-Auto'!$E37*(1/100)</f>
        <v>0.75584032258064537</v>
      </c>
      <c r="O39" s="36">
        <f t="shared" si="11"/>
        <v>13885.833806979641</v>
      </c>
      <c r="P39" s="40">
        <f t="shared" si="0"/>
        <v>1444.3901914220744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8.5496425879794669E-2</v>
      </c>
      <c r="V39" s="38">
        <f t="shared" si="4"/>
        <v>8.8666666749997153E-2</v>
      </c>
      <c r="W39" s="140"/>
      <c r="X39" s="79">
        <f t="shared" si="12"/>
        <v>4000</v>
      </c>
      <c r="Y39" s="46">
        <f t="shared" si="5"/>
        <v>14579255.898899047</v>
      </c>
      <c r="Z39" s="46">
        <f t="shared" si="6"/>
        <v>290152.87205309258</v>
      </c>
      <c r="AA39" s="46">
        <f t="shared" si="7"/>
        <v>9456.897944953902</v>
      </c>
      <c r="AB39" s="47">
        <f t="shared" si="8"/>
        <v>39805.316119209885</v>
      </c>
      <c r="AD39" s="45">
        <f t="shared" si="9"/>
        <v>14922670.985016303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0"/>
      <c r="M40" s="27">
        <f>'[3]E-Auto'!$E38*(1/100)</f>
        <v>0.78467225806451635</v>
      </c>
      <c r="O40" s="36">
        <f t="shared" si="11"/>
        <v>13950.069455496181</v>
      </c>
      <c r="P40" s="40">
        <f t="shared" si="0"/>
        <v>1451.0411504694769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8.5496443215395804E-2</v>
      </c>
      <c r="V40" s="38">
        <f t="shared" si="4"/>
        <v>8.8666666751542625E-2</v>
      </c>
      <c r="W40" s="140"/>
      <c r="X40" s="79">
        <f t="shared" si="12"/>
        <v>4000</v>
      </c>
      <c r="Y40" s="46">
        <f t="shared" si="5"/>
        <v>14646682.473462814</v>
      </c>
      <c r="Z40" s="46">
        <f t="shared" si="6"/>
        <v>291494.97990939824</v>
      </c>
      <c r="AA40" s="46">
        <f t="shared" si="7"/>
        <v>9095.4615678645769</v>
      </c>
      <c r="AB40" s="47">
        <f t="shared" si="8"/>
        <v>39989.331770073586</v>
      </c>
      <c r="AD40" s="45">
        <f t="shared" si="9"/>
        <v>14991262.24671015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0"/>
      <c r="M41" s="27">
        <f>'[3]E-Auto'!$E39*(1/100)</f>
        <v>0.81350419354838732</v>
      </c>
      <c r="O41" s="36">
        <f t="shared" si="11"/>
        <v>14014.305104012723</v>
      </c>
      <c r="P41" s="40">
        <f t="shared" si="0"/>
        <v>1457.6921095168798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8.5496460792133064E-2</v>
      </c>
      <c r="V41" s="38">
        <f t="shared" si="4"/>
        <v>8.8666666753109497E-2</v>
      </c>
      <c r="W41" s="140"/>
      <c r="X41" s="79">
        <f t="shared" si="12"/>
        <v>4000</v>
      </c>
      <c r="Y41" s="46">
        <f t="shared" si="5"/>
        <v>14714109.112528406</v>
      </c>
      <c r="Z41" s="46">
        <f t="shared" si="6"/>
        <v>292837.08776570397</v>
      </c>
      <c r="AA41" s="46">
        <f t="shared" si="7"/>
        <v>8730.2937044641767</v>
      </c>
      <c r="AB41" s="47">
        <f t="shared" si="8"/>
        <v>40173.347420937294</v>
      </c>
      <c r="AD41" s="45">
        <f t="shared" si="9"/>
        <v>15059849.841419512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0"/>
      <c r="M42" s="27">
        <f>'[3]E-Auto'!$E40*(1/100)</f>
        <v>0.8423361290322583</v>
      </c>
      <c r="O42" s="36">
        <f t="shared" si="11"/>
        <v>14078.540752529261</v>
      </c>
      <c r="P42" s="40">
        <f t="shared" si="0"/>
        <v>1464.343068564282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8.5496478612232266E-2</v>
      </c>
      <c r="V42" s="38">
        <f t="shared" si="4"/>
        <v>8.8666666754697962E-2</v>
      </c>
      <c r="W42" s="140"/>
      <c r="X42" s="79">
        <f t="shared" si="12"/>
        <v>4000</v>
      </c>
      <c r="Y42" s="46">
        <f t="shared" si="5"/>
        <v>14781535.816990966</v>
      </c>
      <c r="Z42" s="46">
        <f t="shared" si="6"/>
        <v>294179.19562200963</v>
      </c>
      <c r="AA42" s="46">
        <f t="shared" si="7"/>
        <v>8361.3943547526906</v>
      </c>
      <c r="AB42" s="47">
        <f t="shared" si="8"/>
        <v>40357.363071800988</v>
      </c>
      <c r="AD42" s="45">
        <f t="shared" si="9"/>
        <v>15128433.77003953</v>
      </c>
      <c r="AE42" s="119"/>
    </row>
    <row r="43" spans="1:35" x14ac:dyDescent="0.3">
      <c r="A43" s="6">
        <f t="shared" si="10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0"/>
      <c r="M43" s="27">
        <f>'[3]E-Auto'!$E41*(1/100)</f>
        <v>0.87116806451612927</v>
      </c>
      <c r="O43" s="36">
        <f t="shared" si="11"/>
        <v>14142.776401045803</v>
      </c>
      <c r="P43" s="40">
        <f t="shared" si="0"/>
        <v>1470.9940276116847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8.549649667792944E-2</v>
      </c>
      <c r="V43" s="38">
        <f t="shared" si="4"/>
        <v>8.8666666756308229E-2</v>
      </c>
      <c r="W43" s="140"/>
      <c r="X43" s="79">
        <f t="shared" si="12"/>
        <v>4000</v>
      </c>
      <c r="Y43" s="46">
        <f t="shared" si="5"/>
        <v>14848962.58775387</v>
      </c>
      <c r="Z43" s="46">
        <f t="shared" si="6"/>
        <v>295521.30347831541</v>
      </c>
      <c r="AA43" s="46">
        <f t="shared" si="7"/>
        <v>7988.763518730133</v>
      </c>
      <c r="AB43" s="47">
        <f t="shared" si="8"/>
        <v>40541.378722664704</v>
      </c>
      <c r="AD43" s="45">
        <f t="shared" si="9"/>
        <v>15197014.033473579</v>
      </c>
      <c r="AE43" s="119"/>
      <c r="AF43" s="49" t="s">
        <v>44</v>
      </c>
      <c r="AG43" s="50"/>
      <c r="AH43" s="51"/>
    </row>
    <row r="44" spans="1:35" x14ac:dyDescent="0.3">
      <c r="A44" s="6">
        <f t="shared" si="10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0"/>
      <c r="M44" s="27">
        <f>'[3]E-Auto'!$E42*(1/100)</f>
        <v>0.9</v>
      </c>
      <c r="O44" s="36">
        <f t="shared" si="11"/>
        <v>14207.012049562343</v>
      </c>
      <c r="P44" s="40">
        <f t="shared" si="0"/>
        <v>1477.6449866590874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8.5496514991470859E-2</v>
      </c>
      <c r="V44" s="38">
        <f t="shared" si="4"/>
        <v>8.8666666757940479E-2</v>
      </c>
      <c r="W44" s="140"/>
      <c r="X44" s="79">
        <f t="shared" si="12"/>
        <v>4000</v>
      </c>
      <c r="Y44" s="46">
        <f t="shared" si="5"/>
        <v>14916389.425728772</v>
      </c>
      <c r="Z44" s="46">
        <f t="shared" si="6"/>
        <v>296863.41133462108</v>
      </c>
      <c r="AA44" s="46">
        <f t="shared" si="7"/>
        <v>7612.401196396494</v>
      </c>
      <c r="AB44" s="47">
        <f t="shared" si="8"/>
        <v>40725.394373528397</v>
      </c>
      <c r="AD44" s="45">
        <f t="shared" si="9"/>
        <v>15265590.632633317</v>
      </c>
      <c r="AE44" s="119"/>
      <c r="AF44" s="84" t="s">
        <v>46</v>
      </c>
      <c r="AG44" s="85"/>
      <c r="AH44" s="86"/>
    </row>
    <row r="45" spans="1:35" x14ac:dyDescent="0.3">
      <c r="A45" s="6">
        <f t="shared" si="10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0"/>
      <c r="M45" s="27">
        <f>'[3]E-Auto'!$E43*(1/100)</f>
        <v>0.928831935483871</v>
      </c>
      <c r="O45" s="36">
        <f t="shared" si="11"/>
        <v>14271.247698078883</v>
      </c>
      <c r="P45" s="40">
        <f t="shared" si="0"/>
        <v>1484.2959457064899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8.5496533555113011E-2</v>
      </c>
      <c r="V45" s="38">
        <f t="shared" si="4"/>
        <v>8.866666675959492E-2</v>
      </c>
      <c r="W45" s="140"/>
      <c r="X45" s="79">
        <f t="shared" si="12"/>
        <v>4000</v>
      </c>
      <c r="Y45" s="46">
        <f t="shared" si="5"/>
        <v>14983816.331835654</v>
      </c>
      <c r="Z45" s="46">
        <f t="shared" si="6"/>
        <v>298205.5191909268</v>
      </c>
      <c r="AA45" s="46">
        <f t="shared" si="7"/>
        <v>7232.3073877517754</v>
      </c>
      <c r="AB45" s="47">
        <f t="shared" si="8"/>
        <v>40909.410024392098</v>
      </c>
      <c r="AD45" s="45">
        <f t="shared" si="9"/>
        <v>15334163.568438724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0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0"/>
      <c r="M46" s="27">
        <f>'[3]E-Auto'!$E44*(1/100)</f>
        <v>0.95766387096774197</v>
      </c>
      <c r="O46" s="36">
        <f t="shared" si="11"/>
        <v>14335.483346595423</v>
      </c>
      <c r="P46" s="40">
        <f t="shared" si="0"/>
        <v>1490.9469047538926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8.5496552371122608E-2</v>
      </c>
      <c r="V46" s="38">
        <f t="shared" si="4"/>
        <v>8.8666666761271745E-2</v>
      </c>
      <c r="W46" s="140"/>
      <c r="X46" s="79">
        <f t="shared" si="12"/>
        <v>4000</v>
      </c>
      <c r="Y46" s="46">
        <f t="shared" si="5"/>
        <v>15051243.307002848</v>
      </c>
      <c r="Z46" s="46">
        <f t="shared" si="6"/>
        <v>299547.62704723253</v>
      </c>
      <c r="AA46" s="46">
        <f t="shared" si="7"/>
        <v>6848.4820927959763</v>
      </c>
      <c r="AB46" s="47">
        <f t="shared" si="8"/>
        <v>41093.425675255799</v>
      </c>
      <c r="AD46" s="45">
        <f t="shared" si="9"/>
        <v>15402732.841818133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0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0"/>
      <c r="M47" s="27">
        <f>'[3]E-Auto'!$E45*(1/100)</f>
        <v>0.98649580645161294</v>
      </c>
      <c r="O47" s="36">
        <f t="shared" si="11"/>
        <v>14399.718995111962</v>
      </c>
      <c r="P47" s="40">
        <f t="shared" si="0"/>
        <v>1497.5978638012948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8.5496571441776623E-2</v>
      </c>
      <c r="V47" s="38">
        <f t="shared" si="4"/>
        <v>8.8666666762971177E-2</v>
      </c>
      <c r="W47" s="140"/>
      <c r="X47" s="79">
        <f t="shared" si="12"/>
        <v>4000</v>
      </c>
      <c r="Y47" s="46">
        <f t="shared" si="5"/>
        <v>15118670.352167089</v>
      </c>
      <c r="Z47" s="46">
        <f t="shared" si="6"/>
        <v>300889.73490353819</v>
      </c>
      <c r="AA47" s="46">
        <f t="shared" si="7"/>
        <v>6460.9253115290976</v>
      </c>
      <c r="AB47" s="47">
        <f t="shared" si="8"/>
        <v>41277.4413261195</v>
      </c>
      <c r="AD47" s="45">
        <f t="shared" ref="AD47:AD54" si="13">SUM(X47:AB47)</f>
        <v>15471298.453708276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0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0"/>
      <c r="M48" s="27">
        <f>'[3]E-Auto'!$E46*(1/100)</f>
        <v>1</v>
      </c>
      <c r="O48" s="36">
        <f t="shared" si="11"/>
        <v>14463.954643628502</v>
      </c>
      <c r="P48" s="40">
        <f t="shared" si="0"/>
        <v>1504.2488228486975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8.5496590769362196E-2</v>
      </c>
      <c r="V48" s="38">
        <f t="shared" si="4"/>
        <v>8.8666666764693397E-2</v>
      </c>
      <c r="W48" s="140"/>
      <c r="X48" s="79">
        <f t="shared" si="12"/>
        <v>4000</v>
      </c>
      <c r="Y48" s="46">
        <f t="shared" si="5"/>
        <v>15186097.468273534</v>
      </c>
      <c r="Z48" s="46">
        <f t="shared" si="6"/>
        <v>302231.84275984386</v>
      </c>
      <c r="AA48" s="46">
        <f t="shared" si="7"/>
        <v>6292.9773863498895</v>
      </c>
      <c r="AB48" s="47">
        <f t="shared" si="8"/>
        <v>41461.456976983201</v>
      </c>
      <c r="AD48" s="45">
        <f t="shared" si="13"/>
        <v>15540083.745396711</v>
      </c>
      <c r="AE48" s="119"/>
      <c r="AF48" s="84" t="s">
        <v>47</v>
      </c>
      <c r="AG48" s="85"/>
      <c r="AH48" s="86"/>
    </row>
    <row r="49" spans="1:34" x14ac:dyDescent="0.3">
      <c r="A49" s="6">
        <f t="shared" si="10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0"/>
      <c r="M49" s="27">
        <f>'[3]E-Auto'!$E47*(1/100)</f>
        <v>1</v>
      </c>
      <c r="O49" s="36">
        <f t="shared" si="11"/>
        <v>14528.19029214504</v>
      </c>
      <c r="P49" s="40">
        <f t="shared" si="0"/>
        <v>1510.8997818960997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8.5496610356176728E-2</v>
      </c>
      <c r="V49" s="38">
        <f t="shared" si="4"/>
        <v>8.8666666766438598E-2</v>
      </c>
      <c r="W49" s="140"/>
      <c r="X49" s="79">
        <f t="shared" si="12"/>
        <v>4000</v>
      </c>
      <c r="Y49" s="46">
        <f t="shared" si="5"/>
        <v>15253524.656275818</v>
      </c>
      <c r="Z49" s="46">
        <f t="shared" si="6"/>
        <v>303573.95061614952</v>
      </c>
      <c r="AA49" s="46">
        <f t="shared" si="7"/>
        <v>6320.9250323064643</v>
      </c>
      <c r="AB49" s="47">
        <f t="shared" si="8"/>
        <v>41645.472627846895</v>
      </c>
      <c r="AD49" s="45">
        <f t="shared" si="13"/>
        <v>15609065.00455212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0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0"/>
      <c r="M50" s="27">
        <f>'[3]E-Auto'!$E48*(1/100)</f>
        <v>1</v>
      </c>
      <c r="O50" s="36">
        <f t="shared" si="11"/>
        <v>14592.42594066158</v>
      </c>
      <c r="P50" s="40">
        <f t="shared" si="0"/>
        <v>1517.5507409435024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8.5496630204527843E-2</v>
      </c>
      <c r="V50" s="38">
        <f t="shared" si="4"/>
        <v>8.8666666768207017E-2</v>
      </c>
      <c r="W50" s="140"/>
      <c r="X50" s="79">
        <f t="shared" si="12"/>
        <v>4000</v>
      </c>
      <c r="Y50" s="46">
        <f t="shared" si="5"/>
        <v>15320951.917136082</v>
      </c>
      <c r="Z50" s="46">
        <f t="shared" si="6"/>
        <v>304916.05847245525</v>
      </c>
      <c r="AA50" s="46">
        <f t="shared" si="7"/>
        <v>6348.8726782630411</v>
      </c>
      <c r="AB50" s="47">
        <f t="shared" si="8"/>
        <v>41829.488278710596</v>
      </c>
      <c r="AD50" s="45">
        <f t="shared" si="13"/>
        <v>15678046.336565511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0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0"/>
      <c r="M51" s="27">
        <f>'[3]E-Auto'!$E49*(1/100)</f>
        <v>1</v>
      </c>
      <c r="O51" s="36">
        <f t="shared" si="11"/>
        <v>14656.661589178118</v>
      </c>
      <c r="P51" s="40">
        <f t="shared" si="0"/>
        <v>1524.2016999909047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8.5496650316733397E-2</v>
      </c>
      <c r="V51" s="38">
        <f t="shared" si="4"/>
        <v>8.8666666769998834E-2</v>
      </c>
      <c r="W51" s="140"/>
      <c r="X51" s="79">
        <f t="shared" si="12"/>
        <v>4000</v>
      </c>
      <c r="Y51" s="46">
        <f t="shared" si="5"/>
        <v>15388379.251825016</v>
      </c>
      <c r="Z51" s="46">
        <f t="shared" si="6"/>
        <v>306258.16632876091</v>
      </c>
      <c r="AA51" s="46">
        <f t="shared" si="7"/>
        <v>6376.8203242196159</v>
      </c>
      <c r="AB51" s="47">
        <f t="shared" si="8"/>
        <v>42013.503929574297</v>
      </c>
      <c r="AD51" s="45">
        <f t="shared" si="13"/>
        <v>15747027.742407572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0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0"/>
      <c r="M52" s="27">
        <f>'[3]E-Auto'!$E50*(1/100)</f>
        <v>1</v>
      </c>
      <c r="O52" s="36">
        <f t="shared" si="11"/>
        <v>14720.897237694657</v>
      </c>
      <c r="P52" s="40">
        <f t="shared" si="0"/>
        <v>1530.8526590383071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8.5496670695121457E-2</v>
      </c>
      <c r="V52" s="38">
        <f t="shared" si="4"/>
        <v>8.8666666771814256E-2</v>
      </c>
      <c r="W52" s="140"/>
      <c r="X52" s="79">
        <f t="shared" si="12"/>
        <v>4000</v>
      </c>
      <c r="Y52" s="46">
        <f t="shared" si="5"/>
        <v>15455806.661321878</v>
      </c>
      <c r="Z52" s="46">
        <f t="shared" si="6"/>
        <v>307600.27418506658</v>
      </c>
      <c r="AA52" s="46">
        <f t="shared" si="7"/>
        <v>6404.7679701761908</v>
      </c>
      <c r="AB52" s="47">
        <f t="shared" si="8"/>
        <v>42197.519580437984</v>
      </c>
      <c r="AD52" s="45">
        <f t="shared" si="13"/>
        <v>15816009.223057561</v>
      </c>
      <c r="AE52" s="119"/>
      <c r="AF52" s="84" t="s">
        <v>48</v>
      </c>
      <c r="AG52" s="85"/>
      <c r="AH52" s="86"/>
    </row>
    <row r="53" spans="1:34" x14ac:dyDescent="0.3">
      <c r="A53" s="6">
        <f t="shared" si="10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0"/>
      <c r="M53" s="27">
        <f>'[3]E-Auto'!$E51*(1/100)</f>
        <v>1</v>
      </c>
      <c r="O53" s="36">
        <f t="shared" si="11"/>
        <v>14785.132886211197</v>
      </c>
      <c r="P53" s="40">
        <f t="shared" si="0"/>
        <v>1537.5036180857096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8.5496691342030307E-2</v>
      </c>
      <c r="V53" s="38">
        <f t="shared" si="4"/>
        <v>8.8666666773653507E-2</v>
      </c>
      <c r="W53" s="140"/>
      <c r="X53" s="79">
        <f>($AG$7*$AG$8*S53+$AG$15*$AG$16*R53)*$AG$24</f>
        <v>4000</v>
      </c>
      <c r="Y53" s="46">
        <f t="shared" si="5"/>
        <v>15523234.146614574</v>
      </c>
      <c r="Z53" s="46">
        <f t="shared" si="6"/>
        <v>308942.3820413723</v>
      </c>
      <c r="AA53" s="46">
        <f t="shared" si="7"/>
        <v>6432.7156161327675</v>
      </c>
      <c r="AB53" s="47">
        <f t="shared" si="8"/>
        <v>42381.535231301692</v>
      </c>
      <c r="AD53" s="45">
        <f t="shared" si="13"/>
        <v>15884990.779503381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0"/>
      <c r="M54" s="27">
        <f>'[3]E-Auto'!$E52*(1/100)</f>
        <v>1</v>
      </c>
      <c r="O54" s="36">
        <f t="shared" si="11"/>
        <v>14849.368534727735</v>
      </c>
      <c r="P54" s="40">
        <f t="shared" si="0"/>
        <v>1544.1545771331121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8.5496712259808483E-2</v>
      </c>
      <c r="V54" s="38">
        <f t="shared" si="4"/>
        <v>8.8666666775516781E-2</v>
      </c>
      <c r="W54" s="141"/>
      <c r="X54" s="79">
        <f>($AG$7*$AG$8*S54+$AG$15*$AG$16*R54)*$AG$24</f>
        <v>4000</v>
      </c>
      <c r="Y54" s="46">
        <f t="shared" si="5"/>
        <v>15590661.708699644</v>
      </c>
      <c r="Z54" s="46">
        <f t="shared" si="6"/>
        <v>310284.48989767791</v>
      </c>
      <c r="AA54" s="46">
        <f t="shared" si="7"/>
        <v>6460.6632620893442</v>
      </c>
      <c r="AB54" s="47">
        <f t="shared" si="8"/>
        <v>42565.550882165386</v>
      </c>
      <c r="AD54" s="45">
        <f t="shared" si="13"/>
        <v>15953972.412741577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662833852.55681896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647383926.44399834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1767559.1419356787</v>
      </c>
      <c r="AD56" s="72">
        <f>X56+Y56+Z56+AA56+AB56</f>
        <v>662833852.5568192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X24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66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65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8.5496007318442493E-2</v>
      </c>
      <c r="V9" s="38">
        <f>($AI$7/$AG$12)*(1+0.15*(P9/$AG$10)^4)+$AH$32</f>
        <v>8.8666666713965267E-2</v>
      </c>
      <c r="W9" s="140"/>
      <c r="X9" s="79">
        <f>($AG$7*$AG$8*S9+$AG$15*$AG$16*R9)*$AG$24</f>
        <v>4000</v>
      </c>
      <c r="Y9" s="46">
        <f>(O9*U9*$AG$30+P9*V9*$AG$29)*365</f>
        <v>12562123.332099471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34320.237178056479</v>
      </c>
      <c r="AD9" s="45">
        <f>SUM(X9:AB9)</f>
        <v>12867601.862473821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8.5496018404245255E-2</v>
      </c>
      <c r="V10" s="38">
        <f t="shared" ref="V10:V54" si="4">($AI$7/$AG$12)*(1+0.15*(P10/$AG$10)^4)+$AH$32</f>
        <v>8.8666666714960207E-2</v>
      </c>
      <c r="W10" s="140"/>
      <c r="X10" s="79">
        <f t="shared" ref="X10:X54" si="5">($AG$7*$AG$8*S10+$AG$15*$AG$16*R10)*$AG$24</f>
        <v>4000</v>
      </c>
      <c r="Y10" s="46">
        <f t="shared" ref="Y10:Y54" si="6">(O10*U10*$AG$30+P10*V10*$AG$29)*365</f>
        <v>12629478.655238923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34503.815414954268</v>
      </c>
      <c r="AD10" s="45">
        <f t="shared" ref="AD10:AD46" si="10">SUM(X10:AB10)</f>
        <v>12936566.706053019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8.5496029669164572E-2</v>
      </c>
      <c r="V11" s="38">
        <f t="shared" si="4"/>
        <v>8.8666666715971176E-2</v>
      </c>
      <c r="W11" s="140"/>
      <c r="X11" s="79">
        <f t="shared" si="5"/>
        <v>4000</v>
      </c>
      <c r="Y11" s="46">
        <f t="shared" si="6"/>
        <v>12696835.721402977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34687.404332380385</v>
      </c>
      <c r="AD11" s="45">
        <f t="shared" si="10"/>
        <v>13005531.644052677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8.549604111511952E-2</v>
      </c>
      <c r="V12" s="38">
        <f t="shared" si="4"/>
        <v>8.8666666716998341E-2</v>
      </c>
      <c r="W12" s="140"/>
      <c r="X12" s="79">
        <f t="shared" si="5"/>
        <v>4000</v>
      </c>
      <c r="Y12" s="46">
        <f t="shared" si="6"/>
        <v>12764194.469680931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34871.003543866405</v>
      </c>
      <c r="AD12" s="45">
        <f t="shared" si="10"/>
        <v>13074495.977445705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8.5496052744039333E-2</v>
      </c>
      <c r="V13" s="38">
        <f t="shared" si="4"/>
        <v>8.8666666718041881E-2</v>
      </c>
      <c r="W13" s="140"/>
      <c r="X13" s="79">
        <f t="shared" si="5"/>
        <v>4000</v>
      </c>
      <c r="Y13" s="46">
        <f t="shared" si="6"/>
        <v>12831554.842104584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35054.612681367194</v>
      </c>
      <c r="AD13" s="45">
        <f t="shared" si="10"/>
        <v>13143448.906239294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8.5496064557863544E-2</v>
      </c>
      <c r="V14" s="38">
        <f t="shared" si="4"/>
        <v>8.866666671910195E-2</v>
      </c>
      <c r="W14" s="140"/>
      <c r="X14" s="79">
        <f>($AG$7*$AG$8*S14+$AG$15*$AG$16*R14)*$AG$24+(AG26*AG7)</f>
        <v>72000</v>
      </c>
      <c r="Y14" s="46">
        <f t="shared" si="6"/>
        <v>12898916.783475408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35238.231394176022</v>
      </c>
      <c r="AD14" s="45">
        <f t="shared" si="10"/>
        <v>13280071.721960474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8.5496076558541856E-2</v>
      </c>
      <c r="V15" s="38">
        <f t="shared" si="4"/>
        <v>8.8666666720178713E-2</v>
      </c>
      <c r="W15" s="140"/>
      <c r="X15" s="79">
        <f t="shared" si="5"/>
        <v>4000</v>
      </c>
      <c r="Y15" s="46">
        <f t="shared" si="6"/>
        <v>12966280.241203809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35421.85934791543</v>
      </c>
      <c r="AD15" s="45">
        <f t="shared" si="10"/>
        <v>13280692.341908915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8.5496088748034216E-2</v>
      </c>
      <c r="V16" s="38">
        <f t="shared" si="4"/>
        <v>8.8666666721272352E-2</v>
      </c>
      <c r="W16" s="140"/>
      <c r="X16" s="79">
        <f t="shared" si="5"/>
        <v>4000</v>
      </c>
      <c r="Y16" s="46">
        <f t="shared" si="6"/>
        <v>13033645.165159484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35605.496223597802</v>
      </c>
      <c r="AD16" s="45">
        <f t="shared" si="10"/>
        <v>13349310.715286162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8.5496101128310825E-2</v>
      </c>
      <c r="V17" s="38">
        <f t="shared" si="4"/>
        <v>8.8666666722383047E-2</v>
      </c>
      <c r="W17" s="140"/>
      <c r="X17" s="79">
        <f t="shared" si="5"/>
        <v>4000</v>
      </c>
      <c r="Y17" s="46">
        <f t="shared" si="6"/>
        <v>13101011.507531989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35789.141716750019</v>
      </c>
      <c r="AD17" s="45">
        <f t="shared" si="10"/>
        <v>13417926.79364402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8.5496113701352044E-2</v>
      </c>
      <c r="V18" s="38">
        <f t="shared" si="4"/>
        <v>8.8666666723510951E-2</v>
      </c>
      <c r="W18" s="140"/>
      <c r="X18" s="79">
        <f t="shared" si="5"/>
        <v>4000</v>
      </c>
      <c r="Y18" s="46">
        <f t="shared" si="6"/>
        <v>13168379.222700719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35972.795536597208</v>
      </c>
      <c r="AD18" s="45">
        <f t="shared" si="10"/>
        <v>13486540.53075283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8.5496126469148531E-2</v>
      </c>
      <c r="V19" s="38">
        <f t="shared" si="4"/>
        <v>8.8666666724656257E-2</v>
      </c>
      <c r="W19" s="140"/>
      <c r="X19" s="79">
        <f t="shared" si="5"/>
        <v>4000</v>
      </c>
      <c r="Y19" s="46">
        <f t="shared" si="6"/>
        <v>13235748.267113581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36156.457405300927</v>
      </c>
      <c r="AD19" s="45">
        <f t="shared" si="10"/>
        <v>13555151.882478546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8.5496139433701129E-2</v>
      </c>
      <c r="V20" s="38">
        <f t="shared" si="4"/>
        <v>8.8666666725819118E-2</v>
      </c>
      <c r="W20" s="140"/>
      <c r="X20" s="79">
        <f t="shared" si="5"/>
        <v>4000</v>
      </c>
      <c r="Y20" s="46">
        <f t="shared" si="6"/>
        <v>13303118.599173659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36340.127057247708</v>
      </c>
      <c r="AD20" s="45">
        <f t="shared" si="10"/>
        <v>13623760.806667896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8.5496152597020911E-2</v>
      </c>
      <c r="V21" s="38">
        <f t="shared" si="4"/>
        <v>8.8666666726999729E-2</v>
      </c>
      <c r="W21" s="140"/>
      <c r="X21" s="79">
        <f t="shared" si="5"/>
        <v>4000</v>
      </c>
      <c r="Y21" s="46">
        <f t="shared" si="6"/>
        <v>13370490.179133276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36523.804238383949</v>
      </c>
      <c r="AD21" s="45">
        <f t="shared" si="10"/>
        <v>13692367.263041064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8.5496165961129189E-2</v>
      </c>
      <c r="V22" s="38">
        <f t="shared" si="4"/>
        <v>8.8666666728198271E-2</v>
      </c>
      <c r="W22" s="140"/>
      <c r="X22" s="79">
        <f t="shared" si="5"/>
        <v>4000</v>
      </c>
      <c r="Y22" s="46">
        <f t="shared" si="6"/>
        <v>13437862.968994936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36707.488705593845</v>
      </c>
      <c r="AD22" s="45">
        <f t="shared" si="10"/>
        <v>13760971.213091325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8.5496179528057478E-2</v>
      </c>
      <c r="V23" s="38">
        <f t="shared" si="4"/>
        <v>8.8666666729414895E-2</v>
      </c>
      <c r="W23" s="140"/>
      <c r="X23" s="79">
        <f t="shared" si="5"/>
        <v>4000</v>
      </c>
      <c r="Y23" s="46">
        <f t="shared" si="6"/>
        <v>13505236.932418564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36891.180226117009</v>
      </c>
      <c r="AD23" s="45">
        <f t="shared" si="10"/>
        <v>13829572.619991068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8.5496193299847548E-2</v>
      </c>
      <c r="V24" s="38">
        <f t="shared" si="4"/>
        <v>8.8666666730649796E-2</v>
      </c>
      <c r="W24" s="140"/>
      <c r="X24" s="79">
        <f t="shared" si="5"/>
        <v>4000</v>
      </c>
      <c r="Y24" s="46">
        <f t="shared" si="6"/>
        <v>13572612.034634614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37074.878577002884</v>
      </c>
      <c r="AD24" s="45">
        <f t="shared" si="10"/>
        <v>13898171.448503751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8.5496207278551353E-2</v>
      </c>
      <c r="V25" s="38">
        <f t="shared" si="4"/>
        <v>8.8666666731903154E-2</v>
      </c>
      <c r="W25" s="140"/>
      <c r="X25" s="79">
        <f t="shared" si="5"/>
        <v>4000</v>
      </c>
      <c r="Y25" s="46">
        <f t="shared" si="6"/>
        <v>13639988.242362617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37258.583544599402</v>
      </c>
      <c r="AD25" s="45">
        <f t="shared" si="10"/>
        <v>13966767.664901393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8.5496221466231134E-2</v>
      </c>
      <c r="V26" s="38">
        <f t="shared" si="4"/>
        <v>8.8666666733175151E-2</v>
      </c>
      <c r="W26" s="140"/>
      <c r="X26" s="79">
        <f t="shared" si="5"/>
        <v>4000</v>
      </c>
      <c r="Y26" s="46">
        <f t="shared" si="6"/>
        <v>13707365.523734815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37442.294924073169</v>
      </c>
      <c r="AD26" s="45">
        <f t="shared" si="10"/>
        <v>14035361.236887198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8.5496235864959302E-2</v>
      </c>
      <c r="V27" s="38">
        <f t="shared" si="4"/>
        <v>8.8666666734465965E-2</v>
      </c>
      <c r="W27" s="140"/>
      <c r="X27" s="79">
        <f t="shared" si="5"/>
        <v>4000</v>
      </c>
      <c r="Y27" s="46">
        <f t="shared" si="6"/>
        <v>13774743.848224398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37626.012518959171</v>
      </c>
      <c r="AD27" s="45">
        <f t="shared" si="10"/>
        <v>14103952.133522836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8.5496250476818511E-2</v>
      </c>
      <c r="V28" s="38">
        <f t="shared" si="4"/>
        <v>8.8666666735775779E-2</v>
      </c>
      <c r="W28" s="140"/>
      <c r="X28" s="79">
        <f t="shared" si="5"/>
        <v>4000</v>
      </c>
      <c r="Y28" s="46">
        <f t="shared" si="6"/>
        <v>13842123.18657816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37809.736140737652</v>
      </c>
      <c r="AD28" s="45">
        <f t="shared" si="10"/>
        <v>14172540.325160231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8.5496265303901656E-2</v>
      </c>
      <c r="V29" s="38">
        <f t="shared" si="4"/>
        <v>8.8666666737104785E-2</v>
      </c>
      <c r="W29" s="140"/>
      <c r="X29" s="79">
        <f t="shared" si="5"/>
        <v>4000</v>
      </c>
      <c r="Y29" s="46">
        <f t="shared" si="6"/>
        <v>13909503.510753205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37993.465608436578</v>
      </c>
      <c r="AD29" s="45">
        <f t="shared" si="10"/>
        <v>14241125.783377426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8.5496280348311832E-2</v>
      </c>
      <c r="V30" s="38">
        <f t="shared" si="4"/>
        <v>8.8666666738453151E-2</v>
      </c>
      <c r="W30" s="140"/>
      <c r="X30" s="79">
        <f t="shared" si="5"/>
        <v>4000</v>
      </c>
      <c r="Y30" s="46">
        <f t="shared" si="6"/>
        <v>13976884.793857355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38177.200748257601</v>
      </c>
      <c r="AD30" s="45">
        <f t="shared" si="10"/>
        <v>14309708.480918201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8.5496295612162376E-2</v>
      </c>
      <c r="V31" s="38">
        <f t="shared" si="4"/>
        <v>8.8666666739821084E-2</v>
      </c>
      <c r="W31" s="140"/>
      <c r="X31" s="79">
        <f t="shared" si="5"/>
        <v>4000</v>
      </c>
      <c r="Y31" s="46">
        <f t="shared" si="6"/>
        <v>14044267.010093134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38360.9413932241</v>
      </c>
      <c r="AD31" s="45">
        <f t="shared" si="10"/>
        <v>14378288.391635338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8.5496311097576855E-2</v>
      </c>
      <c r="V32" s="38">
        <f t="shared" si="4"/>
        <v>8.8666666741208738E-2</v>
      </c>
      <c r="W32" s="140"/>
      <c r="X32" s="79">
        <f t="shared" si="5"/>
        <v>4000</v>
      </c>
      <c r="Y32" s="46">
        <f t="shared" si="6"/>
        <v>14111650.134705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38544.687382849741</v>
      </c>
      <c r="AD32" s="45">
        <f t="shared" si="10"/>
        <v>14446865.490437133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8.549632680668906E-2</v>
      </c>
      <c r="V33" s="38">
        <f t="shared" si="4"/>
        <v>8.8666666742616335E-2</v>
      </c>
      <c r="W33" s="140"/>
      <c r="X33" s="79">
        <f t="shared" si="5"/>
        <v>4000</v>
      </c>
      <c r="Y33" s="46">
        <f t="shared" si="6"/>
        <v>14179034.143929612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38728.438562826144</v>
      </c>
      <c r="AD33" s="45">
        <f t="shared" si="10"/>
        <v>14515439.753237043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8.5496342741642986E-2</v>
      </c>
      <c r="V34" s="38">
        <f t="shared" si="4"/>
        <v>8.8666666744044054E-2</v>
      </c>
      <c r="W34" s="140"/>
      <c r="X34" s="79">
        <f t="shared" si="5"/>
        <v>4000</v>
      </c>
      <c r="Y34" s="46">
        <f t="shared" si="6"/>
        <v>14246419.014948949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38912.194784728497</v>
      </c>
      <c r="AD34" s="45">
        <f t="shared" si="10"/>
        <v>14584011.15690615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8.5496358904592867E-2</v>
      </c>
      <c r="V35" s="38">
        <f t="shared" si="4"/>
        <v>8.8666666745492062E-2</v>
      </c>
      <c r="W35" s="140"/>
      <c r="X35" s="79">
        <f t="shared" si="5"/>
        <v>4000</v>
      </c>
      <c r="Y35" s="46">
        <f t="shared" si="6"/>
        <v>14313804.725846108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39095.955905737741</v>
      </c>
      <c r="AD35" s="45">
        <f t="shared" si="10"/>
        <v>14652579.679228405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8.5496375297703181E-2</v>
      </c>
      <c r="V36" s="38">
        <f t="shared" si="4"/>
        <v>8.8666666746960568E-2</v>
      </c>
      <c r="W36" s="140"/>
      <c r="X36" s="79">
        <f t="shared" si="5"/>
        <v>4000</v>
      </c>
      <c r="Y36" s="46">
        <f t="shared" si="6"/>
        <v>14381191.255563553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39279.721788378389</v>
      </c>
      <c r="AD36" s="45">
        <f t="shared" si="10"/>
        <v>14721145.298858315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8.5496391923148604E-2</v>
      </c>
      <c r="V37" s="38">
        <f t="shared" si="4"/>
        <v>8.8666666748449766E-2</v>
      </c>
      <c r="W37" s="140"/>
      <c r="X37" s="79">
        <f t="shared" si="5"/>
        <v>4000</v>
      </c>
      <c r="Y37" s="46">
        <f t="shared" si="6"/>
        <v>14448578.583863724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39463.492300270969</v>
      </c>
      <c r="AD37" s="45">
        <f t="shared" si="10"/>
        <v>14789707.995281039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8.5496408783114056E-2</v>
      </c>
      <c r="V38" s="38">
        <f t="shared" si="4"/>
        <v>8.8666666749959849E-2</v>
      </c>
      <c r="W38" s="140"/>
      <c r="X38" s="79">
        <f t="shared" si="5"/>
        <v>4000</v>
      </c>
      <c r="Y38" s="46">
        <f t="shared" si="6"/>
        <v>14515966.691291772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39647.267313898046</v>
      </c>
      <c r="AD38" s="45">
        <f t="shared" si="10"/>
        <v>14858267.748774635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8.5496425879794669E-2</v>
      </c>
      <c r="V39" s="38">
        <f t="shared" si="4"/>
        <v>8.8666666751491E-2</v>
      </c>
      <c r="W39" s="140"/>
      <c r="X39" s="79">
        <f t="shared" si="5"/>
        <v>4000</v>
      </c>
      <c r="Y39" s="46">
        <f t="shared" si="6"/>
        <v>14583355.559140375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39831.046706383022</v>
      </c>
      <c r="AD39" s="45">
        <f t="shared" si="10"/>
        <v>14926824.540374398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8.5496443215395804E-2</v>
      </c>
      <c r="V40" s="38">
        <f t="shared" si="4"/>
        <v>8.866666675304341E-2</v>
      </c>
      <c r="W40" s="140"/>
      <c r="X40" s="79">
        <f t="shared" si="5"/>
        <v>4000</v>
      </c>
      <c r="Y40" s="46">
        <f t="shared" si="6"/>
        <v>14650745.169416428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40014.830359280939</v>
      </c>
      <c r="AD40" s="45">
        <f t="shared" si="10"/>
        <v>14995378.351839134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8.5496460792133064E-2</v>
      </c>
      <c r="V41" s="38">
        <f t="shared" si="4"/>
        <v>8.866666675461729E-2</v>
      </c>
      <c r="W41" s="140"/>
      <c r="X41" s="79">
        <f t="shared" si="5"/>
        <v>4000</v>
      </c>
      <c r="Y41" s="46">
        <f t="shared" si="6"/>
        <v>14718135.504809545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40198.618158380479</v>
      </c>
      <c r="AD41" s="45">
        <f t="shared" si="10"/>
        <v>15063929.165619234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8.5496478612232266E-2</v>
      </c>
      <c r="V42" s="38">
        <f t="shared" si="4"/>
        <v>8.866666675621282E-2</v>
      </c>
      <c r="W42" s="140"/>
      <c r="X42" s="79">
        <f t="shared" si="5"/>
        <v>4000</v>
      </c>
      <c r="Y42" s="46">
        <f t="shared" si="6"/>
        <v>14785526.548662215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40382.409993516427</v>
      </c>
      <c r="AD42" s="45">
        <f t="shared" si="10"/>
        <v>15132476.964826427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8.549649667792944E-2</v>
      </c>
      <c r="V43" s="38">
        <f t="shared" si="4"/>
        <v>8.8666666757830206E-2</v>
      </c>
      <c r="W43" s="140"/>
      <c r="X43" s="79">
        <f t="shared" si="5"/>
        <v>4000</v>
      </c>
      <c r="Y43" s="46">
        <f t="shared" si="6"/>
        <v>14852918.284941552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40566.205758392163</v>
      </c>
      <c r="AD43" s="45">
        <f t="shared" si="10"/>
        <v>15201021.733205182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8.5496514991470859E-2</v>
      </c>
      <c r="V44" s="38">
        <f t="shared" si="4"/>
        <v>8.8666666759469645E-2</v>
      </c>
      <c r="W44" s="140"/>
      <c r="X44" s="79">
        <f t="shared" si="5"/>
        <v>4000</v>
      </c>
      <c r="Y44" s="46">
        <f t="shared" si="6"/>
        <v>14920310.698212501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40750.005350411273</v>
      </c>
      <c r="AD44" s="45">
        <f t="shared" si="10"/>
        <v>15269563.455105547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8.5496533555113011E-2</v>
      </c>
      <c r="V45" s="38">
        <f t="shared" si="4"/>
        <v>8.866666676113133E-2</v>
      </c>
      <c r="W45" s="140"/>
      <c r="X45" s="79">
        <f t="shared" si="5"/>
        <v>4000</v>
      </c>
      <c r="Y45" s="46">
        <f t="shared" si="6"/>
        <v>14987703.773612453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40933.808670517901</v>
      </c>
      <c r="AD45" s="45">
        <f t="shared" si="10"/>
        <v>15338102.115457432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8.5496552371122608E-2</v>
      </c>
      <c r="V46" s="38">
        <f t="shared" si="4"/>
        <v>8.8666666762815469E-2</v>
      </c>
      <c r="W46" s="140"/>
      <c r="X46" s="79">
        <f t="shared" si="5"/>
        <v>4000</v>
      </c>
      <c r="Y46" s="46">
        <f t="shared" si="6"/>
        <v>15055097.496827152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41117.615623045414</v>
      </c>
      <c r="AD46" s="45">
        <f t="shared" si="10"/>
        <v>15406637.699746199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8.5496571441776623E-2</v>
      </c>
      <c r="V47" s="38">
        <f t="shared" si="4"/>
        <v>8.8666666764522242E-2</v>
      </c>
      <c r="W47" s="140"/>
      <c r="X47" s="79">
        <f t="shared" si="5"/>
        <v>4000</v>
      </c>
      <c r="Y47" s="46">
        <f t="shared" si="6"/>
        <v>15122491.854067836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41301.426115572576</v>
      </c>
      <c r="AD47" s="45">
        <f t="shared" ref="AD47:AD54" si="13">SUM(X47:AB47)</f>
        <v>15475170.193989499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8.5496590769362196E-2</v>
      </c>
      <c r="V48" s="38">
        <f t="shared" si="4"/>
        <v>8.8666666766251886E-2</v>
      </c>
      <c r="W48" s="140"/>
      <c r="X48" s="79">
        <f t="shared" si="5"/>
        <v>4000</v>
      </c>
      <c r="Y48" s="46">
        <f t="shared" si="6"/>
        <v>15189886.832049528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41485.240058787174</v>
      </c>
      <c r="AD48" s="45">
        <f t="shared" si="13"/>
        <v>15543922.925057679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8.5496610356176728E-2</v>
      </c>
      <c r="V49" s="38">
        <f t="shared" si="4"/>
        <v>8.8666666768004568E-2</v>
      </c>
      <c r="W49" s="140"/>
      <c r="X49" s="79">
        <f t="shared" si="5"/>
        <v>4000</v>
      </c>
      <c r="Y49" s="46">
        <f t="shared" si="6"/>
        <v>15257282.417970428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41669.057366356319</v>
      </c>
      <c r="AD49" s="45">
        <f t="shared" si="13"/>
        <v>15612872.16668316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8.5496630204527843E-2</v>
      </c>
      <c r="V50" s="38">
        <f t="shared" si="4"/>
        <v>8.8666666769780522E-2</v>
      </c>
      <c r="W50" s="140"/>
      <c r="X50" s="79">
        <f t="shared" si="5"/>
        <v>4000</v>
      </c>
      <c r="Y50" s="46">
        <f t="shared" si="6"/>
        <v>15324678.5994923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41852.877954803247</v>
      </c>
      <c r="AD50" s="45">
        <f t="shared" si="13"/>
        <v>15681822.010781718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8.5496650316733397E-2</v>
      </c>
      <c r="V51" s="38">
        <f t="shared" si="4"/>
        <v>8.8666666771579916E-2</v>
      </c>
      <c r="W51" s="140"/>
      <c r="X51" s="79">
        <f t="shared" si="5"/>
        <v>4000</v>
      </c>
      <c r="Y51" s="46">
        <f t="shared" si="6"/>
        <v>15392075.364721872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42036.701743390215</v>
      </c>
      <c r="AD51" s="45">
        <f t="shared" si="13"/>
        <v>15750772.445290966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8.5496670695121457E-2</v>
      </c>
      <c r="V52" s="38">
        <f t="shared" si="4"/>
        <v>8.8666666773402986E-2</v>
      </c>
      <c r="W52" s="140"/>
      <c r="X52" s="79">
        <f t="shared" si="5"/>
        <v>4000</v>
      </c>
      <c r="Y52" s="46">
        <f t="shared" si="6"/>
        <v>15459472.702193093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42220.528654007008</v>
      </c>
      <c r="AD52" s="45">
        <f t="shared" si="13"/>
        <v>15819723.458581246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8.5496691342030307E-2</v>
      </c>
      <c r="V53" s="38">
        <f t="shared" si="4"/>
        <v>8.8666666775249925E-2</v>
      </c>
      <c r="W53" s="140"/>
      <c r="X53" s="79">
        <f t="shared" si="5"/>
        <v>4000</v>
      </c>
      <c r="Y53" s="46">
        <f t="shared" si="6"/>
        <v>15526870.600850301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42404.358611065007</v>
      </c>
      <c r="AD53" s="45">
        <f t="shared" si="13"/>
        <v>15888675.039438572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8.5496712259808483E-2</v>
      </c>
      <c r="V54" s="38">
        <f t="shared" si="4"/>
        <v>8.8666666777120956E-2</v>
      </c>
      <c r="W54" s="141"/>
      <c r="X54" s="79">
        <f t="shared" si="5"/>
        <v>4000</v>
      </c>
      <c r="Y54" s="46">
        <f t="shared" si="6"/>
        <v>15594269.050032163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42588.191541396147</v>
      </c>
      <c r="AD54" s="45">
        <f t="shared" si="13"/>
        <v>15957627.177048346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663042463.01576066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647589830.04481912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1768851.4491615901</v>
      </c>
      <c r="AD56" s="72">
        <f>X56+Y56+Z56+AA56+AB56</f>
        <v>663042463.01576078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4" workbookViewId="0">
      <selection activeCell="AB49" sqref="AB4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26" t="s">
        <v>68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67</v>
      </c>
      <c r="P3" s="136"/>
      <c r="Q3" s="140"/>
      <c r="R3" s="79"/>
      <c r="S3" s="79"/>
      <c r="T3" s="140"/>
      <c r="U3" s="79"/>
      <c r="V3" s="79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79"/>
      <c r="S4" s="79"/>
      <c r="T4" s="140"/>
      <c r="U4" s="79"/>
      <c r="V4" s="79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8.5496007318442493E-2</v>
      </c>
      <c r="V9" s="38">
        <f>($AI$7/$AG$12)*(1+0.15*(P9/$AG$10)^4)+$AH$32</f>
        <v>8.8666666714836084E-2</v>
      </c>
      <c r="W9" s="140"/>
      <c r="X9" s="79">
        <f>($AG$7*$AG$8*S9+$AG$15*$AG$16*R9)*$AG$24</f>
        <v>4000</v>
      </c>
      <c r="Y9" s="46">
        <f>(O9*U9*$AG$30+P9*V9*$AG$29)*365</f>
        <v>12565777.267901221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34343.170276979377</v>
      </c>
      <c r="AD9" s="45">
        <f>SUM(X9:AB9)</f>
        <v>12871303.833792057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8.5496018404245255E-2</v>
      </c>
      <c r="V10" s="38">
        <f t="shared" ref="V10:V54" si="4">($AI$7/$AG$12)*(1+0.15*(P10/$AG$10)^4)+$AH$32</f>
        <v>8.8666666715823517E-2</v>
      </c>
      <c r="W10" s="140"/>
      <c r="X10" s="79">
        <f t="shared" ref="X10:X54" si="5">($AG$7*$AG$8*S10+$AG$15*$AG$16*R10)*$AG$24</f>
        <v>4000</v>
      </c>
      <c r="Y10" s="46">
        <f t="shared" ref="Y10:Y54" si="6">(O10*U10*$AG$30+P10*V10*$AG$29)*365</f>
        <v>12633045.665335184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34526.202944410259</v>
      </c>
      <c r="AD10" s="45">
        <f t="shared" ref="AD10:AD46" si="10">SUM(X10:AB10)</f>
        <v>12940180.608919589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8.5496029669164572E-2</v>
      </c>
      <c r="V11" s="38">
        <f t="shared" si="4"/>
        <v>8.8666666716827339E-2</v>
      </c>
      <c r="W11" s="140"/>
      <c r="X11" s="79">
        <f t="shared" si="5"/>
        <v>4000</v>
      </c>
      <c r="Y11" s="46">
        <f t="shared" si="6"/>
        <v>12700319.295851866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34709.268196927318</v>
      </c>
      <c r="AD11" s="45">
        <f t="shared" si="10"/>
        <v>13009061.014406838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8.549604111511952E-2</v>
      </c>
      <c r="V12" s="38">
        <f t="shared" si="4"/>
        <v>8.8666666717847689E-2</v>
      </c>
      <c r="W12" s="140"/>
      <c r="X12" s="79">
        <f t="shared" si="5"/>
        <v>4000</v>
      </c>
      <c r="Y12" s="46">
        <f t="shared" si="6"/>
        <v>12767597.906170458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34892.364440694808</v>
      </c>
      <c r="AD12" s="45">
        <f t="shared" si="10"/>
        <v>13077944.156327663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8.5496052744039333E-2</v>
      </c>
      <c r="V13" s="38">
        <f t="shared" si="4"/>
        <v>8.8666666718884735E-2</v>
      </c>
      <c r="W13" s="140"/>
      <c r="X13" s="79">
        <f t="shared" si="5"/>
        <v>4000</v>
      </c>
      <c r="Y13" s="46">
        <f t="shared" si="6"/>
        <v>12834881.259313276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35075.49018415522</v>
      </c>
      <c r="AD13" s="45">
        <f t="shared" si="10"/>
        <v>13146819.053326476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8.5496064557863544E-2</v>
      </c>
      <c r="V14" s="38">
        <f t="shared" si="4"/>
        <v>8.8666666719938614E-2</v>
      </c>
      <c r="W14" s="140"/>
      <c r="X14" s="79">
        <f>($AG$7*$AG$8*S14+$AG$15*$AG$16*R14)*$AG$24+(AG26*AG7)</f>
        <v>72000</v>
      </c>
      <c r="Y14" s="46">
        <f t="shared" si="6"/>
        <v>12902169.133319274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35258.644029954681</v>
      </c>
      <c r="AD14" s="45">
        <f t="shared" si="10"/>
        <v>13283366.827975485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8.5496076558541856E-2</v>
      </c>
      <c r="V15" s="38">
        <f t="shared" si="4"/>
        <v>8.8666666721009493E-2</v>
      </c>
      <c r="W15" s="140"/>
      <c r="X15" s="79">
        <f t="shared" si="5"/>
        <v>4000</v>
      </c>
      <c r="Y15" s="46">
        <f t="shared" si="6"/>
        <v>12969461.320077529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35441.824667621433</v>
      </c>
      <c r="AD15" s="45">
        <f t="shared" si="10"/>
        <v>13283915.240008511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8.5496088748034216E-2</v>
      </c>
      <c r="V16" s="38">
        <f t="shared" si="4"/>
        <v>8.8666666722097512E-2</v>
      </c>
      <c r="W16" s="140"/>
      <c r="X16" s="79">
        <f t="shared" si="5"/>
        <v>4000</v>
      </c>
      <c r="Y16" s="46">
        <f t="shared" si="6"/>
        <v>13036757.624267884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35625.030866916655</v>
      </c>
      <c r="AD16" s="45">
        <f t="shared" si="10"/>
        <v>13352464.091528539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8.5496101128310825E-2</v>
      </c>
      <c r="V17" s="38">
        <f t="shared" si="4"/>
        <v>8.866666672320285E-2</v>
      </c>
      <c r="W17" s="140"/>
      <c r="X17" s="79">
        <f t="shared" si="5"/>
        <v>4000</v>
      </c>
      <c r="Y17" s="46">
        <f t="shared" si="6"/>
        <v>13104057.862397393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35808.261471786805</v>
      </c>
      <c r="AD17" s="45">
        <f t="shared" si="10"/>
        <v>13421013.196621167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8.5496113701352044E-2</v>
      </c>
      <c r="V18" s="38">
        <f t="shared" si="4"/>
        <v>8.8666666724325646E-2</v>
      </c>
      <c r="W18" s="140"/>
      <c r="X18" s="79">
        <f t="shared" si="5"/>
        <v>4000</v>
      </c>
      <c r="Y18" s="46">
        <f t="shared" si="6"/>
        <v>13171361.861922644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35991.515394854789</v>
      </c>
      <c r="AD18" s="45">
        <f t="shared" si="10"/>
        <v>13489562.380465366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8.5496126469148531E-2</v>
      </c>
      <c r="V19" s="38">
        <f t="shared" si="4"/>
        <v>8.8666666725466081E-2</v>
      </c>
      <c r="W19" s="140"/>
      <c r="X19" s="79">
        <f t="shared" si="5"/>
        <v>4000</v>
      </c>
      <c r="Y19" s="46">
        <f t="shared" si="6"/>
        <v>13238669.460449146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36174.791612394831</v>
      </c>
      <c r="AD19" s="45">
        <f t="shared" si="10"/>
        <v>13558111.478522357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8.5496139433701129E-2</v>
      </c>
      <c r="V20" s="38">
        <f t="shared" si="4"/>
        <v>8.8666666726624307E-2</v>
      </c>
      <c r="W20" s="140"/>
      <c r="X20" s="79">
        <f t="shared" si="5"/>
        <v>4000</v>
      </c>
      <c r="Y20" s="46">
        <f t="shared" si="6"/>
        <v>13305980.504999995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36358.089159742303</v>
      </c>
      <c r="AD20" s="45">
        <f t="shared" si="10"/>
        <v>13626660.335794659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8.5496152597020911E-2</v>
      </c>
      <c r="V21" s="38">
        <f t="shared" si="4"/>
        <v>8.8666666727800506E-2</v>
      </c>
      <c r="W21" s="140"/>
      <c r="X21" s="79">
        <f t="shared" si="5"/>
        <v>4000</v>
      </c>
      <c r="Y21" s="46">
        <f t="shared" si="6"/>
        <v>13373294.851346949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36541.407127094964</v>
      </c>
      <c r="AD21" s="45">
        <f t="shared" si="10"/>
        <v>13695208.806148361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8.5496165961129189E-2</v>
      </c>
      <c r="V22" s="38">
        <f t="shared" si="4"/>
        <v>8.8666666728994814E-2</v>
      </c>
      <c r="W22" s="140"/>
      <c r="X22" s="79">
        <f t="shared" si="5"/>
        <v>4000</v>
      </c>
      <c r="Y22" s="46">
        <f t="shared" si="6"/>
        <v>13440612.36339776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36724.744655667564</v>
      </c>
      <c r="AD22" s="45">
        <f t="shared" si="10"/>
        <v>13763756.751692411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8.5496179528057478E-2</v>
      </c>
      <c r="V23" s="38">
        <f t="shared" si="4"/>
        <v>8.8666666730207427E-2</v>
      </c>
      <c r="W23" s="140"/>
      <c r="X23" s="79">
        <f t="shared" si="5"/>
        <v>4000</v>
      </c>
      <c r="Y23" s="46">
        <f t="shared" si="6"/>
        <v>13507932.912634324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36908.100934165268</v>
      </c>
      <c r="AD23" s="45">
        <f t="shared" si="10"/>
        <v>13832304.042209372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8.5496193299847548E-2</v>
      </c>
      <c r="V24" s="38">
        <f t="shared" si="4"/>
        <v>8.8666666731438512E-2</v>
      </c>
      <c r="W24" s="140"/>
      <c r="X24" s="79">
        <f t="shared" si="5"/>
        <v>4000</v>
      </c>
      <c r="Y24" s="46">
        <f t="shared" si="6"/>
        <v>13575256.377596823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37091.475195545681</v>
      </c>
      <c r="AD24" s="45">
        <f t="shared" si="10"/>
        <v>13900850.554632783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8.5496207278551353E-2</v>
      </c>
      <c r="V25" s="38">
        <f t="shared" si="4"/>
        <v>8.8666666732688235E-2</v>
      </c>
      <c r="W25" s="140"/>
      <c r="X25" s="79">
        <f t="shared" si="5"/>
        <v>4000</v>
      </c>
      <c r="Y25" s="46">
        <f t="shared" si="6"/>
        <v>13642582.64340947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37274.866714042226</v>
      </c>
      <c r="AD25" s="45">
        <f t="shared" si="10"/>
        <v>13969396.172566669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8.5496221466231134E-2</v>
      </c>
      <c r="V26" s="38">
        <f t="shared" si="4"/>
        <v>8.8666666733956762E-2</v>
      </c>
      <c r="W26" s="140"/>
      <c r="X26" s="79">
        <f t="shared" si="5"/>
        <v>4000</v>
      </c>
      <c r="Y26" s="46">
        <f t="shared" si="6"/>
        <v>13709911.601344101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37458.274802424632</v>
      </c>
      <c r="AD26" s="45">
        <f t="shared" si="10"/>
        <v>14037940.785843402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8.5496235864959302E-2</v>
      </c>
      <c r="V27" s="38">
        <f t="shared" si="4"/>
        <v>8.8666666735244287E-2</v>
      </c>
      <c r="W27" s="140"/>
      <c r="X27" s="79">
        <f t="shared" si="5"/>
        <v>4000</v>
      </c>
      <c r="Y27" s="46">
        <f t="shared" si="6"/>
        <v>13777243.148417976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37641.698809474678</v>
      </c>
      <c r="AD27" s="45">
        <f t="shared" si="10"/>
        <v>14106484.290116206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8.5496250476818511E-2</v>
      </c>
      <c r="V28" s="38">
        <f t="shared" si="4"/>
        <v>8.8666666736550964E-2</v>
      </c>
      <c r="W28" s="140"/>
      <c r="X28" s="79">
        <f t="shared" si="5"/>
        <v>4000</v>
      </c>
      <c r="Y28" s="46">
        <f t="shared" si="6"/>
        <v>13844577.187022872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37825.138117657829</v>
      </c>
      <c r="AD28" s="45">
        <f t="shared" si="10"/>
        <v>14175026.586483369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8.5496265303901656E-2</v>
      </c>
      <c r="V29" s="38">
        <f t="shared" si="4"/>
        <v>8.8666666737876987E-2</v>
      </c>
      <c r="W29" s="140"/>
      <c r="X29" s="79">
        <f t="shared" si="5"/>
        <v>4000</v>
      </c>
      <c r="Y29" s="46">
        <f t="shared" si="6"/>
        <v>13911913.624582559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38008.59214097324</v>
      </c>
      <c r="AD29" s="45">
        <f t="shared" si="10"/>
        <v>14243567.58114123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8.5496280348311832E-2</v>
      </c>
      <c r="V30" s="38">
        <f t="shared" si="4"/>
        <v>8.8666666739222522E-2</v>
      </c>
      <c r="W30" s="140"/>
      <c r="X30" s="79">
        <f t="shared" si="5"/>
        <v>4000</v>
      </c>
      <c r="Y30" s="46">
        <f t="shared" si="6"/>
        <v>13979252.373236155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38192.060322966354</v>
      </c>
      <c r="AD30" s="45">
        <f t="shared" si="10"/>
        <v>14312107.18506336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8.5496295612162376E-2</v>
      </c>
      <c r="V31" s="38">
        <f t="shared" si="4"/>
        <v>8.8666666740587749E-2</v>
      </c>
      <c r="W31" s="140"/>
      <c r="X31" s="79">
        <f t="shared" si="5"/>
        <v>4000</v>
      </c>
      <c r="Y31" s="46">
        <f t="shared" si="6"/>
        <v>14046593.349545188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38375.542134889845</v>
      </c>
      <c r="AD31" s="45">
        <f t="shared" si="10"/>
        <v>14380645.313703781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8.5496311097576855E-2</v>
      </c>
      <c r="V32" s="38">
        <f t="shared" si="4"/>
        <v>8.8666666741972863E-2</v>
      </c>
      <c r="W32" s="140"/>
      <c r="X32" s="79">
        <f t="shared" si="5"/>
        <v>4000</v>
      </c>
      <c r="Y32" s="46">
        <f t="shared" si="6"/>
        <v>14113936.474222226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38559.037074000407</v>
      </c>
      <c r="AD32" s="45">
        <f t="shared" si="10"/>
        <v>14449181.88672201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8.549632680668906E-2</v>
      </c>
      <c r="V33" s="38">
        <f t="shared" si="4"/>
        <v>8.8666666743378031E-2</v>
      </c>
      <c r="W33" s="140"/>
      <c r="X33" s="79">
        <f t="shared" si="5"/>
        <v>4000</v>
      </c>
      <c r="Y33" s="46">
        <f t="shared" si="6"/>
        <v>14181281.671879308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38742.544661979446</v>
      </c>
      <c r="AD33" s="45">
        <f t="shared" si="10"/>
        <v>14517716.827728212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8.5496342741642986E-2</v>
      </c>
      <c r="V34" s="38">
        <f t="shared" si="4"/>
        <v>8.8666666744803446E-2</v>
      </c>
      <c r="W34" s="140"/>
      <c r="X34" s="79">
        <f t="shared" si="5"/>
        <v>4000</v>
      </c>
      <c r="Y34" s="46">
        <f t="shared" si="6"/>
        <v>14248628.870794488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38926.064443467723</v>
      </c>
      <c r="AD34" s="45">
        <f t="shared" si="10"/>
        <v>14586250.064046642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8.5496358904592867E-2</v>
      </c>
      <c r="V35" s="38">
        <f t="shared" si="4"/>
        <v>8.866666674624929E-2</v>
      </c>
      <c r="W35" s="140"/>
      <c r="X35" s="79">
        <f t="shared" si="5"/>
        <v>4000</v>
      </c>
      <c r="Y35" s="46">
        <f t="shared" si="6"/>
        <v>14315978.002694983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39109.595984704036</v>
      </c>
      <c r="AD35" s="45">
        <f t="shared" si="10"/>
        <v>14654781.526495969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8.5496375297703181E-2</v>
      </c>
      <c r="V36" s="38">
        <f t="shared" si="4"/>
        <v>8.8666666747715756E-2</v>
      </c>
      <c r="W36" s="140"/>
      <c r="X36" s="79">
        <f t="shared" si="5"/>
        <v>4000</v>
      </c>
      <c r="Y36" s="46">
        <f t="shared" si="6"/>
        <v>14383329.002555577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39293.13887225974</v>
      </c>
      <c r="AD36" s="45">
        <f t="shared" si="10"/>
        <v>14723311.149185004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8.5496391923148604E-2</v>
      </c>
      <c r="V37" s="38">
        <f t="shared" si="4"/>
        <v>8.866666674920301E-2</v>
      </c>
      <c r="W37" s="140"/>
      <c r="X37" s="79">
        <f t="shared" si="5"/>
        <v>4000</v>
      </c>
      <c r="Y37" s="46">
        <f t="shared" si="6"/>
        <v>14450681.808411054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39476.692711861186</v>
      </c>
      <c r="AD37" s="45">
        <f t="shared" si="10"/>
        <v>14791838.869322697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8.5496408783114056E-2</v>
      </c>
      <c r="V38" s="38">
        <f t="shared" si="4"/>
        <v>8.8666666750711262E-2</v>
      </c>
      <c r="W38" s="140"/>
      <c r="X38" s="79">
        <f t="shared" si="5"/>
        <v>4000</v>
      </c>
      <c r="Y38" s="46">
        <f t="shared" si="6"/>
        <v>14518036.361181473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39660.257127293073</v>
      </c>
      <c r="AD38" s="45">
        <f t="shared" si="10"/>
        <v>14860364.627041083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8.5496425879794669E-2</v>
      </c>
      <c r="V39" s="38">
        <f t="shared" si="4"/>
        <v>8.8666666752240691E-2</v>
      </c>
      <c r="W39" s="140"/>
      <c r="X39" s="79">
        <f t="shared" si="5"/>
        <v>4000</v>
      </c>
      <c r="Y39" s="46">
        <f t="shared" si="6"/>
        <v>14585392.604509382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39843.831759376233</v>
      </c>
      <c r="AD39" s="45">
        <f t="shared" si="10"/>
        <v>14928888.365230378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8.5496443215395804E-2</v>
      </c>
      <c r="V40" s="38">
        <f t="shared" si="4"/>
        <v>8.8666666753791479E-2</v>
      </c>
      <c r="W40" s="140"/>
      <c r="X40" s="79">
        <f t="shared" si="5"/>
        <v>4000</v>
      </c>
      <c r="Y40" s="46">
        <f t="shared" si="6"/>
        <v>14652750.484607888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40027.416265014195</v>
      </c>
      <c r="AD40" s="45">
        <f t="shared" si="10"/>
        <v>14997410.029385041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8.5496460792133064E-2</v>
      </c>
      <c r="V41" s="38">
        <f t="shared" si="4"/>
        <v>8.8666666755363832E-2</v>
      </c>
      <c r="W41" s="140"/>
      <c r="X41" s="79">
        <f t="shared" si="5"/>
        <v>4000</v>
      </c>
      <c r="Y41" s="46">
        <f t="shared" si="6"/>
        <v>14720109.950118905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40211.010316302913</v>
      </c>
      <c r="AD41" s="45">
        <f t="shared" si="10"/>
        <v>15065929.567460163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8.5496478612232266E-2</v>
      </c>
      <c r="V42" s="38">
        <f t="shared" si="4"/>
        <v>8.8666666756957946E-2</v>
      </c>
      <c r="W42" s="140"/>
      <c r="X42" s="79">
        <f t="shared" si="5"/>
        <v>4000</v>
      </c>
      <c r="Y42" s="46">
        <f t="shared" si="6"/>
        <v>14787470.951980639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40394.613599699107</v>
      </c>
      <c r="AD42" s="45">
        <f t="shared" si="10"/>
        <v>15134446.929737199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8.549649667792944E-2</v>
      </c>
      <c r="V43" s="38">
        <f t="shared" si="4"/>
        <v>8.8666666758574E-2</v>
      </c>
      <c r="W43" s="140"/>
      <c r="X43" s="79">
        <f t="shared" si="5"/>
        <v>4000</v>
      </c>
      <c r="Y43" s="46">
        <f t="shared" si="6"/>
        <v>14854833.443303755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40578.225815242607</v>
      </c>
      <c r="AD43" s="45">
        <f t="shared" si="10"/>
        <v>15202962.068698524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8.5496514991470859E-2</v>
      </c>
      <c r="V44" s="38">
        <f t="shared" si="4"/>
        <v>8.866666676021219E-2</v>
      </c>
      <c r="W44" s="140"/>
      <c r="X44" s="79">
        <f t="shared" si="5"/>
        <v>4000</v>
      </c>
      <c r="Y44" s="46">
        <f t="shared" si="6"/>
        <v>14922197.379255444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40761.846675828696</v>
      </c>
      <c r="AD44" s="45">
        <f t="shared" si="10"/>
        <v>15271474.938909957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8.5496533555113011E-2</v>
      </c>
      <c r="V45" s="38">
        <f t="shared" si="4"/>
        <v>8.8666666761872723E-2</v>
      </c>
      <c r="W45" s="140"/>
      <c r="X45" s="79">
        <f t="shared" si="5"/>
        <v>4000</v>
      </c>
      <c r="Y45" s="46">
        <f t="shared" si="6"/>
        <v>14989562.716950918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40945.475906526663</v>
      </c>
      <c r="AD45" s="45">
        <f t="shared" si="10"/>
        <v>15339985.496910848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8.5496552371122608E-2</v>
      </c>
      <c r="V46" s="38">
        <f t="shared" si="4"/>
        <v>8.8666666763555793E-2</v>
      </c>
      <c r="W46" s="140"/>
      <c r="X46" s="79">
        <f t="shared" si="5"/>
        <v>4000</v>
      </c>
      <c r="Y46" s="46">
        <f t="shared" si="6"/>
        <v>15056929.415351707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41129.1132439414</v>
      </c>
      <c r="AD46" s="45">
        <f t="shared" si="10"/>
        <v>15408493.701111017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8.5496571441776623E-2</v>
      </c>
      <c r="V47" s="38">
        <f t="shared" si="4"/>
        <v>8.8666666765261581E-2</v>
      </c>
      <c r="W47" s="140"/>
      <c r="X47" s="79">
        <f t="shared" si="5"/>
        <v>4000</v>
      </c>
      <c r="Y47" s="46">
        <f t="shared" si="6"/>
        <v>15124297.43517031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41312.758435614596</v>
      </c>
      <c r="AD47" s="45">
        <f t="shared" ref="AD47:AD54" si="13">SUM(X47:AB47)</f>
        <v>15476999.511694165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8.5496590769362196E-2</v>
      </c>
      <c r="V48" s="38">
        <f t="shared" si="4"/>
        <v>8.866666676699031E-2</v>
      </c>
      <c r="W48" s="140"/>
      <c r="X48" s="79">
        <f t="shared" si="5"/>
        <v>4000</v>
      </c>
      <c r="Y48" s="46">
        <f t="shared" si="6"/>
        <v>15191666.738780687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41496.411239462934</v>
      </c>
      <c r="AD48" s="45">
        <f t="shared" si="13"/>
        <v>15545726.230869588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8.5496610356176728E-2</v>
      </c>
      <c r="V49" s="38">
        <f t="shared" si="4"/>
        <v>8.8666666768742158E-2</v>
      </c>
      <c r="W49" s="140"/>
      <c r="X49" s="79">
        <f t="shared" si="5"/>
        <v>4000</v>
      </c>
      <c r="Y49" s="46">
        <f t="shared" si="6"/>
        <v>15259037.29013429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41680.071423250571</v>
      </c>
      <c r="AD49" s="45">
        <f t="shared" si="13"/>
        <v>15614650.108817343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8.5496630204527843E-2</v>
      </c>
      <c r="V50" s="38">
        <f t="shared" si="4"/>
        <v>8.8666666770517349E-2</v>
      </c>
      <c r="W50" s="140"/>
      <c r="X50" s="79">
        <f t="shared" si="5"/>
        <v>4000</v>
      </c>
      <c r="Y50" s="46">
        <f t="shared" si="6"/>
        <v>15326409.054681089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41863.738764093418</v>
      </c>
      <c r="AD50" s="45">
        <f t="shared" si="13"/>
        <v>15683575.214949414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8.5496650316733397E-2</v>
      </c>
      <c r="V51" s="38">
        <f t="shared" si="4"/>
        <v>8.8666666772316063E-2</v>
      </c>
      <c r="W51" s="140"/>
      <c r="X51" s="79">
        <f t="shared" si="5"/>
        <v>4000</v>
      </c>
      <c r="Y51" s="46">
        <f t="shared" si="6"/>
        <v>15393781.999295365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42047.41304799317</v>
      </c>
      <c r="AD51" s="45">
        <f t="shared" si="13"/>
        <v>15752501.515691845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8.5496670695121457E-2</v>
      </c>
      <c r="V52" s="38">
        <f t="shared" si="4"/>
        <v>8.8666666774138508E-2</v>
      </c>
      <c r="W52" s="140"/>
      <c r="X52" s="79">
        <f t="shared" si="5"/>
        <v>4000</v>
      </c>
      <c r="Y52" s="46">
        <f t="shared" si="6"/>
        <v>15461156.092205901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42231.094069398787</v>
      </c>
      <c r="AD52" s="45">
        <f t="shared" si="13"/>
        <v>15821428.978842869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8.5496691342030307E-2</v>
      </c>
      <c r="V53" s="38">
        <f t="shared" si="4"/>
        <v>8.8666666775984906E-2</v>
      </c>
      <c r="W53" s="140"/>
      <c r="X53" s="79">
        <f t="shared" si="5"/>
        <v>4000</v>
      </c>
      <c r="Y53" s="46">
        <f t="shared" si="6"/>
        <v>15528531.302930249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42414.781630793812</v>
      </c>
      <c r="AD53" s="45">
        <f t="shared" si="13"/>
        <v>15890357.573506324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8.5496712259808483E-2</v>
      </c>
      <c r="V54" s="38">
        <f t="shared" si="4"/>
        <v>8.8666666777855438E-2</v>
      </c>
      <c r="W54" s="141"/>
      <c r="X54" s="79">
        <f t="shared" si="5"/>
        <v>4000</v>
      </c>
      <c r="Y54" s="46">
        <f t="shared" si="6"/>
        <v>15595907.602212815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42598.475542307591</v>
      </c>
      <c r="AD54" s="45">
        <f t="shared" si="13"/>
        <v>15959287.270028912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663155252.73967493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647701156.2477684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1769550.1628117533</v>
      </c>
      <c r="AD56" s="72">
        <f>X56+Y56+Z56+AA56+AB56</f>
        <v>663155252.73967469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6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70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69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8.5495997262018023E-2</v>
      </c>
      <c r="V9" s="38">
        <f>($AI$7/$AG$12)*(1+0.15*(P9/$AG$10)^4)+$AH$32</f>
        <v>8.8666666711741254E-2</v>
      </c>
      <c r="W9" s="140"/>
      <c r="X9" s="79">
        <f>($AG$7*$AG$8*S9+$AG$15*$AG$16*R9)*$AG$24</f>
        <v>4000</v>
      </c>
      <c r="Y9" s="46">
        <f>(O9*U9*$AG$30+P9*V9*$AG$29)*365</f>
        <v>12494345.202262396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34115.182024290982</v>
      </c>
      <c r="AD9" s="45">
        <f>SUM(X9:AB9)</f>
        <v>12798258.05127581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8.8666666713635128E-2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12623909.558686862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12930924.396821877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8.5496040207667878E-2</v>
      </c>
      <c r="V11" s="38">
        <f t="shared" si="5"/>
        <v>8.8666666715588024E-2</v>
      </c>
      <c r="W11" s="140"/>
      <c r="X11" s="79">
        <f t="shared" si="6"/>
        <v>4000</v>
      </c>
      <c r="Y11" s="46">
        <f t="shared" si="7"/>
        <v>12753473.844513206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34822.541064209559</v>
      </c>
      <c r="AD11" s="45">
        <f t="shared" si="11"/>
        <v>13063588.909031477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8.5496062685929644E-2</v>
      </c>
      <c r="V12" s="38">
        <f t="shared" si="5"/>
        <v>8.8666666717601123E-2</v>
      </c>
      <c r="W12" s="140"/>
      <c r="X12" s="79">
        <f t="shared" si="6"/>
        <v>4000</v>
      </c>
      <c r="Y12" s="46">
        <f t="shared" si="7"/>
        <v>12883038.06802091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35176.218506631267</v>
      </c>
      <c r="AD12" s="45">
        <f t="shared" si="11"/>
        <v>13196250.929710884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8.5496085852813625E-2</v>
      </c>
      <c r="V13" s="38">
        <f t="shared" si="5"/>
        <v>8.8666666719675685E-2</v>
      </c>
      <c r="W13" s="140"/>
      <c r="X13" s="79">
        <f t="shared" si="6"/>
        <v>4000</v>
      </c>
      <c r="Y13" s="46">
        <f t="shared" si="7"/>
        <v>13012602.237512426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35529.89459316025</v>
      </c>
      <c r="AD13" s="45">
        <f t="shared" si="11"/>
        <v>13328899.538157763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8.5496109722242197E-2</v>
      </c>
      <c r="V14" s="38">
        <f t="shared" si="5"/>
        <v>8.866666672181292E-2</v>
      </c>
      <c r="W14" s="140"/>
      <c r="X14" s="79">
        <f>($AG$7*$AG$8*S14+$AG$15*$AG$16*R14)*$AG$24+(AG26*AG7)</f>
        <v>72000</v>
      </c>
      <c r="Y14" s="46">
        <f t="shared" si="7"/>
        <v>13142166.361316085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35883.569345074291</v>
      </c>
      <c r="AD14" s="45">
        <f t="shared" si="11"/>
        <v>13529209.763680533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8.5496134308277114E-2</v>
      </c>
      <c r="V15" s="38">
        <f t="shared" si="5"/>
        <v>8.8666666724014076E-2</v>
      </c>
      <c r="W15" s="140"/>
      <c r="X15" s="79">
        <f t="shared" si="6"/>
        <v>4000</v>
      </c>
      <c r="Y15" s="46">
        <f t="shared" si="7"/>
        <v>13271730.447788998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36237.242783208283</v>
      </c>
      <c r="AD15" s="45">
        <f t="shared" si="11"/>
        <v>13593512.779831339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8.5496159625119444E-2</v>
      </c>
      <c r="V16" s="38">
        <f t="shared" si="5"/>
        <v>8.866666672628043E-2</v>
      </c>
      <c r="W16" s="140"/>
      <c r="X16" s="79">
        <f t="shared" si="6"/>
        <v>4000</v>
      </c>
      <c r="Y16" s="46">
        <f t="shared" si="7"/>
        <v>13401294.505319864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36590.914927965678</v>
      </c>
      <c r="AD16" s="45">
        <f t="shared" si="11"/>
        <v>13725808.595041616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8.5496185687109608E-2</v>
      </c>
      <c r="V17" s="38">
        <f t="shared" si="5"/>
        <v>8.866666672861323E-2</v>
      </c>
      <c r="W17" s="140"/>
      <c r="X17" s="79">
        <f t="shared" si="6"/>
        <v>4000</v>
      </c>
      <c r="Y17" s="46">
        <f t="shared" si="7"/>
        <v>13530858.542331709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36944.585799329594</v>
      </c>
      <c r="AD17" s="45">
        <f t="shared" si="11"/>
        <v>13858097.217776245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8.5496212508727354E-2</v>
      </c>
      <c r="V18" s="38">
        <f t="shared" si="5"/>
        <v>8.8666666731013796E-2</v>
      </c>
      <c r="W18" s="140"/>
      <c r="X18" s="79">
        <f t="shared" si="6"/>
        <v>4000</v>
      </c>
      <c r="Y18" s="46">
        <f t="shared" si="7"/>
        <v>13660422.567284631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37298.255416873631</v>
      </c>
      <c r="AD18" s="45">
        <f t="shared" si="11"/>
        <v>13990378.656536324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8.5496240104591781E-2</v>
      </c>
      <c r="V19" s="38">
        <f t="shared" si="5"/>
        <v>8.866666673348339E-2</v>
      </c>
      <c r="W19" s="140"/>
      <c r="X19" s="79">
        <f t="shared" si="6"/>
        <v>4000</v>
      </c>
      <c r="Y19" s="46">
        <f t="shared" si="7"/>
        <v>13789986.588678412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37651.923799772267</v>
      </c>
      <c r="AD19" s="45">
        <f t="shared" si="11"/>
        <v>14122652.919861797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8.5496268489461291E-2</v>
      </c>
      <c r="V20" s="38">
        <f t="shared" si="5"/>
        <v>8.8666666736023345E-2</v>
      </c>
      <c r="W20" s="140"/>
      <c r="X20" s="79">
        <f t="shared" si="6"/>
        <v>4000</v>
      </c>
      <c r="Y20" s="46">
        <f t="shared" si="7"/>
        <v>13919550.615055146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38005.590966810967</v>
      </c>
      <c r="AD20" s="45">
        <f t="shared" si="11"/>
        <v>14254920.016334109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8.5496297678233676E-2</v>
      </c>
      <c r="V21" s="38">
        <f t="shared" si="5"/>
        <v>8.8666666738634964E-2</v>
      </c>
      <c r="W21" s="140"/>
      <c r="X21" s="79">
        <f t="shared" si="6"/>
        <v>4000</v>
      </c>
      <c r="Y21" s="46">
        <f t="shared" si="7"/>
        <v>14049114.655001774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38359.256936396036</v>
      </c>
      <c r="AD21" s="45">
        <f t="shared" si="11"/>
        <v>14387179.95457875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8.5496327685946005E-2</v>
      </c>
      <c r="V22" s="38">
        <f t="shared" si="5"/>
        <v>8.8666666741319594E-2</v>
      </c>
      <c r="W22" s="140"/>
      <c r="X22" s="79">
        <f t="shared" si="6"/>
        <v>4000</v>
      </c>
      <c r="Y22" s="46">
        <f t="shared" si="7"/>
        <v>14178678.717152609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38712.921726564105</v>
      </c>
      <c r="AD22" s="45">
        <f t="shared" si="11"/>
        <v>14519432.743267814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8.5496358527774735E-2</v>
      </c>
      <c r="V23" s="38">
        <f t="shared" si="5"/>
        <v>8.8666666744078582E-2</v>
      </c>
      <c r="W23" s="140"/>
      <c r="X23" s="79">
        <f t="shared" si="6"/>
        <v>4000</v>
      </c>
      <c r="Y23" s="46">
        <f t="shared" si="7"/>
        <v>14308242.810191775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39066.585354991374</v>
      </c>
      <c r="AD23" s="45">
        <f t="shared" si="11"/>
        <v>14651678.391122451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8.5496390219035642E-2</v>
      </c>
      <c r="V24" s="38">
        <f t="shared" si="5"/>
        <v>8.8666666746913286E-2</v>
      </c>
      <c r="W24" s="140"/>
      <c r="X24" s="79">
        <f t="shared" si="6"/>
        <v>4000</v>
      </c>
      <c r="Y24" s="46">
        <f t="shared" si="7"/>
        <v>14437806.942855651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39420.247839002601</v>
      </c>
      <c r="AD24" s="45">
        <f t="shared" si="11"/>
        <v>14783916.906915326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8.5496422775183822E-2</v>
      </c>
      <c r="V25" s="38">
        <f t="shared" si="5"/>
        <v>8.8666666749825068E-2</v>
      </c>
      <c r="W25" s="140"/>
      <c r="X25" s="79">
        <f t="shared" si="6"/>
        <v>4000</v>
      </c>
      <c r="Y25" s="46">
        <f t="shared" si="7"/>
        <v>14567371.123935208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39773.909195579756</v>
      </c>
      <c r="AD25" s="45">
        <f t="shared" si="11"/>
        <v>14916148.299472984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8.5496456211813746E-2</v>
      </c>
      <c r="V26" s="38">
        <f t="shared" si="5"/>
        <v>8.8666666752815315E-2</v>
      </c>
      <c r="W26" s="140"/>
      <c r="X26" s="79">
        <f t="shared" si="6"/>
        <v>4000</v>
      </c>
      <c r="Y26" s="46">
        <f t="shared" si="7"/>
        <v>14696935.362278389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40127.569441370462</v>
      </c>
      <c r="AD26" s="45">
        <f t="shared" si="11"/>
        <v>15048372.577678237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8.5496490544659173E-2</v>
      </c>
      <c r="V27" s="38">
        <f t="shared" si="5"/>
        <v>8.8666666755885415E-2</v>
      </c>
      <c r="W27" s="140"/>
      <c r="X27" s="79">
        <f t="shared" si="6"/>
        <v>4000</v>
      </c>
      <c r="Y27" s="46">
        <f t="shared" si="7"/>
        <v>14826499.666792352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40481.228592696185</v>
      </c>
      <c r="AD27" s="45">
        <f t="shared" si="11"/>
        <v>15180589.750472425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8.5496525789593242E-2</v>
      </c>
      <c r="V28" s="38">
        <f t="shared" si="5"/>
        <v>8.8666666759036797E-2</v>
      </c>
      <c r="W28" s="140"/>
      <c r="X28" s="79">
        <f t="shared" si="6"/>
        <v>4000</v>
      </c>
      <c r="Y28" s="46">
        <f t="shared" si="7"/>
        <v>14956064.046445753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40834.886665560218</v>
      </c>
      <c r="AD28" s="45">
        <f t="shared" si="11"/>
        <v>15312799.826857729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8.549656196262842E-2</v>
      </c>
      <c r="V29" s="38">
        <f t="shared" si="5"/>
        <v>8.8666666762270863E-2</v>
      </c>
      <c r="W29" s="140"/>
      <c r="X29" s="79">
        <f t="shared" si="6"/>
        <v>4000</v>
      </c>
      <c r="Y29" s="46">
        <f t="shared" si="7"/>
        <v>15085628.510270996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41188.543675655339</v>
      </c>
      <c r="AD29" s="45">
        <f t="shared" si="11"/>
        <v>15445002.815899424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8.5496599079916497E-2</v>
      </c>
      <c r="V30" s="38">
        <f t="shared" si="5"/>
        <v>8.8666666765589042E-2</v>
      </c>
      <c r="W30" s="140"/>
      <c r="X30" s="79">
        <f t="shared" si="6"/>
        <v>4000</v>
      </c>
      <c r="Y30" s="46">
        <f t="shared" si="7"/>
        <v>15215193.067366337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41542.199638371334</v>
      </c>
      <c r="AD30" s="45">
        <f t="shared" si="11"/>
        <v>15577198.726727994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8.5496637157748606E-2</v>
      </c>
      <c r="V31" s="38">
        <f t="shared" si="5"/>
        <v>8.8666666768992791E-2</v>
      </c>
      <c r="W31" s="140"/>
      <c r="X31" s="79">
        <f t="shared" si="6"/>
        <v>4000</v>
      </c>
      <c r="Y31" s="46">
        <f t="shared" si="7"/>
        <v>15344757.726898111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41895.854568802293</v>
      </c>
      <c r="AD31" s="45">
        <f t="shared" si="11"/>
        <v>15709387.5685414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8.5496676212555217E-2</v>
      </c>
      <c r="V32" s="38">
        <f t="shared" si="5"/>
        <v>8.8666666772483568E-2</v>
      </c>
      <c r="W32" s="140"/>
      <c r="X32" s="79">
        <f t="shared" si="6"/>
        <v>4000</v>
      </c>
      <c r="Y32" s="46">
        <f t="shared" si="7"/>
        <v>15474322.498102792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42249.508481753626</v>
      </c>
      <c r="AD32" s="45">
        <f t="shared" si="11"/>
        <v>15841569.350607123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8.5496716260906144E-2</v>
      </c>
      <c r="V33" s="38">
        <f t="shared" si="5"/>
        <v>8.866666677606283E-2</v>
      </c>
      <c r="W33" s="140"/>
      <c r="X33" s="79">
        <f t="shared" si="6"/>
        <v>4000</v>
      </c>
      <c r="Y33" s="46">
        <f t="shared" si="7"/>
        <v>15603887.390289115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42603.161391749025</v>
      </c>
      <c r="AD33" s="45">
        <f t="shared" si="11"/>
        <v>15973744.082264315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8.5496757319510536E-2</v>
      </c>
      <c r="V34" s="38">
        <f t="shared" si="5"/>
        <v>8.8666666779732062E-2</v>
      </c>
      <c r="W34" s="140"/>
      <c r="X34" s="79">
        <f t="shared" si="6"/>
        <v>4000</v>
      </c>
      <c r="Y34" s="46">
        <f t="shared" si="7"/>
        <v>15733452.412840107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42956.81331303699</v>
      </c>
      <c r="AD34" s="45">
        <f t="shared" si="11"/>
        <v>16105911.772925854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8.5496799405216872E-2</v>
      </c>
      <c r="V35" s="38">
        <f t="shared" si="5"/>
        <v>8.8666666783492762E-2</v>
      </c>
      <c r="W35" s="140"/>
      <c r="X35" s="79">
        <f t="shared" si="6"/>
        <v>4000</v>
      </c>
      <c r="Y35" s="46">
        <f t="shared" si="7"/>
        <v>15863017.575215114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43310.464259597451</v>
      </c>
      <c r="AD35" s="45">
        <f t="shared" si="11"/>
        <v>16238072.432080366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8.5496842535012982E-2</v>
      </c>
      <c r="V36" s="38">
        <f t="shared" si="5"/>
        <v>8.8666666787346429E-2</v>
      </c>
      <c r="W36" s="140"/>
      <c r="X36" s="79">
        <f t="shared" si="6"/>
        <v>4000</v>
      </c>
      <c r="Y36" s="46">
        <f t="shared" si="7"/>
        <v>15992582.886951797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43664.114245148012</v>
      </c>
      <c r="AD36" s="45">
        <f t="shared" si="11"/>
        <v>16370226.069294244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8.5496886726026025E-2</v>
      </c>
      <c r="V37" s="38">
        <f t="shared" si="5"/>
        <v>8.8666666791294577E-2</v>
      </c>
      <c r="W37" s="140"/>
      <c r="X37" s="79">
        <f t="shared" si="6"/>
        <v>4000</v>
      </c>
      <c r="Y37" s="46">
        <f t="shared" si="7"/>
        <v>16122148.357668096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44017.763283150081</v>
      </c>
      <c r="AD37" s="45">
        <f t="shared" si="11"/>
        <v>16502372.694213625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8.5496931995522482E-2</v>
      </c>
      <c r="V38" s="38">
        <f t="shared" si="5"/>
        <v>8.8666666795338758E-2</v>
      </c>
      <c r="W38" s="140"/>
      <c r="X38" s="79">
        <f t="shared" si="6"/>
        <v>4000</v>
      </c>
      <c r="Y38" s="46">
        <f t="shared" si="7"/>
        <v>16251713.997064155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44371.411386814769</v>
      </c>
      <c r="AD38" s="45">
        <f t="shared" si="11"/>
        <v>16634512.316566324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8.5496978360908193E-2</v>
      </c>
      <c r="V39" s="38">
        <f t="shared" si="5"/>
        <v>8.8666666799480487E-2</v>
      </c>
      <c r="W39" s="140"/>
      <c r="X39" s="79">
        <f t="shared" si="6"/>
        <v>4000</v>
      </c>
      <c r="Y39" s="46">
        <f t="shared" si="7"/>
        <v>16381279.814924261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44725.058569108791</v>
      </c>
      <c r="AD39" s="45">
        <f t="shared" si="11"/>
        <v>16766644.94616379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8.5497025839728347E-2</v>
      </c>
      <c r="V40" s="38">
        <f t="shared" si="5"/>
        <v>8.8666666803721331E-2</v>
      </c>
      <c r="W40" s="140"/>
      <c r="X40" s="79">
        <f t="shared" si="6"/>
        <v>4000</v>
      </c>
      <c r="Y40" s="46">
        <f t="shared" si="7"/>
        <v>16510845.821118707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45078.704842760009</v>
      </c>
      <c r="AD40" s="45">
        <f t="shared" si="11"/>
        <v>16898770.592902973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8.5497074449667421E-2</v>
      </c>
      <c r="V41" s="38">
        <f t="shared" si="5"/>
        <v>8.8666666808062858E-2</v>
      </c>
      <c r="W41" s="140"/>
      <c r="X41" s="79">
        <f t="shared" si="6"/>
        <v>4000</v>
      </c>
      <c r="Y41" s="46">
        <f t="shared" si="7"/>
        <v>16640412.025605649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45432.350220262902</v>
      </c>
      <c r="AD41" s="45">
        <f t="shared" si="11"/>
        <v>17030889.266768202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8.5497124208549269E-2</v>
      </c>
      <c r="V42" s="38">
        <f t="shared" si="5"/>
        <v>8.866666681250665E-2</v>
      </c>
      <c r="W42" s="140"/>
      <c r="X42" s="79">
        <f t="shared" si="6"/>
        <v>4000</v>
      </c>
      <c r="Y42" s="46">
        <f t="shared" si="7"/>
        <v>16769978.438432967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45785.994713883971</v>
      </c>
      <c r="AD42" s="45">
        <f t="shared" si="11"/>
        <v>17163000.977833051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8.5497175134337092E-2</v>
      </c>
      <c r="V43" s="38">
        <f t="shared" si="5"/>
        <v>8.866666681705429E-2</v>
      </c>
      <c r="W43" s="140"/>
      <c r="X43" s="79">
        <f t="shared" si="6"/>
        <v>4000</v>
      </c>
      <c r="Y43" s="46">
        <f t="shared" si="7"/>
        <v>16899545.069740076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46139.638335666816</v>
      </c>
      <c r="AD43" s="45">
        <f t="shared" si="11"/>
        <v>17295105.736262158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8.5497227245133395E-2</v>
      </c>
      <c r="V44" s="38">
        <f t="shared" si="5"/>
        <v>8.8666666821707388E-2</v>
      </c>
      <c r="W44" s="140"/>
      <c r="X44" s="79">
        <f t="shared" si="6"/>
        <v>4000</v>
      </c>
      <c r="Y44" s="46">
        <f t="shared" si="7"/>
        <v>17029111.929759689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46493.281097437233</v>
      </c>
      <c r="AD44" s="45">
        <f t="shared" si="11"/>
        <v>17427203.552313011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8.5497280559180031E-2</v>
      </c>
      <c r="V45" s="38">
        <f t="shared" si="5"/>
        <v>8.8666666826467566E-2</v>
      </c>
      <c r="W45" s="140"/>
      <c r="X45" s="79">
        <f t="shared" si="6"/>
        <v>4000</v>
      </c>
      <c r="Y45" s="46">
        <f t="shared" si="7"/>
        <v>17158679.028819621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46846.923010808132</v>
      </c>
      <c r="AD45" s="45">
        <f t="shared" si="11"/>
        <v>17559294.436337739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8.5497335094858198E-2</v>
      </c>
      <c r="V46" s="38">
        <f t="shared" si="5"/>
        <v>8.8666666831336421E-2</v>
      </c>
      <c r="W46" s="140"/>
      <c r="X46" s="79">
        <f t="shared" si="6"/>
        <v>4000</v>
      </c>
      <c r="Y46" s="46">
        <f t="shared" si="7"/>
        <v>17288246.377344508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47200.564087184219</v>
      </c>
      <c r="AD46" s="45">
        <f t="shared" si="11"/>
        <v>17691378.398784887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8.5497390870688431E-2</v>
      </c>
      <c r="V47" s="38">
        <f t="shared" si="5"/>
        <v>8.8666666836315633E-2</v>
      </c>
      <c r="W47" s="140"/>
      <c r="X47" s="79">
        <f t="shared" si="6"/>
        <v>4000</v>
      </c>
      <c r="Y47" s="46">
        <f t="shared" si="7"/>
        <v>17417813.985857572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47554.204337766765</v>
      </c>
      <c r="AD47" s="45">
        <f t="shared" ref="AD47:AD54" si="13">SUM(X47:AB47)</f>
        <v>17823455.450201117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8.5497447905330592E-2</v>
      </c>
      <c r="V48" s="38">
        <f t="shared" si="5"/>
        <v>8.8666666841406838E-2</v>
      </c>
      <c r="W48" s="140"/>
      <c r="X48" s="79">
        <f t="shared" si="6"/>
        <v>4000</v>
      </c>
      <c r="Y48" s="46">
        <f t="shared" si="7"/>
        <v>17547381.8649823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47907.843773557994</v>
      </c>
      <c r="AD48" s="45">
        <f t="shared" si="13"/>
        <v>17955783.666313458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8.5497506217583882E-2</v>
      </c>
      <c r="V49" s="38">
        <f t="shared" si="5"/>
        <v>8.8666666846611703E-2</v>
      </c>
      <c r="W49" s="140"/>
      <c r="X49" s="79">
        <f t="shared" si="6"/>
        <v>4000</v>
      </c>
      <c r="Y49" s="46">
        <f t="shared" si="7"/>
        <v>17676950.025444143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48261.48240536559</v>
      </c>
      <c r="AD49" s="45">
        <f t="shared" si="13"/>
        <v>18088337.846077699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8.5497565826386873E-2</v>
      </c>
      <c r="V50" s="38">
        <f t="shared" si="5"/>
        <v>8.8666666851931891E-2</v>
      </c>
      <c r="W50" s="140"/>
      <c r="X50" s="79">
        <f t="shared" si="6"/>
        <v>4000</v>
      </c>
      <c r="Y50" s="46">
        <f t="shared" si="7"/>
        <v>17806518.478072196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48615.120243806967</v>
      </c>
      <c r="AD50" s="45">
        <f t="shared" si="13"/>
        <v>18220892.316346366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8.5497626750817401E-2</v>
      </c>
      <c r="V51" s="38">
        <f t="shared" si="5"/>
        <v>8.8666666857369111E-2</v>
      </c>
      <c r="W51" s="140"/>
      <c r="X51" s="79">
        <f t="shared" si="6"/>
        <v>4000</v>
      </c>
      <c r="Y51" s="46">
        <f t="shared" si="7"/>
        <v>17936087.233800832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48968.757299313314</v>
      </c>
      <c r="AD51" s="45">
        <f t="shared" si="13"/>
        <v>18353447.088075686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8.549768901009272E-2</v>
      </c>
      <c r="V52" s="38">
        <f t="shared" si="5"/>
        <v>8.8666666862925056E-2</v>
      </c>
      <c r="W52" s="140"/>
      <c r="X52" s="79">
        <f t="shared" si="6"/>
        <v>4000</v>
      </c>
      <c r="Y52" s="46">
        <f t="shared" si="7"/>
        <v>18065656.303671371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49322.393582133824</v>
      </c>
      <c r="AD52" s="45">
        <f t="shared" si="13"/>
        <v>18486002.172328454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8.5497752623569373E-2</v>
      </c>
      <c r="V53" s="38">
        <f t="shared" si="5"/>
        <v>8.8666666868601446E-2</v>
      </c>
      <c r="W53" s="140"/>
      <c r="X53" s="79">
        <f t="shared" si="6"/>
        <v>4000</v>
      </c>
      <c r="Y53" s="46">
        <f t="shared" si="7"/>
        <v>18195225.698833667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49676.029102339569</v>
      </c>
      <c r="AD53" s="45">
        <f t="shared" si="13"/>
        <v>18618557.580275599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8.5497817610743251E-2</v>
      </c>
      <c r="V54" s="38">
        <f t="shared" si="5"/>
        <v>8.8666666874400002E-2</v>
      </c>
      <c r="W54" s="141"/>
      <c r="X54" s="79">
        <f t="shared" si="6"/>
        <v>4000</v>
      </c>
      <c r="Y54" s="46">
        <f t="shared" si="7"/>
        <v>18324795.430547714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50029.663869827324</v>
      </c>
      <c r="AD54" s="45">
        <f t="shared" si="13"/>
        <v>18751113.323197868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725720495.40372813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708839323.81304622</v>
      </c>
      <c r="Z56" s="71">
        <f>SUM(Z9:Z54)</f>
        <v>14107004.80498809</v>
      </c>
      <c r="AA56" s="71">
        <f>SUM(AA9:AA54)</f>
        <v>586827.55473511782</v>
      </c>
      <c r="AB56" s="78">
        <f>SUM(AB9:AB54)</f>
        <v>1935339.2309589528</v>
      </c>
      <c r="AD56" s="72">
        <f>X56+Y56+Z56+AA56+AB56</f>
        <v>725720495.40372837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workbookViewId="0">
      <selection activeCell="B12" sqref="B1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72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71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8.5495997262018023E-2</v>
      </c>
      <c r="V9" s="38">
        <f>($AI$7/$AG$12)*(1+0.15*(P9/$AG$10)^4)+$AH$32</f>
        <v>8.8666666713035927E-2</v>
      </c>
      <c r="W9" s="140"/>
      <c r="X9" s="79">
        <f>($AG$7*$AG$8*S9+$AG$15*$AG$16*R9)*$AG$24</f>
        <v>4000</v>
      </c>
      <c r="Y9" s="46">
        <f>(O9*U9*$AG$30+P9*V9*$AG$29)*365</f>
        <v>12499956.08754012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34150.397472540542</v>
      </c>
      <c r="AD9" s="45">
        <f>SUM(X9:AB9)</f>
        <v>12803942.698597234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8.8666666714960207E-2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12629478.655238923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12936566.706053019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8.5496040207667878E-2</v>
      </c>
      <c r="V11" s="38">
        <f t="shared" si="5"/>
        <v>8.8666666716943884E-2</v>
      </c>
      <c r="W11" s="140"/>
      <c r="X11" s="79">
        <f t="shared" si="6"/>
        <v>4000</v>
      </c>
      <c r="Y11" s="46">
        <f t="shared" si="7"/>
        <v>12759001.883366888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34857.236545670152</v>
      </c>
      <c r="AD11" s="45">
        <f t="shared" si="11"/>
        <v>13069189.620809881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8.5496062685929644E-2</v>
      </c>
      <c r="V12" s="38">
        <f t="shared" si="5"/>
        <v>8.866666671898818E-2</v>
      </c>
      <c r="W12" s="140"/>
      <c r="X12" s="79">
        <f t="shared" si="6"/>
        <v>4000</v>
      </c>
      <c r="Y12" s="46">
        <f t="shared" si="7"/>
        <v>12888525.758285049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35210.660749321418</v>
      </c>
      <c r="AD12" s="45">
        <f t="shared" si="11"/>
        <v>13201810.762467502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8.5496085852813625E-2</v>
      </c>
      <c r="V13" s="38">
        <f t="shared" si="5"/>
        <v>8.8666666721094328E-2</v>
      </c>
      <c r="W13" s="140"/>
      <c r="X13" s="79">
        <f t="shared" si="6"/>
        <v>4000</v>
      </c>
      <c r="Y13" s="46">
        <f t="shared" si="7"/>
        <v>13018050.26732805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35564.087916040931</v>
      </c>
      <c r="AD13" s="45">
        <f t="shared" si="11"/>
        <v>13334419.189080086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8.5496109722242197E-2</v>
      </c>
      <c r="V14" s="38">
        <f t="shared" si="5"/>
        <v>8.8666666723263537E-2</v>
      </c>
      <c r="W14" s="140"/>
      <c r="X14" s="79">
        <f>($AG$7*$AG$8*S14+$AG$15*$AG$16*R14)*$AG$24+(AG26*AG7)</f>
        <v>72000</v>
      </c>
      <c r="Y14" s="46">
        <f t="shared" si="7"/>
        <v>13147575.398753533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35917.517941137325</v>
      </c>
      <c r="AD14" s="45">
        <f t="shared" si="11"/>
        <v>13534689.909621516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8.5496134308277114E-2</v>
      </c>
      <c r="V15" s="38">
        <f t="shared" si="5"/>
        <v>8.8666666725497084E-2</v>
      </c>
      <c r="W15" s="140"/>
      <c r="X15" s="79">
        <f t="shared" si="6"/>
        <v>4000</v>
      </c>
      <c r="Y15" s="46">
        <f t="shared" si="7"/>
        <v>13277101.141695153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36270.950724793787</v>
      </c>
      <c r="AD15" s="45">
        <f t="shared" si="11"/>
        <v>13598954.078167761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8.5496159625119444E-2</v>
      </c>
      <c r="V16" s="38">
        <f t="shared" si="5"/>
        <v>8.8666666727796217E-2</v>
      </c>
      <c r="W16" s="140"/>
      <c r="X16" s="79">
        <f t="shared" si="6"/>
        <v>4000</v>
      </c>
      <c r="Y16" s="46">
        <f t="shared" si="7"/>
        <v>13406627.486118851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36624.386171787599</v>
      </c>
      <c r="AD16" s="45">
        <f t="shared" si="11"/>
        <v>13731211.684485309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8.5496185687109608E-2</v>
      </c>
      <c r="V17" s="38">
        <f t="shared" si="5"/>
        <v>8.86666667301622E-2</v>
      </c>
      <c r="W17" s="140"/>
      <c r="X17" s="79">
        <f t="shared" si="6"/>
        <v>4000</v>
      </c>
      <c r="Y17" s="46">
        <f t="shared" si="7"/>
        <v>13536154.422782237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36977.824191228836</v>
      </c>
      <c r="AD17" s="45">
        <f t="shared" si="11"/>
        <v>13863462.71914139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8.5496212508727354E-2</v>
      </c>
      <c r="V18" s="38">
        <f t="shared" si="5"/>
        <v>8.8666666732596336E-2</v>
      </c>
      <c r="W18" s="140"/>
      <c r="X18" s="79">
        <f t="shared" si="6"/>
        <v>4000</v>
      </c>
      <c r="Y18" s="46">
        <f t="shared" si="7"/>
        <v>13665681.943196755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37331.264696316735</v>
      </c>
      <c r="AD18" s="45">
        <f t="shared" si="11"/>
        <v>13995707.173465637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8.5496240104591781E-2</v>
      </c>
      <c r="V19" s="38">
        <f t="shared" si="5"/>
        <v>8.8666666735099917E-2</v>
      </c>
      <c r="W19" s="140"/>
      <c r="X19" s="79">
        <f t="shared" si="6"/>
        <v>4000</v>
      </c>
      <c r="Y19" s="46">
        <f t="shared" si="7"/>
        <v>13795210.039592417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37684.707604112249</v>
      </c>
      <c r="AD19" s="45">
        <f t="shared" si="11"/>
        <v>14127945.03951434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8.5496268489461291E-2</v>
      </c>
      <c r="V20" s="38">
        <f t="shared" si="5"/>
        <v>8.8666666737674246E-2</v>
      </c>
      <c r="W20" s="140"/>
      <c r="X20" s="79">
        <f t="shared" si="6"/>
        <v>4000</v>
      </c>
      <c r="Y20" s="46">
        <f t="shared" si="7"/>
        <v>13924738.704884971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38038.152835325658</v>
      </c>
      <c r="AD20" s="45">
        <f t="shared" si="11"/>
        <v>14260176.310037168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8.5496297678233676E-2</v>
      </c>
      <c r="V21" s="38">
        <f t="shared" si="5"/>
        <v>8.8666666740320643E-2</v>
      </c>
      <c r="W21" s="140"/>
      <c r="X21" s="79">
        <f t="shared" si="6"/>
        <v>4000</v>
      </c>
      <c r="Y21" s="46">
        <f t="shared" si="7"/>
        <v>14054267.932645256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38391.600314118055</v>
      </c>
      <c r="AD21" s="45">
        <f t="shared" si="11"/>
        <v>14392400.978446105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8.5496327685946005E-2</v>
      </c>
      <c r="V22" s="38">
        <f t="shared" si="5"/>
        <v>8.8666666743040468E-2</v>
      </c>
      <c r="W22" s="140"/>
      <c r="X22" s="79">
        <f t="shared" si="6"/>
        <v>4000</v>
      </c>
      <c r="Y22" s="46">
        <f t="shared" si="7"/>
        <v>14183797.717070591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38745.049967915627</v>
      </c>
      <c r="AD22" s="45">
        <f t="shared" si="11"/>
        <v>14524619.038786458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8.5496358527774735E-2</v>
      </c>
      <c r="V23" s="38">
        <f t="shared" si="5"/>
        <v>8.8666666745835038E-2</v>
      </c>
      <c r="W23" s="140"/>
      <c r="X23" s="79">
        <f t="shared" si="6"/>
        <v>4000</v>
      </c>
      <c r="Y23" s="46">
        <f t="shared" si="7"/>
        <v>14313328.052958086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39098.501727235795</v>
      </c>
      <c r="AD23" s="45">
        <f t="shared" si="11"/>
        <v>14656830.485709803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8.5496390219035642E-2</v>
      </c>
      <c r="V24" s="38">
        <f t="shared" si="5"/>
        <v>8.8666666748705728E-2</v>
      </c>
      <c r="W24" s="140"/>
      <c r="X24" s="79">
        <f t="shared" si="6"/>
        <v>4000</v>
      </c>
      <c r="Y24" s="46">
        <f t="shared" si="7"/>
        <v>14442858.935679669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39451.955525524412</v>
      </c>
      <c r="AD24" s="45">
        <f t="shared" si="11"/>
        <v>14789035.314448658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8.5496422775183822E-2</v>
      </c>
      <c r="V25" s="38">
        <f t="shared" si="5"/>
        <v>8.8666666751653897E-2</v>
      </c>
      <c r="W25" s="140"/>
      <c r="X25" s="79">
        <f t="shared" si="6"/>
        <v>4000</v>
      </c>
      <c r="Y25" s="46">
        <f t="shared" si="7"/>
        <v>14572390.361158736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39805.411299003041</v>
      </c>
      <c r="AD25" s="45">
        <f t="shared" si="11"/>
        <v>14921233.520792836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8.5496456211813746E-2</v>
      </c>
      <c r="V26" s="38">
        <f t="shared" si="5"/>
        <v>8.8666666754680948E-2</v>
      </c>
      <c r="W26" s="140"/>
      <c r="X26" s="79">
        <f t="shared" si="6"/>
        <v>4000</v>
      </c>
      <c r="Y26" s="46">
        <f t="shared" si="7"/>
        <v>14701922.325848363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40158.868986525755</v>
      </c>
      <c r="AD26" s="45">
        <f t="shared" si="11"/>
        <v>15053425.101067333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8.5496490544659173E-2</v>
      </c>
      <c r="V27" s="38">
        <f t="shared" si="5"/>
        <v>8.8666666757788254E-2</v>
      </c>
      <c r="W27" s="140"/>
      <c r="X27" s="79">
        <f t="shared" si="6"/>
        <v>4000</v>
      </c>
      <c r="Y27" s="46">
        <f t="shared" si="7"/>
        <v>14831454.826710841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40512.328529444712</v>
      </c>
      <c r="AD27" s="45">
        <f t="shared" si="11"/>
        <v>15185610.052111594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8.5496525789593242E-2</v>
      </c>
      <c r="V28" s="38">
        <f t="shared" si="5"/>
        <v>8.8666666760977231E-2</v>
      </c>
      <c r="W28" s="140"/>
      <c r="X28" s="79">
        <f t="shared" si="6"/>
        <v>4000</v>
      </c>
      <c r="Y28" s="46">
        <f t="shared" si="7"/>
        <v>14960987.861198539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40865.789871483874</v>
      </c>
      <c r="AD28" s="45">
        <f t="shared" si="11"/>
        <v>15317788.371260118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8.549656196262842E-2</v>
      </c>
      <c r="V29" s="38">
        <f t="shared" si="5"/>
        <v>8.8666666764249308E-2</v>
      </c>
      <c r="W29" s="140"/>
      <c r="X29" s="79">
        <f t="shared" si="6"/>
        <v>4000</v>
      </c>
      <c r="Y29" s="46">
        <f t="shared" si="7"/>
        <v>15090521.427236041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41219.252958620316</v>
      </c>
      <c r="AD29" s="45">
        <f t="shared" si="11"/>
        <v>15449960.056324331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8.5496599079916497E-2</v>
      </c>
      <c r="V30" s="38">
        <f t="shared" si="5"/>
        <v>8.8666666767605914E-2</v>
      </c>
      <c r="W30" s="140"/>
      <c r="X30" s="79">
        <f t="shared" si="6"/>
        <v>4000</v>
      </c>
      <c r="Y30" s="46">
        <f t="shared" si="7"/>
        <v>15220055.523203257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41572.717738972518</v>
      </c>
      <c r="AD30" s="45">
        <f t="shared" si="11"/>
        <v>15582125.105575472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8.5496637157748606E-2</v>
      </c>
      <c r="V31" s="38">
        <f t="shared" si="5"/>
        <v>8.866666677104848E-2</v>
      </c>
      <c r="W31" s="140"/>
      <c r="X31" s="79">
        <f t="shared" si="6"/>
        <v>4000</v>
      </c>
      <c r="Y31" s="46">
        <f t="shared" si="7"/>
        <v>15349590.147919744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41926.184162695426</v>
      </c>
      <c r="AD31" s="45">
        <f t="shared" si="11"/>
        <v>15714283.517728692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8.5496676212555217E-2</v>
      </c>
      <c r="V32" s="38">
        <f t="shared" si="5"/>
        <v>8.866666677457849E-2</v>
      </c>
      <c r="W32" s="140"/>
      <c r="X32" s="79">
        <f t="shared" si="6"/>
        <v>4000</v>
      </c>
      <c r="Y32" s="46">
        <f t="shared" si="7"/>
        <v>15479125.300629893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42279.652181881364</v>
      </c>
      <c r="AD32" s="45">
        <f t="shared" si="11"/>
        <v>15846435.291928036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8.5496716260906144E-2</v>
      </c>
      <c r="V33" s="38">
        <f t="shared" si="5"/>
        <v>8.8666666778197387E-2</v>
      </c>
      <c r="W33" s="140"/>
      <c r="X33" s="79">
        <f t="shared" si="6"/>
        <v>4000</v>
      </c>
      <c r="Y33" s="46">
        <f t="shared" si="7"/>
        <v>15608660.980989087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42633.12175046694</v>
      </c>
      <c r="AD33" s="45">
        <f t="shared" si="11"/>
        <v>15978580.427732404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8.5496757319510536E-2</v>
      </c>
      <c r="V34" s="38">
        <f t="shared" si="5"/>
        <v>8.8666666781906656E-2</v>
      </c>
      <c r="W34" s="140"/>
      <c r="X34" s="79">
        <f t="shared" si="6"/>
        <v>4000</v>
      </c>
      <c r="Y34" s="46">
        <f t="shared" si="7"/>
        <v>15738197.189050671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42986.592824145046</v>
      </c>
      <c r="AD34" s="45">
        <f t="shared" si="11"/>
        <v>16110718.925102333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8.5496799405216872E-2</v>
      </c>
      <c r="V35" s="38">
        <f t="shared" si="5"/>
        <v>8.8666666785707809E-2</v>
      </c>
      <c r="W35" s="140"/>
      <c r="X35" s="79">
        <f t="shared" si="6"/>
        <v>4000</v>
      </c>
      <c r="Y35" s="46">
        <f t="shared" si="7"/>
        <v>15867733.925253728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43340.065360281973</v>
      </c>
      <c r="AD35" s="45">
        <f t="shared" si="11"/>
        <v>16242850.784387609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8.5496842535012982E-2</v>
      </c>
      <c r="V36" s="38">
        <f t="shared" si="5"/>
        <v>8.8666666789602333E-2</v>
      </c>
      <c r="W36" s="140"/>
      <c r="X36" s="79">
        <f t="shared" si="6"/>
        <v>4000</v>
      </c>
      <c r="Y36" s="46">
        <f t="shared" si="7"/>
        <v>15997271.190411612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43693.539317839211</v>
      </c>
      <c r="AD36" s="45">
        <f t="shared" si="11"/>
        <v>16374976.006315624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8.5496886726026025E-2</v>
      </c>
      <c r="V37" s="38">
        <f t="shared" si="5"/>
        <v>8.8666666793591753E-2</v>
      </c>
      <c r="W37" s="140"/>
      <c r="X37" s="79">
        <f t="shared" si="6"/>
        <v>4000</v>
      </c>
      <c r="Y37" s="46">
        <f t="shared" si="7"/>
        <v>16126808.985701159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44047.014657299427</v>
      </c>
      <c r="AD37" s="45">
        <f t="shared" si="11"/>
        <v>16507094.591980441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8.5496931995522482E-2</v>
      </c>
      <c r="V38" s="38">
        <f t="shared" si="5"/>
        <v>8.8666666797677596E-2</v>
      </c>
      <c r="W38" s="140"/>
      <c r="X38" s="79">
        <f t="shared" si="6"/>
        <v>4000</v>
      </c>
      <c r="Y38" s="46">
        <f t="shared" si="7"/>
        <v>16256347.312652519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44400.491340596702</v>
      </c>
      <c r="AD38" s="45">
        <f t="shared" si="11"/>
        <v>16639206.542832481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8.5496978360908193E-2</v>
      </c>
      <c r="V39" s="38">
        <f t="shared" si="5"/>
        <v>8.8666666801861416E-2</v>
      </c>
      <c r="W39" s="140"/>
      <c r="X39" s="79">
        <f t="shared" si="6"/>
        <v>4000</v>
      </c>
      <c r="Y39" s="46">
        <f t="shared" si="7"/>
        <v>16385886.173139676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44753.969331050481</v>
      </c>
      <c r="AD39" s="45">
        <f t="shared" si="11"/>
        <v>16771311.860668894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8.5497025839728347E-2</v>
      </c>
      <c r="V40" s="38">
        <f t="shared" si="5"/>
        <v>8.8666666806144753E-2</v>
      </c>
      <c r="W40" s="140"/>
      <c r="X40" s="79">
        <f t="shared" si="6"/>
        <v>4000</v>
      </c>
      <c r="Y40" s="46">
        <f t="shared" si="7"/>
        <v>16515425.569371454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45107.448593303132</v>
      </c>
      <c r="AD40" s="45">
        <f t="shared" si="11"/>
        <v>16903410.547624446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8.5497074449667421E-2</v>
      </c>
      <c r="V41" s="38">
        <f t="shared" si="5"/>
        <v>8.8666666810529177E-2</v>
      </c>
      <c r="W41" s="140"/>
      <c r="X41" s="79">
        <f t="shared" si="6"/>
        <v>4000</v>
      </c>
      <c r="Y41" s="46">
        <f t="shared" si="7"/>
        <v>16644965.503883069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45460.929093260784</v>
      </c>
      <c r="AD41" s="45">
        <f t="shared" si="11"/>
        <v>17035502.606162939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8.5497124208549269E-2</v>
      </c>
      <c r="V42" s="38">
        <f t="shared" si="5"/>
        <v>8.8666666815016282E-2</v>
      </c>
      <c r="W42" s="140"/>
      <c r="X42" s="79">
        <f t="shared" si="6"/>
        <v>4000</v>
      </c>
      <c r="Y42" s="46">
        <f t="shared" si="7"/>
        <v>16774505.979528258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45814.410798037468</v>
      </c>
      <c r="AD42" s="45">
        <f t="shared" si="11"/>
        <v>17167588.039069228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8.5497175134337092E-2</v>
      </c>
      <c r="V43" s="38">
        <f t="shared" si="5"/>
        <v>8.8666666819607651E-2</v>
      </c>
      <c r="W43" s="140"/>
      <c r="X43" s="79">
        <f t="shared" si="6"/>
        <v>4000</v>
      </c>
      <c r="Y43" s="46">
        <f t="shared" si="7"/>
        <v>16904046.999471772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46167.893675902</v>
      </c>
      <c r="AD43" s="45">
        <f t="shared" si="11"/>
        <v>17299666.849441595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8.5497227245133395E-2</v>
      </c>
      <c r="V44" s="38">
        <f t="shared" si="5"/>
        <v>8.8666666824304879E-2</v>
      </c>
      <c r="W44" s="140"/>
      <c r="X44" s="79">
        <f t="shared" si="6"/>
        <v>4000</v>
      </c>
      <c r="Y44" s="46">
        <f t="shared" si="7"/>
        <v>17033588.567182388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46521.377696227733</v>
      </c>
      <c r="AD44" s="45">
        <f t="shared" si="11"/>
        <v>17431739.040684674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8.5497280559180031E-2</v>
      </c>
      <c r="V45" s="38">
        <f t="shared" si="5"/>
        <v>8.8666666829109592E-2</v>
      </c>
      <c r="W45" s="140"/>
      <c r="X45" s="79">
        <f t="shared" si="6"/>
        <v>4000</v>
      </c>
      <c r="Y45" s="46">
        <f t="shared" si="7"/>
        <v>17163130.686426282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46874.862829445017</v>
      </c>
      <c r="AD45" s="45">
        <f t="shared" si="11"/>
        <v>17563804.616502706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8.5497335094858198E-2</v>
      </c>
      <c r="V46" s="38">
        <f t="shared" si="5"/>
        <v>8.8666666834023411E-2</v>
      </c>
      <c r="W46" s="140"/>
      <c r="X46" s="79">
        <f t="shared" si="6"/>
        <v>4000</v>
      </c>
      <c r="Y46" s="46">
        <f t="shared" si="7"/>
        <v>17292673.361260824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47228.349046995849</v>
      </c>
      <c r="AD46" s="45">
        <f t="shared" si="11"/>
        <v>17695863.580893233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8.5497390870688431E-2</v>
      </c>
      <c r="V47" s="38">
        <f t="shared" si="5"/>
        <v>8.8666666839047989E-2</v>
      </c>
      <c r="W47" s="140"/>
      <c r="X47" s="79">
        <f t="shared" si="6"/>
        <v>4000</v>
      </c>
      <c r="Y47" s="46">
        <f t="shared" si="7"/>
        <v>17422216.59602876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47581.836321291099</v>
      </c>
      <c r="AD47" s="45">
        <f t="shared" ref="AD47:AD54" si="13">SUM(X47:AB47)</f>
        <v>17827915.938141223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8.5497447905330592E-2</v>
      </c>
      <c r="V48" s="38">
        <f t="shared" si="5"/>
        <v>8.8666666844184977E-2</v>
      </c>
      <c r="W48" s="140"/>
      <c r="X48" s="79">
        <f t="shared" si="6"/>
        <v>4000</v>
      </c>
      <c r="Y48" s="46">
        <f t="shared" si="7"/>
        <v>17551760.395352662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47935.324625669666</v>
      </c>
      <c r="AD48" s="45">
        <f t="shared" si="13"/>
        <v>17960219.75789389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8.5497506217583882E-2</v>
      </c>
      <c r="V49" s="38">
        <f t="shared" si="5"/>
        <v>8.8666666849436027E-2</v>
      </c>
      <c r="W49" s="140"/>
      <c r="X49" s="79">
        <f t="shared" si="6"/>
        <v>4000</v>
      </c>
      <c r="Y49" s="46">
        <f t="shared" si="7"/>
        <v>17681304.76412978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48288.813934359852</v>
      </c>
      <c r="AD49" s="45">
        <f t="shared" si="13"/>
        <v>18092749.833202198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8.5497565826386873E-2</v>
      </c>
      <c r="V50" s="38">
        <f t="shared" si="5"/>
        <v>8.8666666854802817E-2</v>
      </c>
      <c r="W50" s="140"/>
      <c r="X50" s="79">
        <f t="shared" si="6"/>
        <v>4000</v>
      </c>
      <c r="Y50" s="46">
        <f t="shared" si="7"/>
        <v>17810849.707527187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48642.30422244261</v>
      </c>
      <c r="AD50" s="45">
        <f t="shared" si="13"/>
        <v>18225280.485182218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8.5497626750817401E-2</v>
      </c>
      <c r="V51" s="38">
        <f t="shared" si="5"/>
        <v>8.8666666860287055E-2</v>
      </c>
      <c r="W51" s="140"/>
      <c r="X51" s="79">
        <f t="shared" si="6"/>
        <v>4000</v>
      </c>
      <c r="Y51" s="46">
        <f t="shared" si="7"/>
        <v>17940395.230977148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48995.795465816416</v>
      </c>
      <c r="AD51" s="45">
        <f t="shared" si="13"/>
        <v>18357811.71921574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8.549768901009272E-2</v>
      </c>
      <c r="V52" s="38">
        <f t="shared" si="5"/>
        <v>8.8666666865890434E-2</v>
      </c>
      <c r="W52" s="140"/>
      <c r="X52" s="79">
        <f t="shared" si="6"/>
        <v>4000</v>
      </c>
      <c r="Y52" s="46">
        <f t="shared" si="7"/>
        <v>18069941.34017285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49349.287641164199</v>
      </c>
      <c r="AD52" s="45">
        <f t="shared" si="13"/>
        <v>18490343.540947113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8.5497752623569373E-2</v>
      </c>
      <c r="V53" s="38">
        <f t="shared" si="5"/>
        <v>8.8666666871614661E-2</v>
      </c>
      <c r="W53" s="140"/>
      <c r="X53" s="79">
        <f t="shared" si="6"/>
        <v>4000</v>
      </c>
      <c r="Y53" s="46">
        <f t="shared" si="7"/>
        <v>18199488.041064352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49702.780725921606</v>
      </c>
      <c r="AD53" s="45">
        <f t="shared" si="13"/>
        <v>18622875.956279125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8.5497817610743251E-2</v>
      </c>
      <c r="V54" s="38">
        <f t="shared" si="5"/>
        <v>8.8666666877461456E-2</v>
      </c>
      <c r="W54" s="141"/>
      <c r="X54" s="79">
        <f t="shared" si="6"/>
        <v>4000</v>
      </c>
      <c r="Y54" s="46">
        <f t="shared" si="7"/>
        <v>18329035.339854728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50056.274698246809</v>
      </c>
      <c r="AD54" s="45">
        <f t="shared" si="13"/>
        <v>18755408.97136911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725946743.34724975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709062636.04047203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1936740.7994764147</v>
      </c>
      <c r="AD56" s="72">
        <f>X56+Y56+Z56+AA56+AB56</f>
        <v>725946743.34724951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74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73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8.5495997262018023E-2</v>
      </c>
      <c r="V9" s="38">
        <f>($AI$7/$AG$12)*(1+0.15*(P9/$AG$10)^4)+$AH$32</f>
        <v>8.8666666713889647E-2</v>
      </c>
      <c r="W9" s="140"/>
      <c r="X9" s="79">
        <f>($AG$7*$AG$8*S9+$AG$15*$AG$16*R9)*$AG$24</f>
        <v>4000</v>
      </c>
      <c r="Y9" s="46">
        <f>(O9*U9*$AG$30+P9*V9*$AG$29)*365</f>
        <v>12503591.941200307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34173.217083006261</v>
      </c>
      <c r="AD9" s="45">
        <f>SUM(X9:AB9)</f>
        <v>12807626.350061739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8.8666666715823517E-2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12633045.665335184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12940180.608919589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8.5496040207667878E-2</v>
      </c>
      <c r="V11" s="38">
        <f t="shared" si="5"/>
        <v>8.8666666717816936E-2</v>
      </c>
      <c r="W11" s="140"/>
      <c r="X11" s="79">
        <f t="shared" si="6"/>
        <v>4000</v>
      </c>
      <c r="Y11" s="46">
        <f t="shared" si="7"/>
        <v>12762502.513665786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34879.207457388198</v>
      </c>
      <c r="AD11" s="45">
        <f t="shared" si="11"/>
        <v>13072736.271234343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8.5496062685929644E-2</v>
      </c>
      <c r="V12" s="38">
        <f t="shared" si="5"/>
        <v>8.8666666719871112E-2</v>
      </c>
      <c r="W12" s="140"/>
      <c r="X12" s="79">
        <f t="shared" si="6"/>
        <v>4000</v>
      </c>
      <c r="Y12" s="46">
        <f t="shared" si="7"/>
        <v>12891962.345576758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35232.229709634819</v>
      </c>
      <c r="AD12" s="45">
        <f t="shared" si="11"/>
        <v>13205292.527960036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8.5496085852813625E-2</v>
      </c>
      <c r="V13" s="38">
        <f t="shared" si="5"/>
        <v>8.8666666721987253E-2</v>
      </c>
      <c r="W13" s="140"/>
      <c r="X13" s="79">
        <f t="shared" si="6"/>
        <v>4000</v>
      </c>
      <c r="Y13" s="46">
        <f t="shared" si="7"/>
        <v>13021425.029877881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35585.268847388528</v>
      </c>
      <c r="AD13" s="45">
        <f t="shared" si="11"/>
        <v>13337838.317067852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8.5496109722242197E-2</v>
      </c>
      <c r="V14" s="38">
        <f t="shared" si="5"/>
        <v>8.8666666724166607E-2</v>
      </c>
      <c r="W14" s="140"/>
      <c r="X14" s="79">
        <f>($AG$7*$AG$8*S14+$AG$15*$AG$16*R14)*$AG$24+(AG26*AG7)</f>
        <v>72000</v>
      </c>
      <c r="Y14" s="46">
        <f t="shared" si="7"/>
        <v>13150890.444068631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35938.324070809518</v>
      </c>
      <c r="AD14" s="45">
        <f t="shared" si="11"/>
        <v>13538048.535317453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8.5496134308277114E-2</v>
      </c>
      <c r="V15" s="38">
        <f t="shared" si="5"/>
        <v>8.8666666726410423E-2</v>
      </c>
      <c r="W15" s="140"/>
      <c r="X15" s="79">
        <f t="shared" si="6"/>
        <v>4000</v>
      </c>
      <c r="Y15" s="46">
        <f t="shared" si="7"/>
        <v>13280358.473671488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36291.394629788956</v>
      </c>
      <c r="AD15" s="45">
        <f t="shared" si="11"/>
        <v>13602254.231811536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8.5496159625119444E-2</v>
      </c>
      <c r="V16" s="38">
        <f t="shared" si="5"/>
        <v>8.8666666728719951E-2</v>
      </c>
      <c r="W16" s="140"/>
      <c r="X16" s="79">
        <f t="shared" si="6"/>
        <v>4000</v>
      </c>
      <c r="Y16" s="46">
        <f t="shared" si="7"/>
        <v>13409829.011626501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36644.479820143031</v>
      </c>
      <c r="AD16" s="45">
        <f t="shared" si="11"/>
        <v>13734455.29801517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8.5496185687109608E-2</v>
      </c>
      <c r="V17" s="38">
        <f t="shared" si="5"/>
        <v>8.8666666731096466E-2</v>
      </c>
      <c r="W17" s="140"/>
      <c r="X17" s="79">
        <f t="shared" si="6"/>
        <v>4000</v>
      </c>
      <c r="Y17" s="46">
        <f t="shared" si="7"/>
        <v>13539301.957740702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36997.578980151273</v>
      </c>
      <c r="AD17" s="45">
        <f t="shared" si="11"/>
        <v>13866651.632349351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8.5496212508727354E-2</v>
      </c>
      <c r="V18" s="38">
        <f t="shared" si="5"/>
        <v>8.8666666733541233E-2</v>
      </c>
      <c r="W18" s="140"/>
      <c r="X18" s="79">
        <f t="shared" si="6"/>
        <v>4000</v>
      </c>
      <c r="Y18" s="46">
        <f t="shared" si="7"/>
        <v>13668777.218186755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37350.691487403361</v>
      </c>
      <c r="AD18" s="45">
        <f t="shared" si="11"/>
        <v>13998843.139683047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8.5496240104591781E-2</v>
      </c>
      <c r="V19" s="38">
        <f t="shared" si="5"/>
        <v>8.8666666736055583E-2</v>
      </c>
      <c r="W19" s="140"/>
      <c r="X19" s="79">
        <f t="shared" si="6"/>
        <v>4000</v>
      </c>
      <c r="Y19" s="46">
        <f t="shared" si="7"/>
        <v>13798254.705045592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37703.816755922729</v>
      </c>
      <c r="AD19" s="45">
        <f t="shared" si="11"/>
        <v>14131029.730869811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8.5496268489461291E-2</v>
      </c>
      <c r="V20" s="38">
        <f t="shared" si="5"/>
        <v>8.8666666738640806E-2</v>
      </c>
      <c r="W20" s="140"/>
      <c r="X20" s="79">
        <f t="shared" si="6"/>
        <v>4000</v>
      </c>
      <c r="Y20" s="46">
        <f t="shared" si="7"/>
        <v>13927734.335888801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38056.954233539174</v>
      </c>
      <c r="AD20" s="45">
        <f t="shared" si="11"/>
        <v>14263211.322324654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8.5496297678233676E-2</v>
      </c>
      <c r="V21" s="38">
        <f t="shared" si="5"/>
        <v>8.8666666741298222E-2</v>
      </c>
      <c r="W21" s="140"/>
      <c r="X21" s="79">
        <f t="shared" si="6"/>
        <v>4000</v>
      </c>
      <c r="Y21" s="46">
        <f t="shared" si="7"/>
        <v>14057216.033396702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38410.10339948551</v>
      </c>
      <c r="AD21" s="45">
        <f t="shared" si="11"/>
        <v>14395387.835637106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8.5496327685946005E-2</v>
      </c>
      <c r="V22" s="38">
        <f t="shared" si="5"/>
        <v>8.8666666744029163E-2</v>
      </c>
      <c r="W22" s="140"/>
      <c r="X22" s="79">
        <f t="shared" si="6"/>
        <v>4000</v>
      </c>
      <c r="Y22" s="46">
        <f t="shared" si="7"/>
        <v>14186699.725008618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38763.26376219646</v>
      </c>
      <c r="AD22" s="45">
        <f t="shared" si="11"/>
        <v>14527559.197216853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8.5496358527774735E-2</v>
      </c>
      <c r="V23" s="38">
        <f t="shared" si="5"/>
        <v>8.8666666746834974E-2</v>
      </c>
      <c r="W23" s="140"/>
      <c r="X23" s="79">
        <f t="shared" si="6"/>
        <v>4000</v>
      </c>
      <c r="Y23" s="46">
        <f t="shared" si="7"/>
        <v>14316185.34260224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39116.434857290078</v>
      </c>
      <c r="AD23" s="45">
        <f t="shared" si="11"/>
        <v>14659725.337968903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8.5496390219035642E-2</v>
      </c>
      <c r="V24" s="38">
        <f t="shared" si="5"/>
        <v>8.8666666749717016E-2</v>
      </c>
      <c r="W24" s="140"/>
      <c r="X24" s="79">
        <f t="shared" si="6"/>
        <v>4000</v>
      </c>
      <c r="Y24" s="46">
        <f t="shared" si="7"/>
        <v>14445672.822199335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39469.616245714351</v>
      </c>
      <c r="AD24" s="45">
        <f t="shared" si="11"/>
        <v>14791886.192995381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8.5496422775183822E-2</v>
      </c>
      <c r="V25" s="38">
        <f t="shared" si="5"/>
        <v>8.8666666752676662E-2</v>
      </c>
      <c r="W25" s="140"/>
      <c r="X25" s="79">
        <f t="shared" si="6"/>
        <v>4000</v>
      </c>
      <c r="Y25" s="46">
        <f t="shared" si="7"/>
        <v>14575162.103695232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39822.807512043379</v>
      </c>
      <c r="AD25" s="45">
        <f t="shared" si="11"/>
        <v>14924041.70132147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8.5496456211813746E-2</v>
      </c>
      <c r="V26" s="38">
        <f t="shared" si="5"/>
        <v>8.8666666755715301E-2</v>
      </c>
      <c r="W26" s="140"/>
      <c r="X26" s="79">
        <f t="shared" si="6"/>
        <v>4000</v>
      </c>
      <c r="Y26" s="46">
        <f t="shared" si="7"/>
        <v>14704653.130610006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40176.008262909272</v>
      </c>
      <c r="AD26" s="45">
        <f t="shared" si="11"/>
        <v>15056191.805643301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8.5496490544659173E-2</v>
      </c>
      <c r="V27" s="38">
        <f t="shared" si="5"/>
        <v>8.8666666758834306E-2</v>
      </c>
      <c r="W27" s="140"/>
      <c r="X27" s="79">
        <f t="shared" si="6"/>
        <v>4000</v>
      </c>
      <c r="Y27" s="46">
        <f t="shared" si="7"/>
        <v>14834145.849859223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40529.218125557301</v>
      </c>
      <c r="AD27" s="45">
        <f t="shared" si="11"/>
        <v>15188336.452095667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8.5496525789593242E-2</v>
      </c>
      <c r="V28" s="38">
        <f t="shared" si="5"/>
        <v>8.8666666762035093E-2</v>
      </c>
      <c r="W28" s="140"/>
      <c r="X28" s="79">
        <f t="shared" si="6"/>
        <v>4000</v>
      </c>
      <c r="Y28" s="46">
        <f t="shared" si="7"/>
        <v>14963640.211542591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40882.436746513165</v>
      </c>
      <c r="AD28" s="45">
        <f t="shared" si="11"/>
        <v>15320475.590037895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8.549656196262842E-2</v>
      </c>
      <c r="V29" s="38">
        <f t="shared" si="5"/>
        <v>8.8666666765319091E-2</v>
      </c>
      <c r="W29" s="140"/>
      <c r="X29" s="79">
        <f t="shared" si="6"/>
        <v>4000</v>
      </c>
      <c r="Y29" s="46">
        <f t="shared" si="7"/>
        <v>15093136.168748908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41235.663790352315</v>
      </c>
      <c r="AD29" s="45">
        <f t="shared" si="11"/>
        <v>15452609.171856202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8.5496599079916497E-2</v>
      </c>
      <c r="V30" s="38">
        <f t="shared" si="5"/>
        <v>8.8666666768687716E-2</v>
      </c>
      <c r="W30" s="140"/>
      <c r="X30" s="79">
        <f t="shared" si="6"/>
        <v>4000</v>
      </c>
      <c r="Y30" s="46">
        <f t="shared" si="7"/>
        <v>15222633.677375725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41588.898938562335</v>
      </c>
      <c r="AD30" s="45">
        <f t="shared" si="11"/>
        <v>15584737.152780985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8.5496637157748606E-2</v>
      </c>
      <c r="V31" s="38">
        <f t="shared" si="5"/>
        <v>8.8666666772142425E-2</v>
      </c>
      <c r="W31" s="140"/>
      <c r="X31" s="79">
        <f t="shared" si="6"/>
        <v>4000</v>
      </c>
      <c r="Y31" s="46">
        <f t="shared" si="7"/>
        <v>15352132.695962677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41942.141888490398</v>
      </c>
      <c r="AD31" s="45">
        <f t="shared" si="11"/>
        <v>15716859.490717946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8.5496676212555217E-2</v>
      </c>
      <c r="V32" s="38">
        <f t="shared" si="5"/>
        <v>8.8666666775684674E-2</v>
      </c>
      <c r="W32" s="140"/>
      <c r="X32" s="79">
        <f t="shared" si="6"/>
        <v>4000</v>
      </c>
      <c r="Y32" s="46">
        <f t="shared" si="7"/>
        <v>15481633.185537109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42295.392352368195</v>
      </c>
      <c r="AD32" s="45">
        <f t="shared" si="11"/>
        <v>15848976.146091674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8.5496716260906144E-2</v>
      </c>
      <c r="V33" s="38">
        <f t="shared" si="5"/>
        <v>8.8666666779315922E-2</v>
      </c>
      <c r="W33" s="140"/>
      <c r="X33" s="79">
        <f t="shared" si="6"/>
        <v>4000</v>
      </c>
      <c r="Y33" s="46">
        <f t="shared" si="7"/>
        <v>15611135.109471051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42648.650056408107</v>
      </c>
      <c r="AD33" s="45">
        <f t="shared" si="11"/>
        <v>15981087.08170072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8.5496757319510536E-2</v>
      </c>
      <c r="V34" s="38">
        <f t="shared" si="5"/>
        <v>8.8666666783037654E-2</v>
      </c>
      <c r="W34" s="140"/>
      <c r="X34" s="79">
        <f t="shared" si="6"/>
        <v>4000</v>
      </c>
      <c r="Y34" s="46">
        <f t="shared" si="7"/>
        <v>15740638.433348546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43001.914739964275</v>
      </c>
      <c r="AD34" s="45">
        <f t="shared" si="11"/>
        <v>16113192.262583183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8.5496799405216872E-2</v>
      </c>
      <c r="V35" s="38">
        <f t="shared" si="5"/>
        <v>8.8666666786851367E-2</v>
      </c>
      <c r="W35" s="140"/>
      <c r="X35" s="79">
        <f t="shared" si="6"/>
        <v>4000</v>
      </c>
      <c r="Y35" s="46">
        <f t="shared" si="7"/>
        <v>15870143.1248425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43355.186154753508</v>
      </c>
      <c r="AD35" s="45">
        <f t="shared" si="11"/>
        <v>16245291.655891918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8.5496842535012982E-2</v>
      </c>
      <c r="V36" s="38">
        <f t="shared" si="5"/>
        <v>8.8666666790758561E-2</v>
      </c>
      <c r="W36" s="140"/>
      <c r="X36" s="79">
        <f t="shared" si="6"/>
        <v>4000</v>
      </c>
      <c r="Y36" s="46">
        <f t="shared" si="7"/>
        <v>15999649.153600262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43708.464064130923</v>
      </c>
      <c r="AD36" s="45">
        <f t="shared" si="11"/>
        <v>16377385.230778597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8.5496886726026025E-2</v>
      </c>
      <c r="V37" s="38">
        <f t="shared" si="5"/>
        <v>8.8666666794760762E-2</v>
      </c>
      <c r="W37" s="140"/>
      <c r="X37" s="79">
        <f t="shared" si="6"/>
        <v>4000</v>
      </c>
      <c r="Y37" s="46">
        <f t="shared" si="7"/>
        <v>16129156.491137216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44061.748242415837</v>
      </c>
      <c r="AD37" s="45">
        <f t="shared" si="11"/>
        <v>16509472.958285896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8.5496931995522482E-2</v>
      </c>
      <c r="V38" s="38">
        <f t="shared" si="5"/>
        <v>8.8666666798859484E-2</v>
      </c>
      <c r="W38" s="140"/>
      <c r="X38" s="79">
        <f t="shared" si="6"/>
        <v>4000</v>
      </c>
      <c r="Y38" s="46">
        <f t="shared" si="7"/>
        <v>16258665.11073773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44415.038474264082</v>
      </c>
      <c r="AD38" s="45">
        <f t="shared" si="11"/>
        <v>16641554.811247123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8.5496978360908193E-2</v>
      </c>
      <c r="V39" s="38">
        <f t="shared" si="5"/>
        <v>8.8666666803056279E-2</v>
      </c>
      <c r="W39" s="140"/>
      <c r="X39" s="79">
        <f t="shared" si="6"/>
        <v>4000</v>
      </c>
      <c r="Y39" s="46">
        <f t="shared" si="7"/>
        <v>16388174.987362979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44768.334554082954</v>
      </c>
      <c r="AD39" s="45">
        <f t="shared" si="11"/>
        <v>16773630.764192823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8.5497025839728347E-2</v>
      </c>
      <c r="V40" s="38">
        <f t="shared" si="5"/>
        <v>8.8666666807352718E-2</v>
      </c>
      <c r="W40" s="140"/>
      <c r="X40" s="79">
        <f t="shared" si="6"/>
        <v>4000</v>
      </c>
      <c r="Y40" s="46">
        <f t="shared" si="7"/>
        <v>16517686.097564926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45121.636285485394</v>
      </c>
      <c r="AD40" s="45">
        <f t="shared" si="11"/>
        <v>16905700.793263603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8.5497074449667421E-2</v>
      </c>
      <c r="V41" s="38">
        <f t="shared" si="5"/>
        <v>8.8666666811750325E-2</v>
      </c>
      <c r="W41" s="140"/>
      <c r="X41" s="79">
        <f t="shared" si="6"/>
        <v>4000</v>
      </c>
      <c r="Y41" s="46">
        <f t="shared" si="7"/>
        <v>16647198.419406131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45474.943480780406</v>
      </c>
      <c r="AD41" s="45">
        <f t="shared" si="11"/>
        <v>17037764.876128897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8.5497124208549269E-2</v>
      </c>
      <c r="V42" s="38">
        <f t="shared" si="5"/>
        <v>8.8666666816250725E-2</v>
      </c>
      <c r="W42" s="140"/>
      <c r="X42" s="79">
        <f t="shared" si="6"/>
        <v>4000</v>
      </c>
      <c r="Y42" s="46">
        <f t="shared" si="7"/>
        <v>16776711.932384916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45828.255960497081</v>
      </c>
      <c r="AD42" s="45">
        <f t="shared" si="11"/>
        <v>17169822.991911095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8.5497175134337092E-2</v>
      </c>
      <c r="V43" s="38">
        <f t="shared" si="5"/>
        <v>8.8666666820855472E-2</v>
      </c>
      <c r="W43" s="140"/>
      <c r="X43" s="79">
        <f t="shared" si="6"/>
        <v>4000</v>
      </c>
      <c r="Y43" s="46">
        <f t="shared" si="7"/>
        <v>16906226.617365412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46181.573552939422</v>
      </c>
      <c r="AD43" s="45">
        <f t="shared" si="11"/>
        <v>17301875.121114697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8.5497227245133395E-2</v>
      </c>
      <c r="V44" s="38">
        <f t="shared" si="5"/>
        <v>8.8666666825566204E-2</v>
      </c>
      <c r="W44" s="140"/>
      <c r="X44" s="79">
        <f t="shared" si="6"/>
        <v>4000</v>
      </c>
      <c r="Y44" s="46">
        <f t="shared" si="7"/>
        <v>17035742.456512179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46534.896093769799</v>
      </c>
      <c r="AD44" s="45">
        <f t="shared" si="11"/>
        <v>17433921.245560054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8.5497280559180031E-2</v>
      </c>
      <c r="V45" s="38">
        <f t="shared" si="5"/>
        <v>8.8666666830384502E-2</v>
      </c>
      <c r="W45" s="140"/>
      <c r="X45" s="79">
        <f t="shared" si="6"/>
        <v>4000</v>
      </c>
      <c r="Y45" s="46">
        <f t="shared" si="7"/>
        <v>17165259.433229078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46888.223425618991</v>
      </c>
      <c r="AD45" s="45">
        <f t="shared" si="11"/>
        <v>17565961.348321389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8.5497335094858198E-2</v>
      </c>
      <c r="V46" s="38">
        <f t="shared" si="5"/>
        <v>8.8666666835312019E-2</v>
      </c>
      <c r="W46" s="140"/>
      <c r="X46" s="79">
        <f t="shared" si="6"/>
        <v>4000</v>
      </c>
      <c r="Y46" s="46">
        <f t="shared" si="7"/>
        <v>17294777.532101989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47241.555397720665</v>
      </c>
      <c r="AD46" s="45">
        <f t="shared" si="11"/>
        <v>17697995.413668796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8.5497390870688431E-2</v>
      </c>
      <c r="V47" s="38">
        <f t="shared" si="5"/>
        <v>8.8666666840350392E-2</v>
      </c>
      <c r="W47" s="140"/>
      <c r="X47" s="79">
        <f t="shared" si="6"/>
        <v>4000</v>
      </c>
      <c r="Y47" s="46">
        <f t="shared" si="7"/>
        <v>17424296.738845252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47594.891865568687</v>
      </c>
      <c r="AD47" s="45">
        <f t="shared" ref="AD47:AD54" si="13">SUM(X47:AB47)</f>
        <v>17830023.427013934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8.5497447905330592E-2</v>
      </c>
      <c r="V48" s="38">
        <f t="shared" si="5"/>
        <v>8.8666666845501271E-2</v>
      </c>
      <c r="W48" s="140"/>
      <c r="X48" s="79">
        <f t="shared" si="6"/>
        <v>4000</v>
      </c>
      <c r="Y48" s="46">
        <f t="shared" si="7"/>
        <v>17553817.040251348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47948.232690595549</v>
      </c>
      <c r="AD48" s="45">
        <f t="shared" si="13"/>
        <v>17962303.439939521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8.5497506217583882E-2</v>
      </c>
      <c r="V49" s="38">
        <f t="shared" si="5"/>
        <v>8.866666685076631E-2</v>
      </c>
      <c r="W49" s="140"/>
      <c r="X49" s="79">
        <f t="shared" si="6"/>
        <v>4000</v>
      </c>
      <c r="Y49" s="46">
        <f t="shared" si="7"/>
        <v>17683338.424143851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48301.577739870321</v>
      </c>
      <c r="AD49" s="45">
        <f t="shared" si="13"/>
        <v>18094810.228198405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8.5497565826386873E-2</v>
      </c>
      <c r="V50" s="38">
        <f t="shared" si="5"/>
        <v>8.86666668561472E-2</v>
      </c>
      <c r="W50" s="140"/>
      <c r="X50" s="79">
        <f t="shared" si="6"/>
        <v>4000</v>
      </c>
      <c r="Y50" s="46">
        <f t="shared" si="7"/>
        <v>17812860.879333153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48654.926885815119</v>
      </c>
      <c r="AD50" s="45">
        <f t="shared" si="13"/>
        <v>18227318.096334934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8.5497626750817401E-2</v>
      </c>
      <c r="V51" s="38">
        <f t="shared" si="5"/>
        <v>8.8666666861645621E-2</v>
      </c>
      <c r="W51" s="140"/>
      <c r="X51" s="79">
        <f t="shared" si="6"/>
        <v>4000</v>
      </c>
      <c r="Y51" s="46">
        <f t="shared" si="7"/>
        <v>17942384.395574979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49008.280005938097</v>
      </c>
      <c r="AD51" s="45">
        <f t="shared" si="13"/>
        <v>18359827.033848282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8.549768901009272E-2</v>
      </c>
      <c r="V52" s="38">
        <f t="shared" si="5"/>
        <v>8.866666686726328E-2</v>
      </c>
      <c r="W52" s="140"/>
      <c r="X52" s="79">
        <f t="shared" si="6"/>
        <v>4000</v>
      </c>
      <c r="Y52" s="46">
        <f t="shared" si="7"/>
        <v>18071908.963531382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49361.636982582677</v>
      </c>
      <c r="AD52" s="45">
        <f t="shared" si="13"/>
        <v>18492337.031154051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8.5497752623569373E-2</v>
      </c>
      <c r="V53" s="38">
        <f t="shared" si="5"/>
        <v>8.8666666873001898E-2</v>
      </c>
      <c r="W53" s="140"/>
      <c r="X53" s="79">
        <f t="shared" si="6"/>
        <v>4000</v>
      </c>
      <c r="Y53" s="46">
        <f t="shared" si="7"/>
        <v>18201434.574734103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49714.997702691238</v>
      </c>
      <c r="AD53" s="45">
        <f t="shared" si="13"/>
        <v>18624848.079547167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8.5497817610743251E-2</v>
      </c>
      <c r="V54" s="38">
        <f t="shared" si="5"/>
        <v>8.8666666878863182E-2</v>
      </c>
      <c r="W54" s="141"/>
      <c r="X54" s="79">
        <f t="shared" si="6"/>
        <v>4000</v>
      </c>
      <c r="Y54" s="46">
        <f t="shared" si="7"/>
        <v>18330961.221550081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50068.362057582548</v>
      </c>
      <c r="AD54" s="45">
        <f t="shared" si="13"/>
        <v>18757360.171166938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726068438.10183001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709182751.72545183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1937494.6783145447</v>
      </c>
      <c r="AD56" s="72">
        <f>X56+Y56+Z56+AA56+AB56</f>
        <v>726068438.10183001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4" workbookViewId="0">
      <selection activeCell="AB51" sqref="AB5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26" t="s">
        <v>76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75</v>
      </c>
      <c r="P3" s="153"/>
      <c r="Q3" s="140"/>
      <c r="R3" s="79"/>
      <c r="S3" s="79"/>
      <c r="T3" s="140"/>
      <c r="U3" s="79"/>
      <c r="V3" s="79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8.5495987839171284E-2</v>
      </c>
      <c r="V9" s="38">
        <f>($AI$7/$AG$12)*(1+0.15*(P9/$AG$10)^4)+$AH$32</f>
        <v>8.8666666710894779E-2</v>
      </c>
      <c r="W9" s="140"/>
      <c r="X9" s="79">
        <f>($AG$7*$AG$8*S9+$AG$15*$AG$16*R9)*$AG$24</f>
        <v>4000</v>
      </c>
      <c r="Y9" s="46">
        <f>(O9*U9*$AG$30+P9*V9*$AG$29)*365</f>
        <v>12435267.337500321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33953.876387520817</v>
      </c>
      <c r="AD9" s="45">
        <f>SUM(X9:AB9)</f>
        <v>12737762.118949234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8.8666666713635128E-2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12623909.558686862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12930924.396821877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8.549605037083341E-2</v>
      </c>
      <c r="V11" s="38">
        <f t="shared" si="5"/>
        <v>8.866666671650078E-2</v>
      </c>
      <c r="W11" s="140"/>
      <c r="X11" s="79">
        <f t="shared" si="6"/>
        <v>4000</v>
      </c>
      <c r="Y11" s="46">
        <f t="shared" si="7"/>
        <v>12812551.667919809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34983.845370120762</v>
      </c>
      <c r="AD11" s="45">
        <f t="shared" si="11"/>
        <v>13124084.712760657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8.5496083781137613E-2</v>
      </c>
      <c r="V12" s="38">
        <f t="shared" si="5"/>
        <v>8.866666671949551E-2</v>
      </c>
      <c r="W12" s="140"/>
      <c r="X12" s="79">
        <f t="shared" si="6"/>
        <v>4000</v>
      </c>
      <c r="Y12" s="46">
        <f t="shared" si="7"/>
        <v>13001193.686802549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35498.825808700465</v>
      </c>
      <c r="AD12" s="45">
        <f t="shared" si="11"/>
        <v>13317242.394166388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8.5496118677985747E-2</v>
      </c>
      <c r="V13" s="38">
        <f t="shared" si="5"/>
        <v>8.8666666722623105E-2</v>
      </c>
      <c r="W13" s="140"/>
      <c r="X13" s="79">
        <f t="shared" si="6"/>
        <v>4000</v>
      </c>
      <c r="Y13" s="46">
        <f t="shared" si="7"/>
        <v>13189835.637232801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36013.80360229603</v>
      </c>
      <c r="AD13" s="45">
        <f t="shared" si="11"/>
        <v>13510386.35543092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8.5496155104831703E-2</v>
      </c>
      <c r="V14" s="38">
        <f t="shared" si="5"/>
        <v>8.8666666725887439E-2</v>
      </c>
      <c r="W14" s="140"/>
      <c r="X14" s="79">
        <f>($AG$7*$AG$8*S14+$AG$15*$AG$16*R14)*$AG$24+(AG26*AG7)</f>
        <v>72000</v>
      </c>
      <c r="Y14" s="46">
        <f t="shared" si="7"/>
        <v>13378477.54141284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36528.77879241472</v>
      </c>
      <c r="AD14" s="45">
        <f t="shared" si="11"/>
        <v>13771185.624945793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8.5496193105755375E-2</v>
      </c>
      <c r="V15" s="38">
        <f t="shared" si="5"/>
        <v>8.8666666729292437E-2</v>
      </c>
      <c r="W15" s="140"/>
      <c r="X15" s="79">
        <f t="shared" si="6"/>
        <v>4000</v>
      </c>
      <c r="Y15" s="46">
        <f t="shared" si="7"/>
        <v>13567119.421859652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37043.751419699816</v>
      </c>
      <c r="AD15" s="45">
        <f t="shared" si="11"/>
        <v>13895974.42763851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8.5496232725462695E-2</v>
      </c>
      <c r="V16" s="38">
        <f t="shared" si="5"/>
        <v>8.8666666732842084E-2</v>
      </c>
      <c r="W16" s="140"/>
      <c r="X16" s="79">
        <f t="shared" si="6"/>
        <v>4000</v>
      </c>
      <c r="Y16" s="46">
        <f t="shared" si="7"/>
        <v>13755761.301414987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37558.72152395302</v>
      </c>
      <c r="AD16" s="45">
        <f t="shared" si="11"/>
        <v>14088752.786434185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8.5496274009285583E-2</v>
      </c>
      <c r="V17" s="38">
        <f t="shared" si="5"/>
        <v>8.8666666736540389E-2</v>
      </c>
      <c r="W17" s="140"/>
      <c r="X17" s="79">
        <f t="shared" si="6"/>
        <v>4000</v>
      </c>
      <c r="Y17" s="46">
        <f t="shared" si="7"/>
        <v>13944403.203255259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38073.68914415608</v>
      </c>
      <c r="AD17" s="45">
        <f t="shared" si="11"/>
        <v>14281520.724590885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8.5496317003182012E-2</v>
      </c>
      <c r="V18" s="38">
        <f t="shared" si="5"/>
        <v>8.8666666740391475E-2</v>
      </c>
      <c r="W18" s="140"/>
      <c r="X18" s="79">
        <f t="shared" si="6"/>
        <v>4000</v>
      </c>
      <c r="Y18" s="46">
        <f t="shared" si="7"/>
        <v>14133045.150901377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38588.654318491826</v>
      </c>
      <c r="AD18" s="45">
        <f t="shared" si="11"/>
        <v>14474278.265709493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8.5496361753735942E-2</v>
      </c>
      <c r="V19" s="38">
        <f t="shared" si="5"/>
        <v>8.866666674439945E-2</v>
      </c>
      <c r="W19" s="140"/>
      <c r="X19" s="79">
        <f t="shared" si="6"/>
        <v>4000</v>
      </c>
      <c r="Y19" s="46">
        <f t="shared" si="7"/>
        <v>14321687.168228459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39103.617084364523</v>
      </c>
      <c r="AD19" s="45">
        <f t="shared" si="11"/>
        <v>14667025.433743482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8.5496408308157357E-2</v>
      </c>
      <c r="V20" s="38">
        <f t="shared" si="5"/>
        <v>8.8666666748568532E-2</v>
      </c>
      <c r="W20" s="140"/>
      <c r="X20" s="79">
        <f t="shared" si="6"/>
        <v>4000</v>
      </c>
      <c r="Y20" s="46">
        <f t="shared" si="7"/>
        <v>14510329.279475443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39618.577478419618</v>
      </c>
      <c r="AD20" s="45">
        <f t="shared" si="11"/>
        <v>14859762.253008539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8.5496456714282257E-2</v>
      </c>
      <c r="V21" s="38">
        <f t="shared" si="5"/>
        <v>8.8666666752902981E-2</v>
      </c>
      <c r="W21" s="140"/>
      <c r="X21" s="79">
        <f t="shared" si="6"/>
        <v>4000</v>
      </c>
      <c r="Y21" s="46">
        <f t="shared" si="7"/>
        <v>14698971.509254612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40133.535536562849</v>
      </c>
      <c r="AD21" s="45">
        <f t="shared" si="11"/>
        <v>15052488.748192158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8.5496507020572668E-2</v>
      </c>
      <c r="V22" s="38">
        <f t="shared" si="5"/>
        <v>8.8666666757407087E-2</v>
      </c>
      <c r="W22" s="140"/>
      <c r="X22" s="79">
        <f t="shared" si="6"/>
        <v>4000</v>
      </c>
      <c r="Y22" s="46">
        <f t="shared" si="7"/>
        <v>14887613.882561021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40648.491293978899</v>
      </c>
      <c r="AD22" s="45">
        <f t="shared" si="11"/>
        <v>15245204.944363093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8.5496559276116615E-2</v>
      </c>
      <c r="V23" s="38">
        <f t="shared" si="5"/>
        <v>8.8666666762085233E-2</v>
      </c>
      <c r="W23" s="140"/>
      <c r="X23" s="79">
        <f t="shared" si="6"/>
        <v>4000</v>
      </c>
      <c r="Y23" s="46">
        <f t="shared" si="7"/>
        <v>15076256.42478184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41163.444785149317</v>
      </c>
      <c r="AD23" s="45">
        <f t="shared" si="11"/>
        <v>15437910.866980737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8.5496613530628152E-2</v>
      </c>
      <c r="V24" s="38">
        <f t="shared" si="5"/>
        <v>8.8666666766941821E-2</v>
      </c>
      <c r="W24" s="140"/>
      <c r="X24" s="79">
        <f t="shared" si="6"/>
        <v>4000</v>
      </c>
      <c r="Y24" s="46">
        <f t="shared" si="7"/>
        <v>15264899.161705606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41678.396043870052</v>
      </c>
      <c r="AD24" s="45">
        <f t="shared" si="11"/>
        <v>15630606.541904414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8.5496669834447356E-2</v>
      </c>
      <c r="V25" s="38">
        <f t="shared" si="5"/>
        <v>8.8666666771981331E-2</v>
      </c>
      <c r="W25" s="140"/>
      <c r="X25" s="79">
        <f t="shared" si="6"/>
        <v>4000</v>
      </c>
      <c r="Y25" s="46">
        <f t="shared" si="7"/>
        <v>15453542.119531397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42193.345103268366</v>
      </c>
      <c r="AD25" s="45">
        <f t="shared" si="11"/>
        <v>15823291.995402593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8.5496728238540279E-2</v>
      </c>
      <c r="V26" s="38">
        <f t="shared" si="5"/>
        <v>8.8666666777208289E-2</v>
      </c>
      <c r="W26" s="140"/>
      <c r="X26" s="79">
        <f t="shared" si="6"/>
        <v>4000</v>
      </c>
      <c r="Y26" s="46">
        <f t="shared" si="7"/>
        <v>15642185.324877916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42708.291995819352</v>
      </c>
      <c r="AD26" s="45">
        <f t="shared" si="11"/>
        <v>16015967.254162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8.5496788794499054E-2</v>
      </c>
      <c r="V27" s="38">
        <f t="shared" si="5"/>
        <v>8.8666666782627288E-2</v>
      </c>
      <c r="W27" s="140"/>
      <c r="X27" s="79">
        <f t="shared" si="6"/>
        <v>4000</v>
      </c>
      <c r="Y27" s="46">
        <f t="shared" si="7"/>
        <v>15830828.804792533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43223.236753361845</v>
      </c>
      <c r="AD27" s="45">
        <f t="shared" si="11"/>
        <v>16208632.345296692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8.5496851554541772E-2</v>
      </c>
      <c r="V28" s="38">
        <f t="shared" si="5"/>
        <v>8.8666666788242976E-2</v>
      </c>
      <c r="W28" s="140"/>
      <c r="X28" s="79">
        <f t="shared" si="6"/>
        <v>4000</v>
      </c>
      <c r="Y28" s="46">
        <f t="shared" si="7"/>
        <v>16019472.586760186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43738.17940711393</v>
      </c>
      <c r="AD28" s="45">
        <f t="shared" si="11"/>
        <v>16401287.296356998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8.549691657151258E-2</v>
      </c>
      <c r="V29" s="38">
        <f t="shared" si="5"/>
        <v>8.8666666794060017E-2</v>
      </c>
      <c r="W29" s="140"/>
      <c r="X29" s="79">
        <f t="shared" si="6"/>
        <v>4000</v>
      </c>
      <c r="Y29" s="46">
        <f t="shared" si="7"/>
        <v>16208116.698712282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44253.119987688056</v>
      </c>
      <c r="AD29" s="45">
        <f t="shared" si="11"/>
        <v>16593932.135338446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8.5496983898881607E-2</v>
      </c>
      <c r="V30" s="38">
        <f t="shared" si="5"/>
        <v>8.8666666800083199E-2</v>
      </c>
      <c r="W30" s="140"/>
      <c r="X30" s="79">
        <f t="shared" si="6"/>
        <v>4000</v>
      </c>
      <c r="Y30" s="46">
        <f t="shared" si="7"/>
        <v>16396761.169035479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44768.058525105596</v>
      </c>
      <c r="AD30" s="45">
        <f t="shared" si="11"/>
        <v>16786566.890690569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8.5497053590745026E-2</v>
      </c>
      <c r="V31" s="38">
        <f t="shared" si="5"/>
        <v>8.8666666806317296E-2</v>
      </c>
      <c r="W31" s="140"/>
      <c r="X31" s="79">
        <f t="shared" si="6"/>
        <v>4000</v>
      </c>
      <c r="Y31" s="46">
        <f t="shared" si="7"/>
        <v>16585406.026580438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45282.995048811048</v>
      </c>
      <c r="AD31" s="45">
        <f t="shared" si="11"/>
        <v>16979191.591325711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8.5497125701825008E-2</v>
      </c>
      <c r="V32" s="38">
        <f t="shared" si="5"/>
        <v>8.8666666812767192E-2</v>
      </c>
      <c r="W32" s="140"/>
      <c r="X32" s="79">
        <f t="shared" si="6"/>
        <v>4000</v>
      </c>
      <c r="Y32" s="46">
        <f t="shared" si="7"/>
        <v>16774051.300670462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45797.92958768586</v>
      </c>
      <c r="AD32" s="45">
        <f t="shared" si="11"/>
        <v>17171806.266627673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8.5497200287469766E-2</v>
      </c>
      <c r="V33" s="38">
        <f t="shared" si="5"/>
        <v>8.8666666819437787E-2</v>
      </c>
      <c r="W33" s="140"/>
      <c r="X33" s="79">
        <f t="shared" si="6"/>
        <v>4000</v>
      </c>
      <c r="Y33" s="46">
        <f t="shared" si="7"/>
        <v>16962697.021110121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46312.862170061773</v>
      </c>
      <c r="AD33" s="45">
        <f t="shared" si="11"/>
        <v>17364410.946460359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8.5497277403653496E-2</v>
      </c>
      <c r="V34" s="38">
        <f t="shared" si="5"/>
        <v>8.8666666826334062E-2</v>
      </c>
      <c r="W34" s="140"/>
      <c r="X34" s="79">
        <f t="shared" si="6"/>
        <v>4000</v>
      </c>
      <c r="Y34" s="46">
        <f t="shared" si="7"/>
        <v>17151343.218193796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46827.792823733907</v>
      </c>
      <c r="AD34" s="45">
        <f t="shared" si="11"/>
        <v>17557005.661176376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8.5497357106976424E-2</v>
      </c>
      <c r="V35" s="38">
        <f t="shared" si="5"/>
        <v>8.8666666833461028E-2</v>
      </c>
      <c r="W35" s="140"/>
      <c r="X35" s="79">
        <f t="shared" si="6"/>
        <v>4000</v>
      </c>
      <c r="Y35" s="46">
        <f t="shared" si="7"/>
        <v>17339989.922714151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47342.721575973323</v>
      </c>
      <c r="AD35" s="45">
        <f t="shared" si="11"/>
        <v>17749590.441625502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8.54974394546648E-2</v>
      </c>
      <c r="V36" s="38">
        <f t="shared" si="5"/>
        <v>8.8666666840823791E-2</v>
      </c>
      <c r="W36" s="140"/>
      <c r="X36" s="79">
        <f t="shared" si="6"/>
        <v>4000</v>
      </c>
      <c r="Y36" s="46">
        <f t="shared" si="7"/>
        <v>17528637.165970594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47857.648453539397</v>
      </c>
      <c r="AD36" s="45">
        <f t="shared" si="11"/>
        <v>17942165.319163203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8.549752450457089E-2</v>
      </c>
      <c r="V37" s="38">
        <f t="shared" si="5"/>
        <v>8.8666666848427458E-2</v>
      </c>
      <c r="W37" s="140"/>
      <c r="X37" s="79">
        <f t="shared" si="6"/>
        <v>4000</v>
      </c>
      <c r="Y37" s="46">
        <f t="shared" si="7"/>
        <v>17717284.979777593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48372.573482691711</v>
      </c>
      <c r="AD37" s="45">
        <f t="shared" si="11"/>
        <v>18134730.325658947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8.5497612315172944E-2</v>
      </c>
      <c r="V38" s="38">
        <f t="shared" si="5"/>
        <v>8.8666666856277249E-2</v>
      </c>
      <c r="W38" s="140"/>
      <c r="X38" s="79">
        <f t="shared" si="6"/>
        <v>4000</v>
      </c>
      <c r="Y38" s="46">
        <f t="shared" si="7"/>
        <v>17905933.396473046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48887.49668920166</v>
      </c>
      <c r="AD38" s="45">
        <f t="shared" si="11"/>
        <v>18327285.49350461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8.549770294557528E-2</v>
      </c>
      <c r="V39" s="38">
        <f t="shared" si="5"/>
        <v>8.8666666864378393E-2</v>
      </c>
      <c r="W39" s="140"/>
      <c r="X39" s="79">
        <f t="shared" si="6"/>
        <v>4000</v>
      </c>
      <c r="Y39" s="46">
        <f t="shared" si="7"/>
        <v>18094582.448926557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49402.418098363807</v>
      </c>
      <c r="AD39" s="45">
        <f t="shared" si="11"/>
        <v>18519830.855622787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8.5497796455508202E-2</v>
      </c>
      <c r="V40" s="38">
        <f t="shared" si="5"/>
        <v>8.8666666872736194E-2</v>
      </c>
      <c r="W40" s="140"/>
      <c r="X40" s="79">
        <f t="shared" si="6"/>
        <v>4000</v>
      </c>
      <c r="Y40" s="46">
        <f t="shared" si="7"/>
        <v>18283232.170547608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49917.337735006811</v>
      </c>
      <c r="AD40" s="45">
        <f t="shared" si="11"/>
        <v>18712366.445474956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8.5497892905328013E-2</v>
      </c>
      <c r="V41" s="38">
        <f t="shared" si="5"/>
        <v>8.8666666881356007E-2</v>
      </c>
      <c r="W41" s="140"/>
      <c r="X41" s="79">
        <f t="shared" si="6"/>
        <v>4000</v>
      </c>
      <c r="Y41" s="46">
        <f t="shared" si="7"/>
        <v>18471882.59529376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50432.255623504083</v>
      </c>
      <c r="AD41" s="45">
        <f t="shared" si="11"/>
        <v>18904892.297069732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8.5497992356017086E-2</v>
      </c>
      <c r="V42" s="38">
        <f t="shared" si="5"/>
        <v>8.8666666890243245E-2</v>
      </c>
      <c r="W42" s="140"/>
      <c r="X42" s="79">
        <f t="shared" si="6"/>
        <v>4000</v>
      </c>
      <c r="Y42" s="46">
        <f t="shared" si="7"/>
        <v>18660533.757678792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50947.171787784246</v>
      </c>
      <c r="AD42" s="45">
        <f t="shared" si="11"/>
        <v>19097408.444971018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8.5498094869183749E-2</v>
      </c>
      <c r="V43" s="38">
        <f t="shared" si="5"/>
        <v>8.866666689940339E-2</v>
      </c>
      <c r="W43" s="140"/>
      <c r="X43" s="79">
        <f t="shared" si="6"/>
        <v>4000</v>
      </c>
      <c r="Y43" s="46">
        <f t="shared" si="7"/>
        <v>18849185.692780748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51462.086251341163</v>
      </c>
      <c r="AD43" s="45">
        <f t="shared" si="11"/>
        <v>19289914.924306069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8.5498200507062375E-2</v>
      </c>
      <c r="V44" s="38">
        <f t="shared" si="5"/>
        <v>8.8666666908841951E-2</v>
      </c>
      <c r="W44" s="140"/>
      <c r="X44" s="79">
        <f t="shared" si="6"/>
        <v>4000</v>
      </c>
      <c r="Y44" s="46">
        <f t="shared" si="7"/>
        <v>19037838.436250001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51976.999037243819</v>
      </c>
      <c r="AD44" s="45">
        <f t="shared" si="11"/>
        <v>19482411.770773575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8.5498309332513373E-2</v>
      </c>
      <c r="V45" s="38">
        <f t="shared" si="5"/>
        <v>8.8666666918564493E-2</v>
      </c>
      <c r="W45" s="140"/>
      <c r="X45" s="79">
        <f t="shared" si="6"/>
        <v>4000</v>
      </c>
      <c r="Y45" s="46">
        <f t="shared" si="7"/>
        <v>19226492.024317231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52491.910168145827</v>
      </c>
      <c r="AD45" s="45">
        <f t="shared" si="11"/>
        <v>19674899.020651665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8.549842140902314E-2</v>
      </c>
      <c r="V46" s="38">
        <f t="shared" si="5"/>
        <v>8.8666666928576679E-2</v>
      </c>
      <c r="W46" s="140"/>
      <c r="X46" s="79">
        <f t="shared" si="6"/>
        <v>4000</v>
      </c>
      <c r="Y46" s="46">
        <f t="shared" si="7"/>
        <v>19415146.493801385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53006.819666294803</v>
      </c>
      <c r="AD46" s="45">
        <f t="shared" si="11"/>
        <v>19867376.710805893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8.5498536800704086E-2</v>
      </c>
      <c r="V47" s="38">
        <f t="shared" si="5"/>
        <v>8.866666693888417E-2</v>
      </c>
      <c r="W47" s="140"/>
      <c r="X47" s="79">
        <f t="shared" si="6"/>
        <v>4000</v>
      </c>
      <c r="Y47" s="46">
        <f t="shared" si="7"/>
        <v>19603801.882117588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53521.727553541372</v>
      </c>
      <c r="AD47" s="45">
        <f t="shared" ref="AD47:AD54" si="13">SUM(X47:AB47)</f>
        <v>20059844.878697142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8.5498655572294649E-2</v>
      </c>
      <c r="V48" s="38">
        <f t="shared" si="5"/>
        <v>8.8666666949492726E-2</v>
      </c>
      <c r="W48" s="140"/>
      <c r="X48" s="79">
        <f t="shared" si="6"/>
        <v>4000</v>
      </c>
      <c r="Y48" s="46">
        <f t="shared" si="7"/>
        <v>19792458.227285016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54036.633851347986</v>
      </c>
      <c r="AD48" s="45">
        <f t="shared" si="13"/>
        <v>20252594.641410559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8.5498777789159291E-2</v>
      </c>
      <c r="V49" s="38">
        <f t="shared" si="5"/>
        <v>8.8666666960408133E-2</v>
      </c>
      <c r="W49" s="140"/>
      <c r="X49" s="79">
        <f t="shared" si="6"/>
        <v>4000</v>
      </c>
      <c r="Y49" s="46">
        <f t="shared" si="7"/>
        <v>19981115.567934752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54551.538580797554</v>
      </c>
      <c r="AD49" s="45">
        <f t="shared" si="13"/>
        <v>20445599.40114928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8.5498903517288477E-2</v>
      </c>
      <c r="V50" s="38">
        <f t="shared" si="5"/>
        <v>8.8666666971636249E-2</v>
      </c>
      <c r="W50" s="140"/>
      <c r="X50" s="79">
        <f t="shared" si="6"/>
        <v>4000</v>
      </c>
      <c r="Y50" s="46">
        <f t="shared" si="7"/>
        <v>20169773.943317544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55066.441762601709</v>
      </c>
      <c r="AD50" s="45">
        <f t="shared" si="13"/>
        <v>20638605.192379374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8.5499032823298696E-2</v>
      </c>
      <c r="V51" s="38">
        <f t="shared" si="5"/>
        <v>8.8666666983182985E-2</v>
      </c>
      <c r="W51" s="140"/>
      <c r="X51" s="79">
        <f t="shared" si="6"/>
        <v>4000</v>
      </c>
      <c r="Y51" s="46">
        <f t="shared" si="7"/>
        <v>20358433.393311631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55581.343417109005</v>
      </c>
      <c r="AD51" s="45">
        <f t="shared" si="13"/>
        <v>20831612.055021696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8.5499165774432437E-2</v>
      </c>
      <c r="V52" s="38">
        <f t="shared" si="5"/>
        <v>8.8666666995054294E-2</v>
      </c>
      <c r="W52" s="140"/>
      <c r="X52" s="79">
        <f t="shared" si="6"/>
        <v>4000</v>
      </c>
      <c r="Y52" s="46">
        <f t="shared" si="7"/>
        <v>20547093.958430417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56096.243564312863</v>
      </c>
      <c r="AD52" s="45">
        <f t="shared" si="13"/>
        <v>21024620.029631529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8.5499302438558231E-2</v>
      </c>
      <c r="V53" s="38">
        <f t="shared" si="5"/>
        <v>8.86666670072562E-2</v>
      </c>
      <c r="W53" s="140"/>
      <c r="X53" s="79">
        <f t="shared" si="6"/>
        <v>4000</v>
      </c>
      <c r="Y53" s="46">
        <f t="shared" si="7"/>
        <v>20735755.679830216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56611.142223859206</v>
      </c>
      <c r="AD53" s="45">
        <f t="shared" si="13"/>
        <v>21217629.157406338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8.5499442884170607E-2</v>
      </c>
      <c r="V54" s="38">
        <f t="shared" si="5"/>
        <v>8.8666667019794795E-2</v>
      </c>
      <c r="W54" s="141"/>
      <c r="X54" s="79">
        <f t="shared" si="6"/>
        <v>4000</v>
      </c>
      <c r="Y54" s="46">
        <f t="shared" si="7"/>
        <v>20924418.599317901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57126.03941505406</v>
      </c>
      <c r="AD54" s="45">
        <f t="shared" si="13"/>
        <v>21410639.480193436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785511219.86399484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767269316.53933465</v>
      </c>
      <c r="Z56" s="71">
        <f>SUM(Z9:Z54)</f>
        <v>15269750.680273406</v>
      </c>
      <c r="AA56" s="71">
        <f>SUM(AA9:AA54)</f>
        <v>625299.4132128919</v>
      </c>
      <c r="AB56" s="78">
        <f>SUM(AB9:AB54)</f>
        <v>2094853.2311742257</v>
      </c>
      <c r="AD56" s="72">
        <f>X56+Y56+Z56+AA56+AB56</f>
        <v>785511219.86399519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1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3"/>
      <c r="S1" s="3"/>
      <c r="T1" s="139"/>
      <c r="U1" s="29"/>
      <c r="V1" s="2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3"/>
      <c r="S2" s="3"/>
      <c r="T2" s="140"/>
      <c r="U2" s="29"/>
      <c r="V2" s="29"/>
      <c r="W2" s="140"/>
      <c r="Y2" s="143" t="s">
        <v>78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77</v>
      </c>
      <c r="P3" s="153"/>
      <c r="Q3" s="140"/>
      <c r="R3" s="3"/>
      <c r="S3" s="3"/>
      <c r="T3" s="140"/>
      <c r="U3" s="29"/>
      <c r="V3" s="2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3"/>
      <c r="S4" s="3"/>
      <c r="T4" s="140"/>
      <c r="U4" s="29"/>
      <c r="V4" s="2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3"/>
      <c r="S7" s="3"/>
      <c r="T7" s="140"/>
      <c r="U7" s="29"/>
      <c r="V7" s="29"/>
      <c r="W7" s="140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32"/>
      <c r="S8" s="37"/>
      <c r="T8" s="140"/>
      <c r="U8" s="32"/>
      <c r="V8" s="37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8.5495987839171284E-2</v>
      </c>
      <c r="V9" s="38">
        <f>($AI$7/$AG$12)*(1+0.15*(P9/$AG$10)^4)+$AH$32</f>
        <v>8.8666666712165138E-2</v>
      </c>
      <c r="W9" s="140"/>
      <c r="X9" s="29">
        <f>($AG$7*$AG$8*S9+$AG$15*$AG$16*R9)*$AG$24</f>
        <v>4000</v>
      </c>
      <c r="Y9" s="46">
        <f>(O9*U9*$AG$30+P9*V9*$AG$29)*365</f>
        <v>12440851.693022724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33988.925327782817</v>
      </c>
      <c r="AD9" s="45">
        <f>SUM(X9:AB9)</f>
        <v>12743419.887748815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8.8666666714960207E-2</v>
      </c>
      <c r="W10" s="140"/>
      <c r="X10" s="29">
        <f t="shared" ref="X10:X54" si="6">($AG$7*$AG$8*S10+$AG$15*$AG$16*R10)*$AG$24</f>
        <v>4000</v>
      </c>
      <c r="Y10" s="46">
        <f t="shared" ref="Y10:Y54" si="7">(O10*U10*$AG$30+P10*V10*$AG$29)*365</f>
        <v>12629478.655238923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12936566.706053019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8.549605037083341E-2</v>
      </c>
      <c r="V11" s="38">
        <f t="shared" si="5"/>
        <v>8.8666666717881953E-2</v>
      </c>
      <c r="W11" s="140"/>
      <c r="X11" s="29">
        <f t="shared" si="6"/>
        <v>4000</v>
      </c>
      <c r="Y11" s="46">
        <f t="shared" si="7"/>
        <v>12818105.313649185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35018.70156732422</v>
      </c>
      <c r="AD11" s="45">
        <f t="shared" si="11"/>
        <v>13129711.368048878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8.5496083781137613E-2</v>
      </c>
      <c r="V12" s="38">
        <f t="shared" si="5"/>
        <v>8.8666666720934151E-2</v>
      </c>
      <c r="W12" s="140"/>
      <c r="X12" s="29">
        <f t="shared" si="6"/>
        <v>4000</v>
      </c>
      <c r="Y12" s="46">
        <f t="shared" si="7"/>
        <v>13006731.70564227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35533.583927271065</v>
      </c>
      <c r="AD12" s="45">
        <f t="shared" si="11"/>
        <v>13322853.217130106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8.5496118677985747E-2</v>
      </c>
      <c r="V13" s="38">
        <f t="shared" si="5"/>
        <v>8.8666666724120616E-2</v>
      </c>
      <c r="W13" s="140"/>
      <c r="X13" s="29">
        <f t="shared" si="6"/>
        <v>4000</v>
      </c>
      <c r="Y13" s="46">
        <f t="shared" si="7"/>
        <v>13195357.867964949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36048.462630385904</v>
      </c>
      <c r="AD13" s="45">
        <f t="shared" si="11"/>
        <v>13515981.182732802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8.5496155104831703E-2</v>
      </c>
      <c r="V14" s="38">
        <f t="shared" si="5"/>
        <v>8.8666666727445234E-2</v>
      </c>
      <c r="W14" s="140"/>
      <c r="X14" s="29">
        <f>($AG$7*$AG$8*S14+$AG$15*$AG$16*R14)*$AG$24+(AG26*AG7)</f>
        <v>72000</v>
      </c>
      <c r="Y14" s="46">
        <f t="shared" si="7"/>
        <v>13383983.836792165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36563.337805872208</v>
      </c>
      <c r="AD14" s="45">
        <f t="shared" si="11"/>
        <v>13776764.30740487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8.5496193105755375E-2</v>
      </c>
      <c r="V15" s="38">
        <f t="shared" si="5"/>
        <v>8.8666666730911933E-2</v>
      </c>
      <c r="W15" s="140"/>
      <c r="X15" s="29">
        <f t="shared" si="6"/>
        <v>4000</v>
      </c>
      <c r="Y15" s="46">
        <f t="shared" si="7"/>
        <v>13572609.64779271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37078.209576917609</v>
      </c>
      <c r="AD15" s="45">
        <f t="shared" si="11"/>
        <v>13901536.829398509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8.5496232725462695E-2</v>
      </c>
      <c r="V16" s="38">
        <f t="shared" si="5"/>
        <v>8.8666666734524696E-2</v>
      </c>
      <c r="W16" s="140"/>
      <c r="X16" s="29">
        <f t="shared" si="6"/>
        <v>4000</v>
      </c>
      <c r="Y16" s="46">
        <f t="shared" si="7"/>
        <v>13761235.336190866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37593.078061039967</v>
      </c>
      <c r="AD16" s="45">
        <f t="shared" si="11"/>
        <v>14094298.784184154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8.5496274009285583E-2</v>
      </c>
      <c r="V17" s="38">
        <f t="shared" si="5"/>
        <v>8.8666666738287575E-2</v>
      </c>
      <c r="W17" s="140"/>
      <c r="X17" s="29">
        <f t="shared" si="6"/>
        <v>4000</v>
      </c>
      <c r="Y17" s="46">
        <f t="shared" si="7"/>
        <v>13949860.936824245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38107.943370409892</v>
      </c>
      <c r="AD17" s="45">
        <f t="shared" si="11"/>
        <v>14287050.20683437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8.5496317003182012E-2</v>
      </c>
      <c r="V18" s="38">
        <f t="shared" si="5"/>
        <v>8.866666674220465E-2</v>
      </c>
      <c r="W18" s="140"/>
      <c r="X18" s="29">
        <f t="shared" si="6"/>
        <v>4000</v>
      </c>
      <c r="Y18" s="46">
        <f t="shared" si="7"/>
        <v>14138486.484198181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38622.805612151431</v>
      </c>
      <c r="AD18" s="45">
        <f t="shared" si="11"/>
        <v>14479791.132078871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8.5496361753735942E-2</v>
      </c>
      <c r="V19" s="38">
        <f t="shared" si="5"/>
        <v>8.8666666746280071E-2</v>
      </c>
      <c r="W19" s="140"/>
      <c r="X19" s="29">
        <f t="shared" si="6"/>
        <v>4000</v>
      </c>
      <c r="Y19" s="46">
        <f t="shared" si="7"/>
        <v>14327112.012536909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39137.664888622727</v>
      </c>
      <c r="AD19" s="45">
        <f t="shared" si="11"/>
        <v>14672521.594356293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8.5496408308157357E-2</v>
      </c>
      <c r="V20" s="38">
        <f t="shared" si="5"/>
        <v>8.8666666750518056E-2</v>
      </c>
      <c r="W20" s="140"/>
      <c r="X20" s="29">
        <f t="shared" si="6"/>
        <v>4000</v>
      </c>
      <c r="Y20" s="46">
        <f t="shared" si="7"/>
        <v>14515737.555831796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39652.521297678148</v>
      </c>
      <c r="AD20" s="45">
        <f t="shared" si="11"/>
        <v>14865241.627862964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8.5496456714282257E-2</v>
      </c>
      <c r="V21" s="38">
        <f t="shared" si="5"/>
        <v>8.8666666754922852E-2</v>
      </c>
      <c r="W21" s="140"/>
      <c r="X21" s="29">
        <f t="shared" si="6"/>
        <v>4000</v>
      </c>
      <c r="Y21" s="46">
        <f t="shared" si="7"/>
        <v>14704363.147886863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40167.374932913292</v>
      </c>
      <c r="AD21" s="45">
        <f t="shared" si="11"/>
        <v>15057951.266598951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8.5496507020572668E-2</v>
      </c>
      <c r="V22" s="38">
        <f t="shared" si="5"/>
        <v>8.8666666759498802E-2</v>
      </c>
      <c r="W22" s="140"/>
      <c r="X22" s="29">
        <f t="shared" si="6"/>
        <v>4000</v>
      </c>
      <c r="Y22" s="46">
        <f t="shared" si="7"/>
        <v>14892988.822361758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40682.225883894178</v>
      </c>
      <c r="AD22" s="45">
        <f t="shared" si="11"/>
        <v>15250650.54441151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8.5496559276116615E-2</v>
      </c>
      <c r="V23" s="38">
        <f t="shared" si="5"/>
        <v>8.8666666764250252E-2</v>
      </c>
      <c r="W23" s="140"/>
      <c r="X23" s="29">
        <f t="shared" si="6"/>
        <v>4000</v>
      </c>
      <c r="Y23" s="46">
        <f t="shared" si="7"/>
        <v>15081614.61281243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41197.074236371824</v>
      </c>
      <c r="AD23" s="45">
        <f t="shared" si="11"/>
        <v>15443339.495036202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8.5496613530628152E-2</v>
      </c>
      <c r="V24" s="38">
        <f t="shared" si="5"/>
        <v>8.8666666769181626E-2</v>
      </c>
      <c r="W24" s="140"/>
      <c r="X24" s="29">
        <f t="shared" si="6"/>
        <v>4000</v>
      </c>
      <c r="Y24" s="46">
        <f t="shared" si="7"/>
        <v>15270240.552729592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41711.920072483175</v>
      </c>
      <c r="AD24" s="45">
        <f t="shared" si="11"/>
        <v>15636018.152135778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8.5496669834447356E-2</v>
      </c>
      <c r="V25" s="38">
        <f t="shared" si="5"/>
        <v>8.8666666774297437E-2</v>
      </c>
      <c r="W25" s="140"/>
      <c r="X25" s="29">
        <f t="shared" si="6"/>
        <v>4000</v>
      </c>
      <c r="Y25" s="46">
        <f t="shared" si="7"/>
        <v>15458866.675575247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42226.763470939528</v>
      </c>
      <c r="AD25" s="45">
        <f t="shared" si="11"/>
        <v>15828686.549337117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8.5496728238540279E-2</v>
      </c>
      <c r="V26" s="38">
        <f t="shared" si="5"/>
        <v>8.866666677960218E-2</v>
      </c>
      <c r="W26" s="140"/>
      <c r="X26" s="29">
        <f t="shared" si="6"/>
        <v>4000</v>
      </c>
      <c r="Y26" s="46">
        <f t="shared" si="7"/>
        <v>15647493.014817281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42741.604507203367</v>
      </c>
      <c r="AD26" s="45">
        <f t="shared" si="11"/>
        <v>16021344.720266163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8.5496788794499054E-2</v>
      </c>
      <c r="V27" s="38">
        <f t="shared" si="5"/>
        <v>8.8666666785100476E-2</v>
      </c>
      <c r="W27" s="140"/>
      <c r="X27" s="29">
        <f t="shared" si="6"/>
        <v>4000</v>
      </c>
      <c r="Y27" s="46">
        <f t="shared" si="7"/>
        <v>15836119.603962416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43256.443253654135</v>
      </c>
      <c r="AD27" s="45">
        <f t="shared" si="11"/>
        <v>16213992.698581245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8.5496851554541772E-2</v>
      </c>
      <c r="V28" s="38">
        <f t="shared" si="5"/>
        <v>8.8666666790796961E-2</v>
      </c>
      <c r="W28" s="140"/>
      <c r="X28" s="29">
        <f t="shared" si="6"/>
        <v>4000</v>
      </c>
      <c r="Y28" s="46">
        <f t="shared" si="7"/>
        <v>16024746.476587454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43771.279779744182</v>
      </c>
      <c r="AD28" s="45">
        <f t="shared" si="11"/>
        <v>16406630.518004639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8.549691657151258E-2</v>
      </c>
      <c r="V29" s="38">
        <f t="shared" si="5"/>
        <v>8.8666666796696325E-2</v>
      </c>
      <c r="W29" s="140"/>
      <c r="X29" s="29">
        <f t="shared" si="6"/>
        <v>4000</v>
      </c>
      <c r="Y29" s="46">
        <f t="shared" si="7"/>
        <v>16213373.666369142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44286.114152145201</v>
      </c>
      <c r="AD29" s="45">
        <f t="shared" si="11"/>
        <v>16599258.212352745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8.5496983898881607E-2</v>
      </c>
      <c r="V30" s="38">
        <f t="shared" si="5"/>
        <v>8.8666666802803343E-2</v>
      </c>
      <c r="W30" s="140"/>
      <c r="X30" s="29">
        <f t="shared" si="6"/>
        <v>4000</v>
      </c>
      <c r="Y30" s="46">
        <f t="shared" si="7"/>
        <v>16402001.207112556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44800.946434886064</v>
      </c>
      <c r="AD30" s="45">
        <f t="shared" si="11"/>
        <v>16791875.815564752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8.5497053590745026E-2</v>
      </c>
      <c r="V31" s="38">
        <f t="shared" si="5"/>
        <v>8.8666666809122829E-2</v>
      </c>
      <c r="W31" s="140"/>
      <c r="X31" s="29">
        <f t="shared" si="6"/>
        <v>4000</v>
      </c>
      <c r="Y31" s="46">
        <f t="shared" si="7"/>
        <v>16590629.132778266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45315.776689482438</v>
      </c>
      <c r="AD31" s="45">
        <f t="shared" si="11"/>
        <v>16984483.361730073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8.5497125701825008E-2</v>
      </c>
      <c r="V32" s="38">
        <f t="shared" si="5"/>
        <v>8.8666666815659628E-2</v>
      </c>
      <c r="W32" s="140"/>
      <c r="X32" s="29">
        <f t="shared" si="6"/>
        <v>4000</v>
      </c>
      <c r="Y32" s="46">
        <f t="shared" si="7"/>
        <v>16779257.477508221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45830.604975058915</v>
      </c>
      <c r="AD32" s="45">
        <f t="shared" si="11"/>
        <v>17177080.885114513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8.5497200287469766E-2</v>
      </c>
      <c r="V33" s="38">
        <f t="shared" si="5"/>
        <v>8.866666682241868E-2</v>
      </c>
      <c r="W33" s="140"/>
      <c r="X33" s="29">
        <f t="shared" si="6"/>
        <v>4000</v>
      </c>
      <c r="Y33" s="46">
        <f t="shared" si="7"/>
        <v>16967886.275650579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46345.431348464052</v>
      </c>
      <c r="AD33" s="45">
        <f t="shared" si="11"/>
        <v>17369668.420185294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8.5497277403653496E-2</v>
      </c>
      <c r="V34" s="38">
        <f t="shared" si="5"/>
        <v>8.8666666829404953E-2</v>
      </c>
      <c r="W34" s="140"/>
      <c r="X34" s="29">
        <f t="shared" si="6"/>
        <v>4000</v>
      </c>
      <c r="Y34" s="46">
        <f t="shared" si="7"/>
        <v>17156515.561783474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46860.255864378894</v>
      </c>
      <c r="AD34" s="45">
        <f t="shared" si="11"/>
        <v>17562246.001635086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8.5497357106976424E-2</v>
      </c>
      <c r="V35" s="38">
        <f t="shared" si="5"/>
        <v>8.8666666836623484E-2</v>
      </c>
      <c r="W35" s="140"/>
      <c r="X35" s="29">
        <f t="shared" si="6"/>
        <v>4000</v>
      </c>
      <c r="Y35" s="46">
        <f t="shared" si="7"/>
        <v>17345145.370737743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47375.078575419233</v>
      </c>
      <c r="AD35" s="45">
        <f t="shared" si="11"/>
        <v>17754813.664404936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8.54974394546648E-2</v>
      </c>
      <c r="V36" s="38">
        <f t="shared" si="5"/>
        <v>8.8666666844079367E-2</v>
      </c>
      <c r="W36" s="140"/>
      <c r="X36" s="29">
        <f t="shared" si="6"/>
        <v>4000</v>
      </c>
      <c r="Y36" s="46">
        <f t="shared" si="7"/>
        <v>17533775.737618849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47889.899532232273</v>
      </c>
      <c r="AD36" s="45">
        <f t="shared" si="11"/>
        <v>17947371.443706401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8.549752450457089E-2</v>
      </c>
      <c r="V37" s="38">
        <f t="shared" si="5"/>
        <v>8.8666666851777723E-2</v>
      </c>
      <c r="W37" s="140"/>
      <c r="X37" s="29">
        <f t="shared" si="6"/>
        <v>4000</v>
      </c>
      <c r="Y37" s="46">
        <f t="shared" si="7"/>
        <v>17722406.697827816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48404.718783587785</v>
      </c>
      <c r="AD37" s="45">
        <f t="shared" si="11"/>
        <v>18139919.37504264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8.5497612315172944E-2</v>
      </c>
      <c r="V38" s="38">
        <f t="shared" si="5"/>
        <v>8.8666666859723756E-2</v>
      </c>
      <c r="W38" s="140"/>
      <c r="X38" s="29">
        <f t="shared" si="6"/>
        <v>4000</v>
      </c>
      <c r="Y38" s="46">
        <f t="shared" si="7"/>
        <v>17911038.287081484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48919.536376464326</v>
      </c>
      <c r="AD38" s="45">
        <f t="shared" si="11"/>
        <v>18332457.494228907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8.549770294557528E-2</v>
      </c>
      <c r="V39" s="38">
        <f t="shared" si="5"/>
        <v>8.8666666867922725E-2</v>
      </c>
      <c r="W39" s="140"/>
      <c r="X39" s="29">
        <f t="shared" si="6"/>
        <v>4000</v>
      </c>
      <c r="Y39" s="46">
        <f t="shared" si="7"/>
        <v>18099670.541431956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49434.352356130716</v>
      </c>
      <c r="AD39" s="45">
        <f t="shared" si="11"/>
        <v>18524985.837412123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8.5497796455508202E-2</v>
      </c>
      <c r="V40" s="38">
        <f t="shared" si="5"/>
        <v>8.8666666876379946E-2</v>
      </c>
      <c r="W40" s="140"/>
      <c r="X40" s="29">
        <f t="shared" si="6"/>
        <v>4000</v>
      </c>
      <c r="Y40" s="46">
        <f t="shared" si="7"/>
        <v>18288303.497285336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49949.166766223141</v>
      </c>
      <c r="AD40" s="45">
        <f t="shared" si="11"/>
        <v>18717504.441089787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8.5497892905328013E-2</v>
      </c>
      <c r="V41" s="38">
        <f t="shared" si="5"/>
        <v>8.8666666885100762E-2</v>
      </c>
      <c r="W41" s="140"/>
      <c r="X41" s="29">
        <f t="shared" si="6"/>
        <v>4000</v>
      </c>
      <c r="Y41" s="46">
        <f t="shared" si="7"/>
        <v>18476937.191419803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50463.979648818065</v>
      </c>
      <c r="AD41" s="45">
        <f t="shared" si="11"/>
        <v>18910013.342128213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8.5497992356017086E-2</v>
      </c>
      <c r="V42" s="38">
        <f t="shared" si="5"/>
        <v>8.8666666894090584E-2</v>
      </c>
      <c r="W42" s="140"/>
      <c r="X42" s="29">
        <f t="shared" si="6"/>
        <v>4000</v>
      </c>
      <c r="Y42" s="46">
        <f t="shared" si="7"/>
        <v>18665571.661003143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50978.791044501319</v>
      </c>
      <c r="AD42" s="45">
        <f t="shared" si="11"/>
        <v>19102512.577780202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8.5498094869183749E-2</v>
      </c>
      <c r="V43" s="38">
        <f t="shared" si="5"/>
        <v>8.866666690335491E-2</v>
      </c>
      <c r="W43" s="140"/>
      <c r="X43" s="29">
        <f t="shared" si="6"/>
        <v>4000</v>
      </c>
      <c r="Y43" s="46">
        <f t="shared" si="7"/>
        <v>18854206.943609584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51493.600992433523</v>
      </c>
      <c r="AD43" s="45">
        <f t="shared" si="11"/>
        <v>19295002.185702004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8.5498200507062375E-2</v>
      </c>
      <c r="V44" s="38">
        <f t="shared" si="5"/>
        <v>8.8666666912899261E-2</v>
      </c>
      <c r="W44" s="140"/>
      <c r="X44" s="29">
        <f t="shared" si="6"/>
        <v>4000</v>
      </c>
      <c r="Y44" s="46">
        <f t="shared" si="7"/>
        <v>19042843.07723619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52008.409530412129</v>
      </c>
      <c r="AD44" s="45">
        <f t="shared" si="11"/>
        <v>19487482.203969855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8.5498309332513373E-2</v>
      </c>
      <c r="V45" s="38">
        <f t="shared" si="5"/>
        <v>8.8666666922729204E-2</v>
      </c>
      <c r="W45" s="140"/>
      <c r="X45" s="29">
        <f t="shared" si="6"/>
        <v>4000</v>
      </c>
      <c r="Y45" s="46">
        <f t="shared" si="7"/>
        <v>19231480.100318678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52523.216694930168</v>
      </c>
      <c r="AD45" s="45">
        <f t="shared" si="11"/>
        <v>19679952.671095908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8.549842140902314E-2</v>
      </c>
      <c r="V46" s="38">
        <f t="shared" si="5"/>
        <v>8.8666666932850385E-2</v>
      </c>
      <c r="W46" s="140"/>
      <c r="X46" s="29">
        <f t="shared" si="6"/>
        <v>4000</v>
      </c>
      <c r="Y46" s="46">
        <f t="shared" si="7"/>
        <v>19420118.051746789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53038.022521232095</v>
      </c>
      <c r="AD46" s="45">
        <f t="shared" si="11"/>
        <v>19872413.626043729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8.5498536800704086E-2</v>
      </c>
      <c r="V47" s="38">
        <f t="shared" si="5"/>
        <v>8.8666666943268482E-2</v>
      </c>
      <c r="W47" s="140"/>
      <c r="X47" s="29">
        <f t="shared" si="6"/>
        <v>4000</v>
      </c>
      <c r="Y47" s="46">
        <f t="shared" si="7"/>
        <v>19608756.970879182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53552.827043366691</v>
      </c>
      <c r="AD47" s="45">
        <f t="shared" ref="AD47:AD54" si="13">SUM(X47:AB47)</f>
        <v>20064865.108243294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8.5498655572294649E-2</v>
      </c>
      <c r="V48" s="38">
        <f t="shared" si="5"/>
        <v>8.8666666953989282E-2</v>
      </c>
      <c r="W48" s="140"/>
      <c r="X48" s="29">
        <f t="shared" si="6"/>
        <v>4000</v>
      </c>
      <c r="Y48" s="46">
        <f t="shared" si="7"/>
        <v>19797396.897557929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54067.630294237395</v>
      </c>
      <c r="AD48" s="45">
        <f t="shared" si="13"/>
        <v>20257598.236626599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8.5498777789159291E-2</v>
      </c>
      <c r="V49" s="38">
        <f t="shared" si="5"/>
        <v>8.8666666965018542E-2</v>
      </c>
      <c r="W49" s="140"/>
      <c r="X49" s="29">
        <f t="shared" si="6"/>
        <v>4000</v>
      </c>
      <c r="Y49" s="46">
        <f t="shared" si="7"/>
        <v>19986037.872122593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54582.43230565</v>
      </c>
      <c r="AD49" s="45">
        <f t="shared" si="13"/>
        <v>20450586.415127736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8.5498903517288477E-2</v>
      </c>
      <c r="V50" s="38">
        <f t="shared" si="5"/>
        <v>8.8666666976362149E-2</v>
      </c>
      <c r="W50" s="140"/>
      <c r="X50" s="29">
        <f t="shared" si="6"/>
        <v>4000</v>
      </c>
      <c r="Y50" s="46">
        <f t="shared" si="7"/>
        <v>20174679.935423911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55097.233108358087</v>
      </c>
      <c r="AD50" s="45">
        <f t="shared" si="13"/>
        <v>20643575.679833781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8.5499032823298696E-2</v>
      </c>
      <c r="V51" s="38">
        <f t="shared" si="5"/>
        <v>8.8666666988025999E-2</v>
      </c>
      <c r="W51" s="140"/>
      <c r="X51" s="29">
        <f t="shared" si="6"/>
        <v>4000</v>
      </c>
      <c r="Y51" s="46">
        <f t="shared" si="7"/>
        <v>20363323.128837179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55612.032732106163</v>
      </c>
      <c r="AD51" s="45">
        <f t="shared" si="13"/>
        <v>20836566.072182339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8.5499165774432437E-2</v>
      </c>
      <c r="V52" s="38">
        <f t="shared" si="5"/>
        <v>8.8666667000016075E-2</v>
      </c>
      <c r="W52" s="140"/>
      <c r="X52" s="29">
        <f t="shared" si="6"/>
        <v>4000</v>
      </c>
      <c r="Y52" s="46">
        <f t="shared" si="7"/>
        <v>20551967.494275209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56126.831205670715</v>
      </c>
      <c r="AD52" s="45">
        <f t="shared" si="13"/>
        <v>21029557.634146485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8.5499302438558231E-2</v>
      </c>
      <c r="V53" s="38">
        <f t="shared" si="5"/>
        <v>8.8666667012338385E-2</v>
      </c>
      <c r="W53" s="140"/>
      <c r="X53" s="29">
        <f t="shared" si="6"/>
        <v>4000</v>
      </c>
      <c r="Y53" s="46">
        <f t="shared" si="7"/>
        <v>20740613.074201085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56641.628556899268</v>
      </c>
      <c r="AD53" s="45">
        <f t="shared" si="13"/>
        <v>21222550.408247642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8.5499442884170607E-2</v>
      </c>
      <c r="V54" s="38">
        <f t="shared" si="5"/>
        <v>8.8666667024999007E-2</v>
      </c>
      <c r="W54" s="141"/>
      <c r="X54" s="29">
        <f t="shared" si="6"/>
        <v>4000</v>
      </c>
      <c r="Y54" s="46">
        <f t="shared" si="7"/>
        <v>20929259.911640514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57156.424812747602</v>
      </c>
      <c r="AD54" s="45">
        <f t="shared" si="13"/>
        <v>21415544.437567979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785754236.33936799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767509179.71587551</v>
      </c>
      <c r="Z56" s="71">
        <f>SUM(Z9:Z54)</f>
        <v>15271398.532316765</v>
      </c>
      <c r="AA56" s="71">
        <f>SUM(AA9:AA54)</f>
        <v>625299.4132128919</v>
      </c>
      <c r="AB56" s="78">
        <f>SUM(AB9:AB54)</f>
        <v>2096358.6779634496</v>
      </c>
      <c r="AD56" s="72">
        <f>X56+Y56+Z56+AA56+AB56</f>
        <v>785754236.3393687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X33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79"/>
      <c r="S1" s="79"/>
      <c r="T1" s="139"/>
      <c r="U1" s="79"/>
      <c r="V1" s="7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79"/>
      <c r="S2" s="79"/>
      <c r="T2" s="140"/>
      <c r="U2" s="79"/>
      <c r="V2" s="79"/>
      <c r="W2" s="140"/>
      <c r="Y2" s="143" t="s">
        <v>80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79</v>
      </c>
      <c r="P3" s="153"/>
      <c r="Q3" s="140"/>
      <c r="R3" s="79"/>
      <c r="S3" s="79"/>
      <c r="T3" s="140"/>
      <c r="U3" s="79"/>
      <c r="V3" s="7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79"/>
      <c r="S4" s="79"/>
      <c r="T4" s="140"/>
      <c r="U4" s="79"/>
      <c r="V4" s="7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6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4" t="s">
        <v>60</v>
      </c>
      <c r="J7" s="15" t="s">
        <v>61</v>
      </c>
      <c r="K7" s="23" t="s">
        <v>62</v>
      </c>
      <c r="L7" s="140"/>
      <c r="M7" s="1" t="s">
        <v>8</v>
      </c>
      <c r="O7" s="113"/>
      <c r="P7" s="114"/>
      <c r="Q7" s="140"/>
      <c r="R7" s="79"/>
      <c r="S7" s="79"/>
      <c r="T7" s="140"/>
      <c r="U7" s="79"/>
      <c r="V7" s="79"/>
      <c r="W7" s="140"/>
      <c r="X7" s="4" t="s">
        <v>9</v>
      </c>
      <c r="Y7" s="80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69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5"/>
      <c r="J8" s="8"/>
      <c r="K8" s="21"/>
      <c r="L8" s="140"/>
      <c r="M8" s="26"/>
      <c r="O8" s="35"/>
      <c r="P8" s="39"/>
      <c r="Q8" s="140"/>
      <c r="R8" s="81"/>
      <c r="S8" s="80"/>
      <c r="T8" s="140"/>
      <c r="U8" s="81"/>
      <c r="V8" s="80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3">
        <f>'[1]Szenario 3'!$K9</f>
        <v>1226.2573442909008</v>
      </c>
      <c r="H9" s="140"/>
      <c r="I9" s="76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8.5495987839171284E-2</v>
      </c>
      <c r="V9" s="38">
        <f>($AI$7/$AG$12)*(1+0.15*(P9/$AG$10)^4)+$AH$32</f>
        <v>8.8666666713002829E-2</v>
      </c>
      <c r="W9" s="140"/>
      <c r="X9" s="79">
        <f>($AG$7*$AG$8*S9+$AG$15*$AG$16*R9)*$AG$24</f>
        <v>4000</v>
      </c>
      <c r="Y9" s="46">
        <f>(O9*U9*$AG$30+P9*V9*$AG$29)*365</f>
        <v>12444470.355401458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34011.637041072601</v>
      </c>
      <c r="AD9" s="45">
        <f>SUM(X9:AB9)</f>
        <v>12747086.12193116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3">
        <f>'[1]Szenario 3'!$K10</f>
        <v>1244.86142</v>
      </c>
      <c r="H10" s="140"/>
      <c r="I10" s="77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8.5496018404245255E-2</v>
      </c>
      <c r="V10" s="38">
        <f t="shared" ref="V10:V54" si="5">($AI$7/$AG$12)*(1+0.15*(P10/$AG$10)^4)+$AH$32</f>
        <v>8.8666666715823517E-2</v>
      </c>
      <c r="W10" s="140"/>
      <c r="X10" s="79">
        <f t="shared" ref="X10:X54" si="6">($AG$7*$AG$8*S10+$AG$15*$AG$16*R10)*$AG$24</f>
        <v>4000</v>
      </c>
      <c r="Y10" s="46">
        <f t="shared" ref="Y10:Y54" si="7">(O10*U10*$AG$30+P10*V10*$AG$29)*365</f>
        <v>12633045.665335184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12940180.608919589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3">
        <f>'[1]Szenario 3'!$K11</f>
        <v>1263.4654957090991</v>
      </c>
      <c r="H11" s="140"/>
      <c r="I11" s="77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8.549605037083341E-2</v>
      </c>
      <c r="V11" s="38">
        <f t="shared" si="5"/>
        <v>8.8666666718771298E-2</v>
      </c>
      <c r="W11" s="140"/>
      <c r="X11" s="79">
        <f t="shared" si="6"/>
        <v>4000</v>
      </c>
      <c r="Y11" s="46">
        <f t="shared" si="7"/>
        <v>12821622.159500709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35040.774252277552</v>
      </c>
      <c r="AD11" s="45">
        <f t="shared" si="11"/>
        <v>13133274.447199509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3">
        <f>'[1]Szenario 3'!$K12</f>
        <v>1282.0695714181982</v>
      </c>
      <c r="H12" s="140"/>
      <c r="I12" s="77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8.5496083781137613E-2</v>
      </c>
      <c r="V12" s="38">
        <f t="shared" si="5"/>
        <v>8.8666666721849918E-2</v>
      </c>
      <c r="W12" s="140"/>
      <c r="X12" s="79">
        <f t="shared" si="6"/>
        <v>4000</v>
      </c>
      <c r="Y12" s="46">
        <f t="shared" si="7"/>
        <v>13010199.810482344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35555.350700322459</v>
      </c>
      <c r="AD12" s="45">
        <f t="shared" si="11"/>
        <v>13326366.91450825</v>
      </c>
      <c r="AE12" s="119"/>
      <c r="AF12" s="68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3">
        <f>'[1]Szenario 3'!$K13</f>
        <v>1300.673647127297</v>
      </c>
      <c r="H13" s="140"/>
      <c r="I13" s="77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8.5496118677985747E-2</v>
      </c>
      <c r="V13" s="38">
        <f t="shared" si="5"/>
        <v>8.8666666725063209E-2</v>
      </c>
      <c r="W13" s="140"/>
      <c r="X13" s="79">
        <f t="shared" si="6"/>
        <v>4000</v>
      </c>
      <c r="Y13" s="46">
        <f t="shared" si="7"/>
        <v>13198778.594006684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36069.932041156768</v>
      </c>
      <c r="AD13" s="45">
        <f t="shared" si="11"/>
        <v>13519446.878459552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3">
        <f>'[1]Szenario 3'!$K14</f>
        <v>1319.2777228363964</v>
      </c>
      <c r="H14" s="140"/>
      <c r="I14" s="77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8.5496155104831703E-2</v>
      </c>
      <c r="V14" s="38">
        <f t="shared" si="5"/>
        <v>8.8666666728415042E-2</v>
      </c>
      <c r="W14" s="140"/>
      <c r="X14" s="79">
        <f>($AG$7*$AG$8*S14+$AG$15*$AG$16*R14)*$AG$24+(AG26*AG7)</f>
        <v>72000</v>
      </c>
      <c r="Y14" s="46">
        <f t="shared" si="7"/>
        <v>13387358.488735685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36584.518043016767</v>
      </c>
      <c r="AD14" s="45">
        <f t="shared" si="11"/>
        <v>13780183.32333225</v>
      </c>
      <c r="AE14" s="119"/>
      <c r="AF14" s="66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3">
        <f>'[1]Szenario 3'!$K15</f>
        <v>1337.8817985454955</v>
      </c>
      <c r="H15" s="140"/>
      <c r="I15" s="77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8.5496193105755375E-2</v>
      </c>
      <c r="V15" s="38">
        <f t="shared" si="5"/>
        <v>8.8666666731909344E-2</v>
      </c>
      <c r="W15" s="140"/>
      <c r="X15" s="79">
        <f t="shared" si="6"/>
        <v>4000</v>
      </c>
      <c r="Y15" s="46">
        <f t="shared" si="7"/>
        <v>13575939.476079643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37099.108488548925</v>
      </c>
      <c r="AD15" s="45">
        <f t="shared" si="11"/>
        <v>13904910.432406753</v>
      </c>
      <c r="AE15" s="119"/>
      <c r="AF15" s="67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3">
        <f>'[1]Szenario 3'!$K16</f>
        <v>1356.4858742545948</v>
      </c>
      <c r="H16" s="140"/>
      <c r="I16" s="77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8.5496232725462695E-2</v>
      </c>
      <c r="V16" s="38">
        <f t="shared" si="5"/>
        <v>8.8666666735550112E-2</v>
      </c>
      <c r="W16" s="140"/>
      <c r="X16" s="79">
        <f t="shared" si="6"/>
        <v>4000</v>
      </c>
      <c r="Y16" s="46">
        <f t="shared" si="7"/>
        <v>13764521.540027972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37613.703173707072</v>
      </c>
      <c r="AD16" s="45">
        <f t="shared" si="11"/>
        <v>14097628.189245082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3">
        <f>'[1]Szenario 3'!$K17</f>
        <v>1375.0899499636937</v>
      </c>
      <c r="H17" s="140"/>
      <c r="I17" s="77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8.5496274009285583E-2</v>
      </c>
      <c r="V17" s="38">
        <f t="shared" si="5"/>
        <v>8.8666666739341385E-2</v>
      </c>
      <c r="W17" s="140"/>
      <c r="X17" s="79">
        <f t="shared" si="6"/>
        <v>4000</v>
      </c>
      <c r="Y17" s="46">
        <f t="shared" si="7"/>
        <v>13953104.666995838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38128.30190674933</v>
      </c>
      <c r="AD17" s="45">
        <f t="shared" si="11"/>
        <v>14290336.579860784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3">
        <f>'[1]Szenario 3'!$K18</f>
        <v>1393.6940256727928</v>
      </c>
      <c r="H18" s="140"/>
      <c r="I18" s="77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8.5496317003182012E-2</v>
      </c>
      <c r="V18" s="38">
        <f t="shared" si="5"/>
        <v>8.8666666743287256E-2</v>
      </c>
      <c r="W18" s="140"/>
      <c r="X18" s="79">
        <f t="shared" si="6"/>
        <v>4000</v>
      </c>
      <c r="Y18" s="46">
        <f t="shared" si="7"/>
        <v>14141688.845685067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38642.904507324412</v>
      </c>
      <c r="AD18" s="45">
        <f t="shared" si="11"/>
        <v>14483035.592577916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3">
        <f>'[1]Szenario 3'!$K19</f>
        <v>1412.2981013818919</v>
      </c>
      <c r="H19" s="140"/>
      <c r="I19" s="77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8.5496361753735942E-2</v>
      </c>
      <c r="V19" s="38">
        <f t="shared" si="5"/>
        <v>8.8666666747391876E-2</v>
      </c>
      <c r="W19" s="140"/>
      <c r="X19" s="79">
        <f t="shared" si="6"/>
        <v>4000</v>
      </c>
      <c r="Y19" s="46">
        <f t="shared" si="7"/>
        <v>14330274.066957811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39157.510805638231</v>
      </c>
      <c r="AD19" s="45">
        <f t="shared" si="11"/>
        <v>14675725.217902988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3">
        <f>'[1]Szenario 3'!$K20</f>
        <v>1430.902177090991</v>
      </c>
      <c r="H20" s="140"/>
      <c r="I20" s="77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8.5496408308157357E-2</v>
      </c>
      <c r="V20" s="38">
        <f t="shared" si="5"/>
        <v>8.8666666751659448E-2</v>
      </c>
      <c r="W20" s="140"/>
      <c r="X20" s="79">
        <f t="shared" si="6"/>
        <v>4000</v>
      </c>
      <c r="Y20" s="46">
        <f t="shared" si="7"/>
        <v>14518860.323721716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39672.12064169244</v>
      </c>
      <c r="AD20" s="45">
        <f t="shared" si="11"/>
        <v>14868405.448408507</v>
      </c>
      <c r="AE20" s="119"/>
      <c r="AF20" s="68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3">
        <f>'[1]Szenario 3'!$K21</f>
        <v>1449.5062528000901</v>
      </c>
      <c r="H21" s="140"/>
      <c r="I21" s="77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8.5496456714282257E-2</v>
      </c>
      <c r="V21" s="38">
        <f t="shared" si="5"/>
        <v>8.8666666756094234E-2</v>
      </c>
      <c r="W21" s="140"/>
      <c r="X21" s="79">
        <f t="shared" si="6"/>
        <v>4000</v>
      </c>
      <c r="Y21" s="46">
        <f t="shared" si="7"/>
        <v>14707447.61082544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40186.733864588175</v>
      </c>
      <c r="AD21" s="45">
        <f t="shared" si="11"/>
        <v>15061076.278627068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3">
        <f>'[1]Szenario 3'!$K22</f>
        <v>1468.110328509189</v>
      </c>
      <c r="H22" s="140"/>
      <c r="I22" s="77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8.5496507020572668E-2</v>
      </c>
      <c r="V22" s="38">
        <f t="shared" si="5"/>
        <v>8.8666666760700549E-2</v>
      </c>
      <c r="W22" s="140"/>
      <c r="X22" s="79">
        <f t="shared" si="6"/>
        <v>4000</v>
      </c>
      <c r="Y22" s="46">
        <f t="shared" si="7"/>
        <v>14896035.924963502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40701.350331888163</v>
      </c>
      <c r="AD22" s="45">
        <f t="shared" si="11"/>
        <v>15253737.704954833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3">
        <f>'[1]Szenario 3'!$K23</f>
        <v>1486.7144042182883</v>
      </c>
      <c r="H23" s="140"/>
      <c r="I23" s="77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8.5496559276116615E-2</v>
      </c>
      <c r="V23" s="38">
        <f t="shared" si="5"/>
        <v>8.8666666765482779E-2</v>
      </c>
      <c r="W23" s="140"/>
      <c r="X23" s="79">
        <f t="shared" si="6"/>
        <v>4000</v>
      </c>
      <c r="Y23" s="46">
        <f t="shared" si="7"/>
        <v>15084625.264589556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41215.969909031883</v>
      </c>
      <c r="AD23" s="45">
        <f t="shared" si="11"/>
        <v>15446389.725563614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3">
        <f>'[1]Szenario 3'!$K24</f>
        <v>1505.3184799273872</v>
      </c>
      <c r="H24" s="140"/>
      <c r="I24" s="77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8.5496613530628152E-2</v>
      </c>
      <c r="V24" s="38">
        <f t="shared" si="5"/>
        <v>8.8666666770445324E-2</v>
      </c>
      <c r="W24" s="140"/>
      <c r="X24" s="79">
        <f t="shared" si="6"/>
        <v>4000</v>
      </c>
      <c r="Y24" s="46">
        <f t="shared" si="7"/>
        <v>15273215.629837289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41730.592468798437</v>
      </c>
      <c r="AD24" s="45">
        <f t="shared" si="11"/>
        <v>15639032.340320615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3">
        <f>'[1]Szenario 3'!$K25</f>
        <v>1523.9225556364863</v>
      </c>
      <c r="H25" s="140"/>
      <c r="I25" s="77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8.5496669834447356E-2</v>
      </c>
      <c r="V25" s="38">
        <f t="shared" si="5"/>
        <v>8.8666666775592692E-2</v>
      </c>
      <c r="W25" s="140"/>
      <c r="X25" s="79">
        <f t="shared" si="6"/>
        <v>4000</v>
      </c>
      <c r="Y25" s="46">
        <f t="shared" si="7"/>
        <v>15461807.022448242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42245.217890812914</v>
      </c>
      <c r="AD25" s="45">
        <f t="shared" si="11"/>
        <v>15831665.550715243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3">
        <f>'[1]Szenario 3'!$K26</f>
        <v>1542.5266313455852</v>
      </c>
      <c r="H26" s="140"/>
      <c r="I26" s="77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8.5496728238540279E-2</v>
      </c>
      <c r="V26" s="38">
        <f t="shared" si="5"/>
        <v>8.866666678092941E-2</v>
      </c>
      <c r="W26" s="140"/>
      <c r="X26" s="79">
        <f t="shared" si="6"/>
        <v>4000</v>
      </c>
      <c r="Y26" s="46">
        <f t="shared" si="7"/>
        <v>15650399.445705878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42759.846061092001</v>
      </c>
      <c r="AD26" s="45">
        <f t="shared" si="11"/>
        <v>16024289.359792218</v>
      </c>
      <c r="AE26" s="119"/>
      <c r="AF26" s="61" t="s">
        <v>28</v>
      </c>
      <c r="AG26" s="62">
        <v>850</v>
      </c>
      <c r="AH26" s="58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3">
        <f>'[1]Szenario 3'!$K27</f>
        <v>1561.1307070546845</v>
      </c>
      <c r="H27" s="140"/>
      <c r="I27" s="77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8.5496788794499054E-2</v>
      </c>
      <c r="V27" s="38">
        <f t="shared" si="5"/>
        <v>8.8666666786460055E-2</v>
      </c>
      <c r="W27" s="140"/>
      <c r="X27" s="79">
        <f t="shared" si="6"/>
        <v>4000</v>
      </c>
      <c r="Y27" s="46">
        <f t="shared" si="7"/>
        <v>15838992.90437535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43274.476871625287</v>
      </c>
      <c r="AD27" s="45">
        <f t="shared" si="11"/>
        <v>16216903.772090446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3">
        <f>'[1]Szenario 3'!$K28</f>
        <v>1579.7347827637834</v>
      </c>
      <c r="H28" s="140"/>
      <c r="I28" s="77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8.5496851554541772E-2</v>
      </c>
      <c r="V28" s="38">
        <f t="shared" si="5"/>
        <v>8.8666666792189291E-2</v>
      </c>
      <c r="W28" s="140"/>
      <c r="X28" s="79">
        <f t="shared" si="6"/>
        <v>4000</v>
      </c>
      <c r="Y28" s="46">
        <f t="shared" si="7"/>
        <v>16027587.404648427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43789.11021998911</v>
      </c>
      <c r="AD28" s="45">
        <f t="shared" si="11"/>
        <v>16409508.793587167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3">
        <f>'[1]Szenario 3'!$K29</f>
        <v>1598.3388584728825</v>
      </c>
      <c r="H29" s="140"/>
      <c r="I29" s="77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8.549691657151258E-2</v>
      </c>
      <c r="V29" s="38">
        <f t="shared" si="5"/>
        <v>8.866666679812181E-2</v>
      </c>
      <c r="W29" s="140"/>
      <c r="X29" s="79">
        <f t="shared" si="6"/>
        <v>4000</v>
      </c>
      <c r="Y29" s="46">
        <f t="shared" si="7"/>
        <v>16216182.954093169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44303.746008989976</v>
      </c>
      <c r="AD29" s="45">
        <f t="shared" si="11"/>
        <v>16602104.431646857</v>
      </c>
      <c r="AE29" s="119"/>
      <c r="AF29" s="60" t="s">
        <v>24</v>
      </c>
      <c r="AG29" s="31">
        <v>19.7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3">
        <f>'[1]Szenario 3'!$K30</f>
        <v>1616.9429341819816</v>
      </c>
      <c r="H30" s="140"/>
      <c r="I30" s="77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8.5496983898881607E-2</v>
      </c>
      <c r="V30" s="38">
        <f t="shared" si="5"/>
        <v>8.866666680426237E-2</v>
      </c>
      <c r="W30" s="140"/>
      <c r="X30" s="79">
        <f t="shared" si="6"/>
        <v>4000</v>
      </c>
      <c r="Y30" s="46">
        <f t="shared" si="7"/>
        <v>16404779.56160786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44818.384146334887</v>
      </c>
      <c r="AD30" s="45">
        <f t="shared" si="11"/>
        <v>16794690.694974482</v>
      </c>
      <c r="AE30" s="119"/>
      <c r="AF30" s="64" t="s">
        <v>25</v>
      </c>
      <c r="AG30" s="31">
        <f>AG29*1.6</f>
        <v>31.52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3">
        <f>'[1]Szenario 3'!$K31</f>
        <v>1635.5470098910807</v>
      </c>
      <c r="H31" s="140"/>
      <c r="I31" s="77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8.5497053590745026E-2</v>
      </c>
      <c r="V31" s="38">
        <f t="shared" si="5"/>
        <v>8.8666666810615788E-2</v>
      </c>
      <c r="W31" s="140"/>
      <c r="X31" s="79">
        <f t="shared" si="6"/>
        <v>4000</v>
      </c>
      <c r="Y31" s="46">
        <f t="shared" si="7"/>
        <v>16593377.237378899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45333.024544326348</v>
      </c>
      <c r="AD31" s="45">
        <f t="shared" si="11"/>
        <v>16987267.593572754</v>
      </c>
      <c r="AE31" s="119"/>
      <c r="AF31" s="65" t="s">
        <v>45</v>
      </c>
      <c r="AG31" s="31" t="s">
        <v>82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3">
        <f>'[1]Szenario 3'!$K32</f>
        <v>1654.1510856001801</v>
      </c>
      <c r="H32" s="140"/>
      <c r="I32" s="77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8.5497125701825008E-2</v>
      </c>
      <c r="V32" s="38">
        <f t="shared" si="5"/>
        <v>8.8666666817186934E-2</v>
      </c>
      <c r="W32" s="140"/>
      <c r="X32" s="79">
        <f t="shared" si="6"/>
        <v>4000</v>
      </c>
      <c r="Y32" s="46">
        <f t="shared" si="7"/>
        <v>16781975.992842231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45847.667119579841</v>
      </c>
      <c r="AD32" s="45">
        <f t="shared" si="11"/>
        <v>17179835.138702966</v>
      </c>
      <c r="AE32" s="119"/>
      <c r="AF32" s="52" t="s">
        <v>24</v>
      </c>
      <c r="AG32" s="30"/>
      <c r="AH32" s="31">
        <f>5/60</f>
        <v>8.3333333333333329E-2</v>
      </c>
      <c r="AI32" s="53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3">
        <f>'[1]Szenario 3'!$K33</f>
        <v>1672.7551613092789</v>
      </c>
      <c r="H33" s="140"/>
      <c r="I33" s="77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8.5497200287469766E-2</v>
      </c>
      <c r="V33" s="38">
        <f t="shared" si="5"/>
        <v>8.8666666823980722E-2</v>
      </c>
      <c r="W33" s="140"/>
      <c r="X33" s="79">
        <f t="shared" si="6"/>
        <v>4000</v>
      </c>
      <c r="Y33" s="46">
        <f t="shared" si="7"/>
        <v>16970575.840648111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46362.311792761946</v>
      </c>
      <c r="AD33" s="45">
        <f t="shared" si="11"/>
        <v>17372393.342849188</v>
      </c>
      <c r="AE33" s="119"/>
      <c r="AF33" s="83" t="s">
        <v>25</v>
      </c>
      <c r="AG33" s="43"/>
      <c r="AH33" s="62">
        <f>5/60</f>
        <v>8.3333333333333329E-2</v>
      </c>
      <c r="AI33" s="58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3">
        <f>'[1]Szenario 3'!$K34</f>
        <v>1691.3592370183781</v>
      </c>
      <c r="H34" s="140"/>
      <c r="I34" s="77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8.5497277403653496E-2</v>
      </c>
      <c r="V34" s="38">
        <f t="shared" si="5"/>
        <v>8.8666666831002119E-2</v>
      </c>
      <c r="W34" s="140"/>
      <c r="X34" s="79">
        <f t="shared" si="6"/>
        <v>4000</v>
      </c>
      <c r="Y34" s="46">
        <f t="shared" si="7"/>
        <v>17159176.79462884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46876.958488347227</v>
      </c>
      <c r="AD34" s="45">
        <f t="shared" si="11"/>
        <v>17564942.219685536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3">
        <f>'[1]Szenario 3'!$K35</f>
        <v>1709.9633127274767</v>
      </c>
      <c r="H35" s="140"/>
      <c r="I35" s="77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8.5497357106976424E-2</v>
      </c>
      <c r="V35" s="38">
        <f t="shared" si="5"/>
        <v>8.8666666838256178E-2</v>
      </c>
      <c r="W35" s="140"/>
      <c r="X35" s="79">
        <f t="shared" si="6"/>
        <v>4000</v>
      </c>
      <c r="Y35" s="46">
        <f t="shared" si="7"/>
        <v>17347778.869769242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47391.607134392478</v>
      </c>
      <c r="AD35" s="45">
        <f t="shared" si="11"/>
        <v>17757481.784046136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3">
        <f>'[1]Szenario 3'!$K36</f>
        <v>1728.5673884365763</v>
      </c>
      <c r="H36" s="140"/>
      <c r="I36" s="77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8.54974394546648E-2</v>
      </c>
      <c r="V36" s="38">
        <f t="shared" si="5"/>
        <v>8.8666666845747963E-2</v>
      </c>
      <c r="W36" s="140"/>
      <c r="X36" s="79">
        <f t="shared" si="6"/>
        <v>4000</v>
      </c>
      <c r="Y36" s="46">
        <f t="shared" si="7"/>
        <v>17536382.082179744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47906.257662326861</v>
      </c>
      <c r="AD36" s="45">
        <f t="shared" si="11"/>
        <v>17950012.051897798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3">
        <f>'[1]Szenario 3'!$K37</f>
        <v>1747.1714641456751</v>
      </c>
      <c r="H37" s="140"/>
      <c r="I37" s="77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8.549752450457089E-2</v>
      </c>
      <c r="V37" s="38">
        <f t="shared" si="5"/>
        <v>8.8666666853482637E-2</v>
      </c>
      <c r="W37" s="140"/>
      <c r="X37" s="79">
        <f t="shared" si="6"/>
        <v>4000</v>
      </c>
      <c r="Y37" s="46">
        <f t="shared" si="7"/>
        <v>17724986.449071661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48420.910006756538</v>
      </c>
      <c r="AD37" s="45">
        <f t="shared" si="11"/>
        <v>18142533.040314857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3">
        <f>'[1]Szenario 3'!$K38</f>
        <v>1765.7755398547743</v>
      </c>
      <c r="H38" s="140"/>
      <c r="I38" s="77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8.5497612315172944E-2</v>
      </c>
      <c r="V38" s="38">
        <f t="shared" si="5"/>
        <v>8.866666686146539E-2</v>
      </c>
      <c r="W38" s="140"/>
      <c r="X38" s="79">
        <f t="shared" si="6"/>
        <v>4000</v>
      </c>
      <c r="Y38" s="46">
        <f t="shared" si="7"/>
        <v>17913591.98873473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48935.5641052828</v>
      </c>
      <c r="AD38" s="45">
        <f t="shared" si="11"/>
        <v>18335044.767456342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3">
        <f>'[1]Szenario 3'!$K39</f>
        <v>1784.3796155638734</v>
      </c>
      <c r="H39" s="140"/>
      <c r="I39" s="77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8.549770294557528E-2</v>
      </c>
      <c r="V39" s="38">
        <f t="shared" si="5"/>
        <v>8.8666666869701469E-2</v>
      </c>
      <c r="W39" s="140"/>
      <c r="X39" s="79">
        <f t="shared" si="6"/>
        <v>4000</v>
      </c>
      <c r="Y39" s="46">
        <f t="shared" si="7"/>
        <v>18102198.720516562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49450.21989833258</v>
      </c>
      <c r="AD39" s="45">
        <f t="shared" si="11"/>
        <v>18527547.252545096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3">
        <f>'[1]Szenario 3'!$K40</f>
        <v>1802.9836912729727</v>
      </c>
      <c r="H40" s="140"/>
      <c r="I40" s="77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8.5497796455508202E-2</v>
      </c>
      <c r="V40" s="38">
        <f t="shared" si="5"/>
        <v>8.8666666878196174E-2</v>
      </c>
      <c r="W40" s="140"/>
      <c r="X40" s="79">
        <f t="shared" si="6"/>
        <v>4000</v>
      </c>
      <c r="Y40" s="46">
        <f t="shared" si="7"/>
        <v>18290806.664803915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49964.877329000235</v>
      </c>
      <c r="AD40" s="45">
        <f t="shared" si="11"/>
        <v>18720040.515848674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3">
        <f>'[1]Szenario 3'!$K41</f>
        <v>1821.5877669820716</v>
      </c>
      <c r="H41" s="140"/>
      <c r="I41" s="77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8.5497892905328013E-2</v>
      </c>
      <c r="V41" s="38">
        <f t="shared" si="5"/>
        <v>8.866666688695489E-2</v>
      </c>
      <c r="W41" s="140"/>
      <c r="X41" s="79">
        <f t="shared" si="6"/>
        <v>4000</v>
      </c>
      <c r="Y41" s="46">
        <f t="shared" si="7"/>
        <v>18479415.843005609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50479.536342899904</v>
      </c>
      <c r="AD41" s="45">
        <f t="shared" si="11"/>
        <v>18912524.578661982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3">
        <f>'[1]Szenario 3'!$K42</f>
        <v>1840.1918426911707</v>
      </c>
      <c r="H42" s="140"/>
      <c r="I42" s="77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8.5497992356017086E-2</v>
      </c>
      <c r="V42" s="38">
        <f t="shared" si="5"/>
        <v>8.8666666895983015E-2</v>
      </c>
      <c r="W42" s="140"/>
      <c r="X42" s="79">
        <f t="shared" si="6"/>
        <v>4000</v>
      </c>
      <c r="Y42" s="46">
        <f t="shared" si="7"/>
        <v>18668026.27753707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50994.196888027647</v>
      </c>
      <c r="AD42" s="45">
        <f t="shared" si="11"/>
        <v>19104999.463291518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3">
        <f>'[1]Szenario 3'!$K43</f>
        <v>1858.7959184002698</v>
      </c>
      <c r="H43" s="140"/>
      <c r="I43" s="77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8.5498094869183749E-2</v>
      </c>
      <c r="V43" s="38">
        <f t="shared" si="5"/>
        <v>8.8666666905286018E-2</v>
      </c>
      <c r="W43" s="140"/>
      <c r="X43" s="79">
        <f t="shared" si="6"/>
        <v>4000</v>
      </c>
      <c r="Y43" s="46">
        <f t="shared" si="7"/>
        <v>18856637.991806213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51508.85891463235</v>
      </c>
      <c r="AD43" s="45">
        <f t="shared" si="11"/>
        <v>19297465.193040997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3">
        <f>'[1]Szenario 3'!$K44</f>
        <v>1877.3999941093691</v>
      </c>
      <c r="H44" s="140"/>
      <c r="I44" s="77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8.5498200507062375E-2</v>
      </c>
      <c r="V44" s="38">
        <f t="shared" si="5"/>
        <v>8.8666666914869449E-2</v>
      </c>
      <c r="W44" s="140"/>
      <c r="X44" s="79">
        <f t="shared" si="6"/>
        <v>4000</v>
      </c>
      <c r="Y44" s="46">
        <f t="shared" si="7"/>
        <v>19045251.01020069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52023.522375095134</v>
      </c>
      <c r="AD44" s="45">
        <f t="shared" si="11"/>
        <v>19489921.792198319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3">
        <f>'[1]Szenario 3'!$K45</f>
        <v>1896.004069818468</v>
      </c>
      <c r="H45" s="140"/>
      <c r="I45" s="77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8.5498309332513373E-2</v>
      </c>
      <c r="V45" s="38">
        <f t="shared" si="5"/>
        <v>8.8666666924738874E-2</v>
      </c>
      <c r="W45" s="140"/>
      <c r="X45" s="79">
        <f t="shared" si="6"/>
        <v>4000</v>
      </c>
      <c r="Y45" s="46">
        <f t="shared" si="7"/>
        <v>19233865.358076364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52538.18722381624</v>
      </c>
      <c r="AD45" s="45">
        <f t="shared" si="11"/>
        <v>19682369.286023837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3">
        <f>'[1]Szenario 3'!$K46</f>
        <v>1914.6081455275671</v>
      </c>
      <c r="H46" s="140"/>
      <c r="I46" s="77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8.549842140902314E-2</v>
      </c>
      <c r="V46" s="38">
        <f t="shared" si="5"/>
        <v>8.8666666934899926E-2</v>
      </c>
      <c r="W46" s="140"/>
      <c r="X46" s="79">
        <f t="shared" si="6"/>
        <v>4000</v>
      </c>
      <c r="Y46" s="46">
        <f t="shared" si="7"/>
        <v>19422481.061746895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53052.853417109247</v>
      </c>
      <c r="AD46" s="45">
        <f t="shared" si="11"/>
        <v>19874807.700739704</v>
      </c>
      <c r="AE46" s="119"/>
      <c r="AF46" s="54"/>
      <c r="AG46" s="55">
        <f>'[4]Risikoschätzung '!$P$22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3">
        <f>'[1]Szenario 3'!$K47</f>
        <v>1933.2122212366662</v>
      </c>
      <c r="H47" s="140"/>
      <c r="I47" s="77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8.5498536800704086E-2</v>
      </c>
      <c r="V47" s="38">
        <f t="shared" si="5"/>
        <v>8.8666666945358311E-2</v>
      </c>
      <c r="W47" s="140"/>
      <c r="X47" s="79">
        <f t="shared" si="6"/>
        <v>4000</v>
      </c>
      <c r="Y47" s="46">
        <f t="shared" si="7"/>
        <v>19611098.148474388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53567.520913101645</v>
      </c>
      <c r="AD47" s="45">
        <f t="shared" ref="AD47:AD54" si="13">SUM(X47:AB47)</f>
        <v>20067237.063520323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3">
        <f>'[1]Szenario 3'!$K48</f>
        <v>1951.8162969457651</v>
      </c>
      <c r="H48" s="140"/>
      <c r="I48" s="77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8.5498655572294649E-2</v>
      </c>
      <c r="V48" s="38">
        <f t="shared" si="5"/>
        <v>8.8666666956119772E-2</v>
      </c>
      <c r="W48" s="140"/>
      <c r="X48" s="79">
        <f t="shared" si="6"/>
        <v>4000</v>
      </c>
      <c r="Y48" s="46">
        <f t="shared" si="7"/>
        <v>19799716.646461025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54082.189671641769</v>
      </c>
      <c r="AD48" s="45">
        <f t="shared" si="13"/>
        <v>20259948.481504779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3">
        <f>'[1]Szenario 3'!$K49</f>
        <v>1970.4203726548642</v>
      </c>
      <c r="H49" s="140"/>
      <c r="I49" s="77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8.5498777789159291E-2</v>
      </c>
      <c r="V49" s="38">
        <f t="shared" si="5"/>
        <v>8.8666666967190097E-2</v>
      </c>
      <c r="W49" s="140"/>
      <c r="X49" s="79">
        <f t="shared" si="6"/>
        <v>4000</v>
      </c>
      <c r="Y49" s="46">
        <f t="shared" si="7"/>
        <v>19988336.584841602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54596.859654211192</v>
      </c>
      <c r="AD49" s="45">
        <f t="shared" si="13"/>
        <v>20452915.347275089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3">
        <f>'[1]Szenario 3'!$K50</f>
        <v>1989.0244483639631</v>
      </c>
      <c r="H50" s="140"/>
      <c r="I50" s="77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8.5498903517288477E-2</v>
      </c>
      <c r="V50" s="38">
        <f t="shared" si="5"/>
        <v>8.8666666978575157E-2</v>
      </c>
      <c r="W50" s="140"/>
      <c r="X50" s="79">
        <f t="shared" si="6"/>
        <v>4000</v>
      </c>
      <c r="Y50" s="46">
        <f t="shared" si="7"/>
        <v>20176957.993676864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55111.530823842608</v>
      </c>
      <c r="AD50" s="45">
        <f t="shared" si="13"/>
        <v>20645883.6859865</v>
      </c>
      <c r="AE50" s="119"/>
      <c r="AF50" s="54"/>
      <c r="AG50" s="55">
        <f>'[4]Risikoschätzung '!$P$21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3">
        <f>'[1]Szenario 3'!$K51</f>
        <v>2007.6285240730622</v>
      </c>
      <c r="H51" s="140"/>
      <c r="I51" s="77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8.5499032823298696E-2</v>
      </c>
      <c r="V51" s="38">
        <f t="shared" si="5"/>
        <v>8.8666666990280862E-2</v>
      </c>
      <c r="W51" s="140"/>
      <c r="X51" s="79">
        <f t="shared" si="6"/>
        <v>4000</v>
      </c>
      <c r="Y51" s="46">
        <f t="shared" si="7"/>
        <v>20365580.903947718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55626.203145042455</v>
      </c>
      <c r="AD51" s="45">
        <f t="shared" si="13"/>
        <v>20838853.52854557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3">
        <f>'[1]Szenario 3'!$K52</f>
        <v>2026.2325997821613</v>
      </c>
      <c r="H52" s="140"/>
      <c r="I52" s="77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8.5499165774432437E-2</v>
      </c>
      <c r="V52" s="38">
        <f t="shared" si="5"/>
        <v>8.8666667002313182E-2</v>
      </c>
      <c r="W52" s="140"/>
      <c r="X52" s="79">
        <f t="shared" si="6"/>
        <v>4000</v>
      </c>
      <c r="Y52" s="46">
        <f t="shared" si="7"/>
        <v>20554205.347550053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56140.876583718244</v>
      </c>
      <c r="AD52" s="45">
        <f t="shared" si="13"/>
        <v>21031824.906776778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3">
        <f>'[1]Szenario 3'!$K53</f>
        <v>2044.8366754912602</v>
      </c>
      <c r="H53" s="140"/>
      <c r="I53" s="77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8.5499302438558231E-2</v>
      </c>
      <c r="V53" s="38">
        <f t="shared" si="5"/>
        <v>8.8666667014678138E-2</v>
      </c>
      <c r="W53" s="140"/>
      <c r="X53" s="79">
        <f t="shared" si="6"/>
        <v>4000</v>
      </c>
      <c r="Y53" s="46">
        <f t="shared" si="7"/>
        <v>20742831.357290346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56655.551107110085</v>
      </c>
      <c r="AD53" s="45">
        <f t="shared" si="13"/>
        <v>21224797.853417981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3">
        <f>'[1]Szenario 3'!$K54</f>
        <v>2063.4407512003595</v>
      </c>
      <c r="H54" s="140"/>
      <c r="I54" s="77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8.5499442884170607E-2</v>
      </c>
      <c r="V54" s="38">
        <f t="shared" si="5"/>
        <v>8.866666702738181E-2</v>
      </c>
      <c r="W54" s="141"/>
      <c r="X54" s="79">
        <f t="shared" si="6"/>
        <v>4000</v>
      </c>
      <c r="Y54" s="46">
        <f t="shared" si="7"/>
        <v>20931458.96688186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57170.226683726265</v>
      </c>
      <c r="AD54" s="45">
        <f t="shared" si="13"/>
        <v>21417772.402116481</v>
      </c>
      <c r="AE54" s="119"/>
      <c r="AF54" s="54"/>
      <c r="AG54" s="55">
        <f>'[4]Risikoschätzung '!$P$20</f>
        <v>1.3698630136986301E-8</v>
      </c>
      <c r="AH54" s="53" t="s">
        <v>54</v>
      </c>
    </row>
    <row r="55" spans="1:34" ht="15" thickBot="1" x14ac:dyDescent="0.35">
      <c r="AD55" s="45">
        <f>SUM(AD9:AD54)</f>
        <v>785884397.3970443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0">
        <f>SUM(Y9:Y54)</f>
        <v>767637651.84809542</v>
      </c>
      <c r="Z56" s="71">
        <f>SUM(Z9:Z54)</f>
        <v>15272281.131591605</v>
      </c>
      <c r="AA56" s="71">
        <f>SUM(AA9:AA54)</f>
        <v>625299.4132128919</v>
      </c>
      <c r="AB56" s="78">
        <f>SUM(AB9:AB54)</f>
        <v>2097165.0041441494</v>
      </c>
      <c r="AD56" s="72">
        <f>X56+Y56+Z56+AA56+AB56</f>
        <v>785884397.39704406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2020-05-17T20:59:17Z</dcterms:modified>
</cp:coreProperties>
</file>