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bookViews>
    <workbookView xWindow="2688" yWindow="2688" windowWidth="17136" windowHeight="7152" activeTab="8"/>
  </bookViews>
  <sheets>
    <sheet name="SB1-SU1" sheetId="2" r:id="rId1"/>
    <sheet name="SB1-SU2" sheetId="4" r:id="rId2"/>
    <sheet name="SB1-SU3" sheetId="5" r:id="rId3"/>
    <sheet name="SB2-SU1" sheetId="6" r:id="rId4"/>
    <sheet name="SB2-SU2" sheetId="7" r:id="rId5"/>
    <sheet name="SB2-SU3" sheetId="8" r:id="rId6"/>
    <sheet name="SB3-SU1" sheetId="10" r:id="rId7"/>
    <sheet name="SB3-SU2" sheetId="11" r:id="rId8"/>
    <sheet name="SB3-SU3" sheetId="12" r:id="rId9"/>
  </sheets>
  <externalReferences>
    <externalReference r:id="rId10"/>
    <externalReference r:id="rId11"/>
    <externalReference r:id="rId12"/>
    <externalReference r:id="rId13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10" i="12" l="1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9" i="12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9" i="11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9" i="10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9" i="8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9" i="7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9" i="6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9" i="5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9" i="4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9" i="2"/>
  <c r="C16" i="2" l="1"/>
  <c r="P16" i="2" s="1"/>
  <c r="S16" i="2" s="1"/>
  <c r="X16" i="2" s="1"/>
  <c r="I16" i="2"/>
  <c r="B16" i="2"/>
  <c r="O16" i="2" s="1"/>
  <c r="R16" i="2" s="1"/>
  <c r="C17" i="2"/>
  <c r="I17" i="2"/>
  <c r="B17" i="2"/>
  <c r="O17" i="2"/>
  <c r="R17" i="2" s="1"/>
  <c r="C18" i="2"/>
  <c r="P18" i="2" s="1"/>
  <c r="S18" i="2" s="1"/>
  <c r="X18" i="2" s="1"/>
  <c r="I18" i="2"/>
  <c r="B18" i="2"/>
  <c r="O18" i="2" s="1"/>
  <c r="R18" i="2" s="1"/>
  <c r="C19" i="2"/>
  <c r="I19" i="2"/>
  <c r="B19" i="2"/>
  <c r="O19" i="2"/>
  <c r="R19" i="2" s="1"/>
  <c r="C20" i="2"/>
  <c r="I20" i="2"/>
  <c r="P20" i="2"/>
  <c r="S20" i="2" s="1"/>
  <c r="B20" i="2"/>
  <c r="O20" i="2" s="1"/>
  <c r="R20" i="2" s="1"/>
  <c r="C21" i="2"/>
  <c r="I21" i="2"/>
  <c r="B21" i="2"/>
  <c r="O21" i="2"/>
  <c r="R21" i="2" s="1"/>
  <c r="C22" i="2"/>
  <c r="I22" i="2"/>
  <c r="P22" i="2"/>
  <c r="S22" i="2" s="1"/>
  <c r="B22" i="2"/>
  <c r="O22" i="2" s="1"/>
  <c r="R22" i="2" s="1"/>
  <c r="C23" i="2"/>
  <c r="I23" i="2"/>
  <c r="B23" i="2"/>
  <c r="O23" i="2" s="1"/>
  <c r="R23" i="2" s="1"/>
  <c r="C24" i="2"/>
  <c r="I24" i="2"/>
  <c r="B24" i="2"/>
  <c r="O24" i="2" s="1"/>
  <c r="R24" i="2" s="1"/>
  <c r="C25" i="2"/>
  <c r="I25" i="2"/>
  <c r="P25" i="2"/>
  <c r="S25" i="2" s="1"/>
  <c r="B25" i="2"/>
  <c r="O25" i="2" s="1"/>
  <c r="R25" i="2" s="1"/>
  <c r="C26" i="2"/>
  <c r="P26" i="2" s="1"/>
  <c r="S26" i="2" s="1"/>
  <c r="I26" i="2"/>
  <c r="B26" i="2"/>
  <c r="O26" i="2" s="1"/>
  <c r="R26" i="2" s="1"/>
  <c r="C27" i="2"/>
  <c r="P27" i="2" s="1"/>
  <c r="S27" i="2" s="1"/>
  <c r="X27" i="2" s="1"/>
  <c r="I27" i="2"/>
  <c r="B27" i="2"/>
  <c r="O27" i="2" s="1"/>
  <c r="R27" i="2" s="1"/>
  <c r="C28" i="2"/>
  <c r="I28" i="2"/>
  <c r="B28" i="2"/>
  <c r="O28" i="2" s="1"/>
  <c r="R28" i="2" s="1"/>
  <c r="C29" i="2"/>
  <c r="I29" i="2"/>
  <c r="B29" i="2"/>
  <c r="O29" i="2" s="1"/>
  <c r="R29" i="2" s="1"/>
  <c r="C30" i="2"/>
  <c r="I30" i="2"/>
  <c r="P30" i="2"/>
  <c r="S30" i="2" s="1"/>
  <c r="B30" i="2"/>
  <c r="O30" i="2" s="1"/>
  <c r="R30" i="2" s="1"/>
  <c r="C31" i="2"/>
  <c r="I31" i="2"/>
  <c r="P31" i="2"/>
  <c r="S31" i="2" s="1"/>
  <c r="B31" i="2"/>
  <c r="O31" i="2" s="1"/>
  <c r="R31" i="2" s="1"/>
  <c r="C32" i="2"/>
  <c r="I32" i="2"/>
  <c r="P32" i="2"/>
  <c r="S32" i="2" s="1"/>
  <c r="B32" i="2"/>
  <c r="O32" i="2" s="1"/>
  <c r="R32" i="2" s="1"/>
  <c r="C33" i="2"/>
  <c r="I33" i="2"/>
  <c r="P33" i="2" s="1"/>
  <c r="S33" i="2" s="1"/>
  <c r="B33" i="2"/>
  <c r="O33" i="2" s="1"/>
  <c r="R33" i="2" s="1"/>
  <c r="C34" i="2"/>
  <c r="I34" i="2"/>
  <c r="B34" i="2"/>
  <c r="O34" i="2" s="1"/>
  <c r="R34" i="2" s="1"/>
  <c r="C35" i="2"/>
  <c r="I35" i="2"/>
  <c r="P35" i="2" s="1"/>
  <c r="S35" i="2" s="1"/>
  <c r="B35" i="2"/>
  <c r="O35" i="2" s="1"/>
  <c r="R35" i="2" s="1"/>
  <c r="C36" i="2"/>
  <c r="I36" i="2"/>
  <c r="B36" i="2"/>
  <c r="O36" i="2" s="1"/>
  <c r="R36" i="2" s="1"/>
  <c r="C37" i="2"/>
  <c r="P37" i="2" s="1"/>
  <c r="S37" i="2" s="1"/>
  <c r="I37" i="2"/>
  <c r="B37" i="2"/>
  <c r="O37" i="2" s="1"/>
  <c r="R37" i="2" s="1"/>
  <c r="C38" i="2"/>
  <c r="P38" i="2" s="1"/>
  <c r="S38" i="2" s="1"/>
  <c r="I38" i="2"/>
  <c r="B38" i="2"/>
  <c r="O38" i="2" s="1"/>
  <c r="R38" i="2" s="1"/>
  <c r="C39" i="2"/>
  <c r="I39" i="2"/>
  <c r="P39" i="2"/>
  <c r="S39" i="2" s="1"/>
  <c r="B39" i="2"/>
  <c r="O39" i="2" s="1"/>
  <c r="R39" i="2" s="1"/>
  <c r="C40" i="2"/>
  <c r="I40" i="2"/>
  <c r="B40" i="2"/>
  <c r="O40" i="2" s="1"/>
  <c r="R40" i="2" s="1"/>
  <c r="C41" i="2"/>
  <c r="I41" i="2"/>
  <c r="P41" i="2" s="1"/>
  <c r="S41" i="2" s="1"/>
  <c r="B41" i="2"/>
  <c r="O41" i="2" s="1"/>
  <c r="R41" i="2"/>
  <c r="C42" i="2"/>
  <c r="I42" i="2"/>
  <c r="B42" i="2"/>
  <c r="O42" i="2"/>
  <c r="R42" i="2" s="1"/>
  <c r="C43" i="2"/>
  <c r="I43" i="2"/>
  <c r="P43" i="2"/>
  <c r="S43" i="2" s="1"/>
  <c r="B43" i="2"/>
  <c r="O43" i="2" s="1"/>
  <c r="R43" i="2" s="1"/>
  <c r="C44" i="2"/>
  <c r="I44" i="2"/>
  <c r="P44" i="2"/>
  <c r="S44" i="2" s="1"/>
  <c r="B44" i="2"/>
  <c r="O44" i="2" s="1"/>
  <c r="R44" i="2" s="1"/>
  <c r="C45" i="2"/>
  <c r="I45" i="2"/>
  <c r="P45" i="2"/>
  <c r="S45" i="2" s="1"/>
  <c r="B45" i="2"/>
  <c r="O45" i="2" s="1"/>
  <c r="R45" i="2" s="1"/>
  <c r="C46" i="2"/>
  <c r="I46" i="2"/>
  <c r="P46" i="2"/>
  <c r="S46" i="2" s="1"/>
  <c r="B46" i="2"/>
  <c r="O46" i="2" s="1"/>
  <c r="R46" i="2" s="1"/>
  <c r="C47" i="2"/>
  <c r="I47" i="2"/>
  <c r="B47" i="2"/>
  <c r="O47" i="2" s="1"/>
  <c r="R47" i="2" s="1"/>
  <c r="C48" i="2"/>
  <c r="I48" i="2"/>
  <c r="B48" i="2"/>
  <c r="O48" i="2" s="1"/>
  <c r="R48" i="2" s="1"/>
  <c r="C49" i="2"/>
  <c r="P49" i="2" s="1"/>
  <c r="S49" i="2" s="1"/>
  <c r="I49" i="2"/>
  <c r="B49" i="2"/>
  <c r="O49" i="2" s="1"/>
  <c r="R49" i="2"/>
  <c r="C50" i="2"/>
  <c r="P50" i="2" s="1"/>
  <c r="S50" i="2" s="1"/>
  <c r="I50" i="2"/>
  <c r="B50" i="2"/>
  <c r="O50" i="2"/>
  <c r="R50" i="2" s="1"/>
  <c r="C51" i="2"/>
  <c r="P51" i="2" s="1"/>
  <c r="S51" i="2" s="1"/>
  <c r="X51" i="2" s="1"/>
  <c r="I51" i="2"/>
  <c r="B51" i="2"/>
  <c r="O51" i="2" s="1"/>
  <c r="R51" i="2" s="1"/>
  <c r="C52" i="2"/>
  <c r="P52" i="2" s="1"/>
  <c r="S52" i="2" s="1"/>
  <c r="I52" i="2"/>
  <c r="B52" i="2"/>
  <c r="O52" i="2" s="1"/>
  <c r="R52" i="2" s="1"/>
  <c r="C53" i="2"/>
  <c r="P53" i="2" s="1"/>
  <c r="S53" i="2" s="1"/>
  <c r="I53" i="2"/>
  <c r="B53" i="2"/>
  <c r="O53" i="2" s="1"/>
  <c r="R53" i="2"/>
  <c r="C54" i="2"/>
  <c r="P54" i="2" s="1"/>
  <c r="S54" i="2" s="1"/>
  <c r="I54" i="2"/>
  <c r="B54" i="2"/>
  <c r="O54" i="2"/>
  <c r="R54" i="2" s="1"/>
  <c r="C15" i="2"/>
  <c r="P15" i="2" s="1"/>
  <c r="S15" i="2" s="1"/>
  <c r="I15" i="2"/>
  <c r="B15" i="2"/>
  <c r="O15" i="2" s="1"/>
  <c r="R15" i="2" s="1"/>
  <c r="C14" i="2"/>
  <c r="P14" i="2" s="1"/>
  <c r="S14" i="2" s="1"/>
  <c r="I14" i="2"/>
  <c r="B14" i="2"/>
  <c r="O14" i="2" s="1"/>
  <c r="R14" i="2"/>
  <c r="C10" i="2"/>
  <c r="P10" i="2" s="1"/>
  <c r="S10" i="2" s="1"/>
  <c r="I10" i="2"/>
  <c r="B10" i="2"/>
  <c r="O10" i="2"/>
  <c r="R10" i="2" s="1"/>
  <c r="C16" i="4"/>
  <c r="P16" i="4" s="1"/>
  <c r="S16" i="4" s="1"/>
  <c r="J16" i="4"/>
  <c r="B16" i="4"/>
  <c r="O16" i="4" s="1"/>
  <c r="R16" i="4" s="1"/>
  <c r="C17" i="4"/>
  <c r="J17" i="4"/>
  <c r="B17" i="4"/>
  <c r="O17" i="4" s="1"/>
  <c r="R17" i="4" s="1"/>
  <c r="C18" i="4"/>
  <c r="J18" i="4"/>
  <c r="B18" i="4"/>
  <c r="O18" i="4" s="1"/>
  <c r="R18" i="4" s="1"/>
  <c r="C19" i="4"/>
  <c r="J19" i="4"/>
  <c r="B19" i="4"/>
  <c r="O19" i="4" s="1"/>
  <c r="R19" i="4" s="1"/>
  <c r="C20" i="4"/>
  <c r="J20" i="4"/>
  <c r="B20" i="4"/>
  <c r="O20" i="4" s="1"/>
  <c r="R20" i="4" s="1"/>
  <c r="C21" i="4"/>
  <c r="J21" i="4"/>
  <c r="B21" i="4"/>
  <c r="O21" i="4" s="1"/>
  <c r="R21" i="4" s="1"/>
  <c r="C22" i="4"/>
  <c r="J22" i="4"/>
  <c r="B22" i="4"/>
  <c r="O22" i="4" s="1"/>
  <c r="R22" i="4" s="1"/>
  <c r="C23" i="4"/>
  <c r="J23" i="4"/>
  <c r="B23" i="4"/>
  <c r="O23" i="4" s="1"/>
  <c r="R23" i="4" s="1"/>
  <c r="C24" i="4"/>
  <c r="J24" i="4"/>
  <c r="B24" i="4"/>
  <c r="O24" i="4" s="1"/>
  <c r="R24" i="4" s="1"/>
  <c r="C25" i="4"/>
  <c r="J25" i="4"/>
  <c r="B25" i="4"/>
  <c r="O25" i="4" s="1"/>
  <c r="R25" i="4" s="1"/>
  <c r="C26" i="4"/>
  <c r="J26" i="4"/>
  <c r="B26" i="4"/>
  <c r="O26" i="4" s="1"/>
  <c r="R26" i="4" s="1"/>
  <c r="C27" i="4"/>
  <c r="J27" i="4"/>
  <c r="B27" i="4"/>
  <c r="O27" i="4" s="1"/>
  <c r="R27" i="4" s="1"/>
  <c r="C28" i="4"/>
  <c r="J28" i="4"/>
  <c r="B28" i="4"/>
  <c r="O28" i="4" s="1"/>
  <c r="R28" i="4" s="1"/>
  <c r="C29" i="4"/>
  <c r="J29" i="4"/>
  <c r="B29" i="4"/>
  <c r="O29" i="4" s="1"/>
  <c r="R29" i="4" s="1"/>
  <c r="C30" i="4"/>
  <c r="J30" i="4"/>
  <c r="B30" i="4"/>
  <c r="O30" i="4" s="1"/>
  <c r="R30" i="4" s="1"/>
  <c r="C31" i="4"/>
  <c r="J31" i="4"/>
  <c r="B31" i="4"/>
  <c r="O31" i="4" s="1"/>
  <c r="R31" i="4" s="1"/>
  <c r="C32" i="4"/>
  <c r="J32" i="4"/>
  <c r="B32" i="4"/>
  <c r="O32" i="4" s="1"/>
  <c r="R32" i="4" s="1"/>
  <c r="C33" i="4"/>
  <c r="J33" i="4"/>
  <c r="B33" i="4"/>
  <c r="O33" i="4" s="1"/>
  <c r="R33" i="4" s="1"/>
  <c r="C34" i="4"/>
  <c r="J34" i="4"/>
  <c r="B34" i="4"/>
  <c r="O34" i="4" s="1"/>
  <c r="R34" i="4" s="1"/>
  <c r="C35" i="4"/>
  <c r="J35" i="4"/>
  <c r="B35" i="4"/>
  <c r="O35" i="4" s="1"/>
  <c r="R35" i="4" s="1"/>
  <c r="C36" i="4"/>
  <c r="J36" i="4"/>
  <c r="B36" i="4"/>
  <c r="O36" i="4" s="1"/>
  <c r="R36" i="4" s="1"/>
  <c r="C37" i="4"/>
  <c r="J37" i="4"/>
  <c r="B37" i="4"/>
  <c r="O37" i="4" s="1"/>
  <c r="R37" i="4" s="1"/>
  <c r="C38" i="4"/>
  <c r="J38" i="4"/>
  <c r="B38" i="4"/>
  <c r="O38" i="4" s="1"/>
  <c r="R38" i="4" s="1"/>
  <c r="C39" i="4"/>
  <c r="J39" i="4"/>
  <c r="B39" i="4"/>
  <c r="O39" i="4" s="1"/>
  <c r="R39" i="4" s="1"/>
  <c r="C40" i="4"/>
  <c r="J40" i="4"/>
  <c r="B40" i="4"/>
  <c r="O40" i="4" s="1"/>
  <c r="R40" i="4" s="1"/>
  <c r="C41" i="4"/>
  <c r="J41" i="4"/>
  <c r="B41" i="4"/>
  <c r="O41" i="4" s="1"/>
  <c r="R41" i="4" s="1"/>
  <c r="C42" i="4"/>
  <c r="J42" i="4"/>
  <c r="B42" i="4"/>
  <c r="O42" i="4" s="1"/>
  <c r="R42" i="4" s="1"/>
  <c r="C43" i="4"/>
  <c r="J43" i="4"/>
  <c r="B43" i="4"/>
  <c r="O43" i="4" s="1"/>
  <c r="R43" i="4" s="1"/>
  <c r="C44" i="4"/>
  <c r="J44" i="4"/>
  <c r="B44" i="4"/>
  <c r="O44" i="4" s="1"/>
  <c r="R44" i="4" s="1"/>
  <c r="C45" i="4"/>
  <c r="J45" i="4"/>
  <c r="B45" i="4"/>
  <c r="O45" i="4" s="1"/>
  <c r="R45" i="4" s="1"/>
  <c r="C46" i="4"/>
  <c r="J46" i="4"/>
  <c r="B46" i="4"/>
  <c r="O46" i="4" s="1"/>
  <c r="R46" i="4" s="1"/>
  <c r="C47" i="4"/>
  <c r="J47" i="4"/>
  <c r="B47" i="4"/>
  <c r="O47" i="4" s="1"/>
  <c r="R47" i="4" s="1"/>
  <c r="C48" i="4"/>
  <c r="J48" i="4"/>
  <c r="B48" i="4"/>
  <c r="O48" i="4" s="1"/>
  <c r="R48" i="4" s="1"/>
  <c r="C49" i="4"/>
  <c r="J49" i="4"/>
  <c r="B49" i="4"/>
  <c r="O49" i="4" s="1"/>
  <c r="R49" i="4" s="1"/>
  <c r="C50" i="4"/>
  <c r="J50" i="4"/>
  <c r="B50" i="4"/>
  <c r="O50" i="4" s="1"/>
  <c r="R50" i="4" s="1"/>
  <c r="C51" i="4"/>
  <c r="J51" i="4"/>
  <c r="B51" i="4"/>
  <c r="O51" i="4" s="1"/>
  <c r="R51" i="4" s="1"/>
  <c r="C52" i="4"/>
  <c r="P52" i="4" s="1"/>
  <c r="S52" i="4" s="1"/>
  <c r="J52" i="4"/>
  <c r="B52" i="4"/>
  <c r="O52" i="4" s="1"/>
  <c r="R52" i="4" s="1"/>
  <c r="C53" i="4"/>
  <c r="J53" i="4"/>
  <c r="B53" i="4"/>
  <c r="O53" i="4" s="1"/>
  <c r="R53" i="4" s="1"/>
  <c r="C54" i="4"/>
  <c r="J54" i="4"/>
  <c r="B54" i="4"/>
  <c r="O54" i="4" s="1"/>
  <c r="R54" i="4" s="1"/>
  <c r="C15" i="4"/>
  <c r="J15" i="4"/>
  <c r="B15" i="4"/>
  <c r="O15" i="4" s="1"/>
  <c r="R15" i="4" s="1"/>
  <c r="C14" i="4"/>
  <c r="J14" i="4"/>
  <c r="B14" i="4"/>
  <c r="O14" i="4" s="1"/>
  <c r="R14" i="4" s="1"/>
  <c r="C14" i="5"/>
  <c r="K14" i="5"/>
  <c r="B14" i="5"/>
  <c r="O14" i="5" s="1"/>
  <c r="R14" i="5" s="1"/>
  <c r="C16" i="5"/>
  <c r="K16" i="5"/>
  <c r="B16" i="5"/>
  <c r="O16" i="5" s="1"/>
  <c r="R16" i="5" s="1"/>
  <c r="C17" i="5"/>
  <c r="K17" i="5"/>
  <c r="B17" i="5"/>
  <c r="O17" i="5" s="1"/>
  <c r="R17" i="5" s="1"/>
  <c r="C18" i="5"/>
  <c r="K18" i="5"/>
  <c r="B18" i="5"/>
  <c r="O18" i="5" s="1"/>
  <c r="R18" i="5" s="1"/>
  <c r="C19" i="5"/>
  <c r="K19" i="5"/>
  <c r="B19" i="5"/>
  <c r="O19" i="5" s="1"/>
  <c r="R19" i="5" s="1"/>
  <c r="C20" i="5"/>
  <c r="P20" i="5" s="1"/>
  <c r="S20" i="5" s="1"/>
  <c r="K20" i="5"/>
  <c r="B20" i="5"/>
  <c r="O20" i="5" s="1"/>
  <c r="R20" i="5" s="1"/>
  <c r="C21" i="5"/>
  <c r="K21" i="5"/>
  <c r="B21" i="5"/>
  <c r="O21" i="5" s="1"/>
  <c r="R21" i="5" s="1"/>
  <c r="C22" i="5"/>
  <c r="K22" i="5"/>
  <c r="B22" i="5"/>
  <c r="O22" i="5" s="1"/>
  <c r="R22" i="5" s="1"/>
  <c r="C23" i="5"/>
  <c r="P23" i="5" s="1"/>
  <c r="S23" i="5" s="1"/>
  <c r="K23" i="5"/>
  <c r="B23" i="5"/>
  <c r="O23" i="5" s="1"/>
  <c r="R23" i="5" s="1"/>
  <c r="C24" i="5"/>
  <c r="K24" i="5"/>
  <c r="B24" i="5"/>
  <c r="O24" i="5" s="1"/>
  <c r="R24" i="5" s="1"/>
  <c r="C25" i="5"/>
  <c r="K25" i="5"/>
  <c r="B25" i="5"/>
  <c r="O25" i="5" s="1"/>
  <c r="R25" i="5" s="1"/>
  <c r="C26" i="5"/>
  <c r="K26" i="5"/>
  <c r="B26" i="5"/>
  <c r="O26" i="5" s="1"/>
  <c r="R26" i="5" s="1"/>
  <c r="C27" i="5"/>
  <c r="K27" i="5"/>
  <c r="B27" i="5"/>
  <c r="O27" i="5" s="1"/>
  <c r="R27" i="5" s="1"/>
  <c r="C28" i="5"/>
  <c r="P28" i="5" s="1"/>
  <c r="S28" i="5" s="1"/>
  <c r="K28" i="5"/>
  <c r="B28" i="5"/>
  <c r="O28" i="5" s="1"/>
  <c r="R28" i="5" s="1"/>
  <c r="C29" i="5"/>
  <c r="P29" i="5" s="1"/>
  <c r="S29" i="5" s="1"/>
  <c r="K29" i="5"/>
  <c r="B29" i="5"/>
  <c r="O29" i="5" s="1"/>
  <c r="R29" i="5" s="1"/>
  <c r="C30" i="5"/>
  <c r="K30" i="5"/>
  <c r="B30" i="5"/>
  <c r="O30" i="5" s="1"/>
  <c r="R30" i="5" s="1"/>
  <c r="C31" i="5"/>
  <c r="K31" i="5"/>
  <c r="B31" i="5"/>
  <c r="O31" i="5" s="1"/>
  <c r="R31" i="5" s="1"/>
  <c r="C32" i="5"/>
  <c r="P32" i="5" s="1"/>
  <c r="S32" i="5" s="1"/>
  <c r="K32" i="5"/>
  <c r="B32" i="5"/>
  <c r="O32" i="5" s="1"/>
  <c r="R32" i="5" s="1"/>
  <c r="C33" i="5"/>
  <c r="P33" i="5" s="1"/>
  <c r="S33" i="5" s="1"/>
  <c r="X33" i="5" s="1"/>
  <c r="K33" i="5"/>
  <c r="B33" i="5"/>
  <c r="O33" i="5" s="1"/>
  <c r="R33" i="5" s="1"/>
  <c r="C34" i="5"/>
  <c r="K34" i="5"/>
  <c r="B34" i="5"/>
  <c r="O34" i="5" s="1"/>
  <c r="R34" i="5" s="1"/>
  <c r="C35" i="5"/>
  <c r="K35" i="5"/>
  <c r="B35" i="5"/>
  <c r="O35" i="5" s="1"/>
  <c r="R35" i="5" s="1"/>
  <c r="C36" i="5"/>
  <c r="K36" i="5"/>
  <c r="B36" i="5"/>
  <c r="O36" i="5" s="1"/>
  <c r="R36" i="5" s="1"/>
  <c r="C37" i="5"/>
  <c r="K37" i="5"/>
  <c r="B37" i="5"/>
  <c r="O37" i="5" s="1"/>
  <c r="R37" i="5" s="1"/>
  <c r="C38" i="5"/>
  <c r="K38" i="5"/>
  <c r="B38" i="5"/>
  <c r="O38" i="5" s="1"/>
  <c r="R38" i="5" s="1"/>
  <c r="C39" i="5"/>
  <c r="P39" i="5" s="1"/>
  <c r="K39" i="5"/>
  <c r="S39" i="5"/>
  <c r="B39" i="5"/>
  <c r="O39" i="5" s="1"/>
  <c r="R39" i="5" s="1"/>
  <c r="C40" i="5"/>
  <c r="P40" i="5" s="1"/>
  <c r="K40" i="5"/>
  <c r="S40" i="5"/>
  <c r="X40" i="5" s="1"/>
  <c r="B40" i="5"/>
  <c r="O40" i="5" s="1"/>
  <c r="R40" i="5" s="1"/>
  <c r="C41" i="5"/>
  <c r="P41" i="5" s="1"/>
  <c r="S41" i="5" s="1"/>
  <c r="K41" i="5"/>
  <c r="B41" i="5"/>
  <c r="O41" i="5" s="1"/>
  <c r="R41" i="5" s="1"/>
  <c r="C42" i="5"/>
  <c r="P42" i="5" s="1"/>
  <c r="S42" i="5" s="1"/>
  <c r="K42" i="5"/>
  <c r="B42" i="5"/>
  <c r="O42" i="5" s="1"/>
  <c r="R42" i="5" s="1"/>
  <c r="X42" i="5"/>
  <c r="C43" i="5"/>
  <c r="P43" i="5" s="1"/>
  <c r="S43" i="5" s="1"/>
  <c r="K43" i="5"/>
  <c r="B43" i="5"/>
  <c r="O43" i="5" s="1"/>
  <c r="R43" i="5" s="1"/>
  <c r="C44" i="5"/>
  <c r="P44" i="5" s="1"/>
  <c r="S44" i="5" s="1"/>
  <c r="X44" i="5" s="1"/>
  <c r="K44" i="5"/>
  <c r="B44" i="5"/>
  <c r="O44" i="5" s="1"/>
  <c r="R44" i="5" s="1"/>
  <c r="C45" i="5"/>
  <c r="K45" i="5"/>
  <c r="B45" i="5"/>
  <c r="O45" i="5" s="1"/>
  <c r="R45" i="5" s="1"/>
  <c r="C46" i="5"/>
  <c r="K46" i="5"/>
  <c r="B46" i="5"/>
  <c r="O46" i="5" s="1"/>
  <c r="R46" i="5" s="1"/>
  <c r="C47" i="5"/>
  <c r="K47" i="5"/>
  <c r="B47" i="5"/>
  <c r="O47" i="5" s="1"/>
  <c r="R47" i="5" s="1"/>
  <c r="C48" i="5"/>
  <c r="K48" i="5"/>
  <c r="B48" i="5"/>
  <c r="O48" i="5" s="1"/>
  <c r="R48" i="5" s="1"/>
  <c r="C49" i="5"/>
  <c r="K49" i="5"/>
  <c r="B49" i="5"/>
  <c r="O49" i="5" s="1"/>
  <c r="R49" i="5" s="1"/>
  <c r="C50" i="5"/>
  <c r="P50" i="5" s="1"/>
  <c r="S50" i="5" s="1"/>
  <c r="K50" i="5"/>
  <c r="B50" i="5"/>
  <c r="O50" i="5" s="1"/>
  <c r="R50" i="5" s="1"/>
  <c r="C51" i="5"/>
  <c r="P51" i="5" s="1"/>
  <c r="S51" i="5" s="1"/>
  <c r="X51" i="5" s="1"/>
  <c r="K51" i="5"/>
  <c r="B51" i="5"/>
  <c r="O51" i="5" s="1"/>
  <c r="R51" i="5" s="1"/>
  <c r="C52" i="5"/>
  <c r="P52" i="5" s="1"/>
  <c r="S52" i="5" s="1"/>
  <c r="K52" i="5"/>
  <c r="B52" i="5"/>
  <c r="O52" i="5" s="1"/>
  <c r="R52" i="5" s="1"/>
  <c r="C53" i="5"/>
  <c r="K53" i="5"/>
  <c r="B53" i="5"/>
  <c r="O53" i="5" s="1"/>
  <c r="R53" i="5" s="1"/>
  <c r="C54" i="5"/>
  <c r="P54" i="5" s="1"/>
  <c r="S54" i="5" s="1"/>
  <c r="K54" i="5"/>
  <c r="B54" i="5"/>
  <c r="O54" i="5" s="1"/>
  <c r="R54" i="5" s="1"/>
  <c r="C15" i="5"/>
  <c r="K15" i="5"/>
  <c r="B15" i="5"/>
  <c r="O15" i="5" s="1"/>
  <c r="R15" i="5" s="1"/>
  <c r="E14" i="6"/>
  <c r="I14" i="6"/>
  <c r="D14" i="6"/>
  <c r="O14" i="6" s="1"/>
  <c r="R14" i="6" s="1"/>
  <c r="E16" i="6"/>
  <c r="I16" i="6"/>
  <c r="D16" i="6"/>
  <c r="O16" i="6" s="1"/>
  <c r="R16" i="6" s="1"/>
  <c r="E17" i="6"/>
  <c r="I17" i="6"/>
  <c r="D17" i="6"/>
  <c r="O17" i="6" s="1"/>
  <c r="R17" i="6" s="1"/>
  <c r="E18" i="6"/>
  <c r="I18" i="6"/>
  <c r="D18" i="6"/>
  <c r="O18" i="6" s="1"/>
  <c r="R18" i="6" s="1"/>
  <c r="E19" i="6"/>
  <c r="I19" i="6"/>
  <c r="D19" i="6"/>
  <c r="O19" i="6" s="1"/>
  <c r="R19" i="6" s="1"/>
  <c r="E20" i="6"/>
  <c r="I20" i="6"/>
  <c r="D20" i="6"/>
  <c r="O20" i="6" s="1"/>
  <c r="R20" i="6" s="1"/>
  <c r="E21" i="6"/>
  <c r="I21" i="6"/>
  <c r="D21" i="6"/>
  <c r="O21" i="6" s="1"/>
  <c r="R21" i="6" s="1"/>
  <c r="E22" i="6"/>
  <c r="P22" i="6" s="1"/>
  <c r="S22" i="6" s="1"/>
  <c r="I22" i="6"/>
  <c r="D22" i="6"/>
  <c r="O22" i="6" s="1"/>
  <c r="E23" i="6"/>
  <c r="P23" i="6" s="1"/>
  <c r="S23" i="6" s="1"/>
  <c r="X23" i="6" s="1"/>
  <c r="I23" i="6"/>
  <c r="D23" i="6"/>
  <c r="O23" i="6" s="1"/>
  <c r="R23" i="6" s="1"/>
  <c r="E24" i="6"/>
  <c r="I24" i="6"/>
  <c r="D24" i="6"/>
  <c r="O24" i="6" s="1"/>
  <c r="R24" i="6" s="1"/>
  <c r="E25" i="6"/>
  <c r="I25" i="6"/>
  <c r="D25" i="6"/>
  <c r="O25" i="6" s="1"/>
  <c r="R25" i="6" s="1"/>
  <c r="E26" i="6"/>
  <c r="I26" i="6"/>
  <c r="D26" i="6"/>
  <c r="O26" i="6" s="1"/>
  <c r="R26" i="6" s="1"/>
  <c r="E27" i="6"/>
  <c r="I27" i="6"/>
  <c r="D27" i="6"/>
  <c r="O27" i="6" s="1"/>
  <c r="R27" i="6" s="1"/>
  <c r="E28" i="6"/>
  <c r="I28" i="6"/>
  <c r="D28" i="6"/>
  <c r="O28" i="6" s="1"/>
  <c r="E29" i="6"/>
  <c r="P29" i="6" s="1"/>
  <c r="S29" i="6" s="1"/>
  <c r="I29" i="6"/>
  <c r="D29" i="6"/>
  <c r="O29" i="6" s="1"/>
  <c r="R29" i="6" s="1"/>
  <c r="X29" i="6" s="1"/>
  <c r="E30" i="6"/>
  <c r="P30" i="6" s="1"/>
  <c r="I30" i="6"/>
  <c r="S30" i="6"/>
  <c r="D30" i="6"/>
  <c r="O30" i="6" s="1"/>
  <c r="R30" i="6" s="1"/>
  <c r="E31" i="6"/>
  <c r="P31" i="6" s="1"/>
  <c r="I31" i="6"/>
  <c r="S31" i="6"/>
  <c r="D31" i="6"/>
  <c r="O31" i="6" s="1"/>
  <c r="E32" i="6"/>
  <c r="P32" i="6" s="1"/>
  <c r="S32" i="6" s="1"/>
  <c r="I32" i="6"/>
  <c r="D32" i="6"/>
  <c r="O32" i="6" s="1"/>
  <c r="R32" i="6" s="1"/>
  <c r="E33" i="6"/>
  <c r="P33" i="6" s="1"/>
  <c r="S33" i="6" s="1"/>
  <c r="X33" i="6" s="1"/>
  <c r="I33" i="6"/>
  <c r="D33" i="6"/>
  <c r="O33" i="6" s="1"/>
  <c r="R33" i="6" s="1"/>
  <c r="E34" i="6"/>
  <c r="P34" i="6" s="1"/>
  <c r="S34" i="6" s="1"/>
  <c r="X34" i="6" s="1"/>
  <c r="I34" i="6"/>
  <c r="D34" i="6"/>
  <c r="O34" i="6" s="1"/>
  <c r="R34" i="6" s="1"/>
  <c r="E35" i="6"/>
  <c r="I35" i="6"/>
  <c r="D35" i="6"/>
  <c r="O35" i="6" s="1"/>
  <c r="E36" i="6"/>
  <c r="P36" i="6" s="1"/>
  <c r="S36" i="6" s="1"/>
  <c r="I36" i="6"/>
  <c r="D36" i="6"/>
  <c r="O36" i="6" s="1"/>
  <c r="R36" i="6" s="1"/>
  <c r="E37" i="6"/>
  <c r="P37" i="6" s="1"/>
  <c r="I37" i="6"/>
  <c r="D37" i="6"/>
  <c r="O37" i="6" s="1"/>
  <c r="R37" i="6" s="1"/>
  <c r="E38" i="6"/>
  <c r="I38" i="6"/>
  <c r="D38" i="6"/>
  <c r="O38" i="6" s="1"/>
  <c r="R38" i="6" s="1"/>
  <c r="E39" i="6"/>
  <c r="I39" i="6"/>
  <c r="D39" i="6"/>
  <c r="O39" i="6" s="1"/>
  <c r="R39" i="6" s="1"/>
  <c r="E40" i="6"/>
  <c r="I40" i="6"/>
  <c r="D40" i="6"/>
  <c r="O40" i="6" s="1"/>
  <c r="R40" i="6" s="1"/>
  <c r="E41" i="6"/>
  <c r="I41" i="6"/>
  <c r="D41" i="6"/>
  <c r="O41" i="6" s="1"/>
  <c r="R41" i="6" s="1"/>
  <c r="E42" i="6"/>
  <c r="I42" i="6"/>
  <c r="D42" i="6"/>
  <c r="O42" i="6" s="1"/>
  <c r="R42" i="6" s="1"/>
  <c r="E43" i="6"/>
  <c r="I43" i="6"/>
  <c r="D43" i="6"/>
  <c r="O43" i="6" s="1"/>
  <c r="R43" i="6" s="1"/>
  <c r="E44" i="6"/>
  <c r="I44" i="6"/>
  <c r="D44" i="6"/>
  <c r="O44" i="6" s="1"/>
  <c r="R44" i="6" s="1"/>
  <c r="E45" i="6"/>
  <c r="P45" i="6" s="1"/>
  <c r="S45" i="6" s="1"/>
  <c r="I45" i="6"/>
  <c r="D45" i="6"/>
  <c r="O45" i="6" s="1"/>
  <c r="R45" i="6" s="1"/>
  <c r="E46" i="6"/>
  <c r="P46" i="6" s="1"/>
  <c r="S46" i="6" s="1"/>
  <c r="I46" i="6"/>
  <c r="D46" i="6"/>
  <c r="O46" i="6" s="1"/>
  <c r="R46" i="6" s="1"/>
  <c r="E47" i="6"/>
  <c r="P47" i="6" s="1"/>
  <c r="I47" i="6"/>
  <c r="D47" i="6"/>
  <c r="O47" i="6" s="1"/>
  <c r="R47" i="6" s="1"/>
  <c r="E48" i="6"/>
  <c r="I48" i="6"/>
  <c r="D48" i="6"/>
  <c r="O48" i="6" s="1"/>
  <c r="R48" i="6" s="1"/>
  <c r="E49" i="6"/>
  <c r="P49" i="6" s="1"/>
  <c r="S49" i="6" s="1"/>
  <c r="I49" i="6"/>
  <c r="D49" i="6"/>
  <c r="O49" i="6" s="1"/>
  <c r="R49" i="6" s="1"/>
  <c r="E50" i="6"/>
  <c r="I50" i="6"/>
  <c r="D50" i="6"/>
  <c r="O50" i="6" s="1"/>
  <c r="R50" i="6" s="1"/>
  <c r="E51" i="6"/>
  <c r="I51" i="6"/>
  <c r="D51" i="6"/>
  <c r="O51" i="6" s="1"/>
  <c r="R51" i="6" s="1"/>
  <c r="E52" i="6"/>
  <c r="I52" i="6"/>
  <c r="D52" i="6"/>
  <c r="O52" i="6" s="1"/>
  <c r="R52" i="6" s="1"/>
  <c r="E53" i="6"/>
  <c r="I53" i="6"/>
  <c r="D53" i="6"/>
  <c r="O53" i="6" s="1"/>
  <c r="E54" i="6"/>
  <c r="P54" i="6" s="1"/>
  <c r="S54" i="6" s="1"/>
  <c r="I54" i="6"/>
  <c r="D54" i="6"/>
  <c r="O54" i="6" s="1"/>
  <c r="R54" i="6" s="1"/>
  <c r="E15" i="6"/>
  <c r="I15" i="6"/>
  <c r="D15" i="6"/>
  <c r="O15" i="6" s="1"/>
  <c r="R15" i="6" s="1"/>
  <c r="E14" i="7"/>
  <c r="J14" i="7"/>
  <c r="D14" i="7"/>
  <c r="O14" i="7" s="1"/>
  <c r="E15" i="7"/>
  <c r="J15" i="7"/>
  <c r="D15" i="7"/>
  <c r="O15" i="7" s="1"/>
  <c r="U15" i="7" s="1"/>
  <c r="E16" i="7"/>
  <c r="J16" i="7"/>
  <c r="D16" i="7"/>
  <c r="O16" i="7" s="1"/>
  <c r="R16" i="7" s="1"/>
  <c r="E17" i="7"/>
  <c r="J17" i="7"/>
  <c r="D17" i="7"/>
  <c r="O17" i="7" s="1"/>
  <c r="E18" i="7"/>
  <c r="J18" i="7"/>
  <c r="D18" i="7"/>
  <c r="O18" i="7" s="1"/>
  <c r="E19" i="7"/>
  <c r="J19" i="7"/>
  <c r="D19" i="7"/>
  <c r="O19" i="7" s="1"/>
  <c r="R19" i="7" s="1"/>
  <c r="E20" i="7"/>
  <c r="J20" i="7"/>
  <c r="D20" i="7"/>
  <c r="O20" i="7" s="1"/>
  <c r="E21" i="7"/>
  <c r="J21" i="7"/>
  <c r="P21" i="7" s="1"/>
  <c r="S21" i="7" s="1"/>
  <c r="D21" i="7"/>
  <c r="O21" i="7" s="1"/>
  <c r="E22" i="7"/>
  <c r="J22" i="7"/>
  <c r="P22" i="7" s="1"/>
  <c r="S22" i="7" s="1"/>
  <c r="D22" i="7"/>
  <c r="O22" i="7" s="1"/>
  <c r="E23" i="7"/>
  <c r="J23" i="7"/>
  <c r="P23" i="7" s="1"/>
  <c r="S23" i="7" s="1"/>
  <c r="D23" i="7"/>
  <c r="O23" i="7" s="1"/>
  <c r="R23" i="7" s="1"/>
  <c r="E24" i="7"/>
  <c r="J24" i="7"/>
  <c r="D24" i="7"/>
  <c r="O24" i="7" s="1"/>
  <c r="R24" i="7" s="1"/>
  <c r="E25" i="7"/>
  <c r="J25" i="7"/>
  <c r="D25" i="7"/>
  <c r="O25" i="7" s="1"/>
  <c r="R25" i="7" s="1"/>
  <c r="E26" i="7"/>
  <c r="J26" i="7"/>
  <c r="D26" i="7"/>
  <c r="O26" i="7" s="1"/>
  <c r="R26" i="7" s="1"/>
  <c r="E27" i="7"/>
  <c r="J27" i="7"/>
  <c r="P27" i="7" s="1"/>
  <c r="S27" i="7" s="1"/>
  <c r="D27" i="7"/>
  <c r="O27" i="7" s="1"/>
  <c r="E28" i="7"/>
  <c r="J28" i="7"/>
  <c r="P28" i="7" s="1"/>
  <c r="S28" i="7" s="1"/>
  <c r="D28" i="7"/>
  <c r="O28" i="7" s="1"/>
  <c r="R28" i="7" s="1"/>
  <c r="E29" i="7"/>
  <c r="J29" i="7"/>
  <c r="D29" i="7"/>
  <c r="O29" i="7" s="1"/>
  <c r="R29" i="7" s="1"/>
  <c r="E30" i="7"/>
  <c r="J30" i="7"/>
  <c r="D30" i="7"/>
  <c r="O30" i="7" s="1"/>
  <c r="R30" i="7" s="1"/>
  <c r="E31" i="7"/>
  <c r="J31" i="7"/>
  <c r="D31" i="7"/>
  <c r="O31" i="7" s="1"/>
  <c r="R31" i="7" s="1"/>
  <c r="E32" i="7"/>
  <c r="J32" i="7"/>
  <c r="P32" i="7" s="1"/>
  <c r="S32" i="7"/>
  <c r="D32" i="7"/>
  <c r="O32" i="7" s="1"/>
  <c r="E33" i="7"/>
  <c r="J33" i="7"/>
  <c r="P33" i="7" s="1"/>
  <c r="S33" i="7" s="1"/>
  <c r="D33" i="7"/>
  <c r="O33" i="7" s="1"/>
  <c r="R33" i="7" s="1"/>
  <c r="E34" i="7"/>
  <c r="J34" i="7"/>
  <c r="D34" i="7"/>
  <c r="O34" i="7" s="1"/>
  <c r="R34" i="7" s="1"/>
  <c r="E35" i="7"/>
  <c r="J35" i="7"/>
  <c r="P35" i="7" s="1"/>
  <c r="S35" i="7" s="1"/>
  <c r="D35" i="7"/>
  <c r="O35" i="7" s="1"/>
  <c r="R35" i="7" s="1"/>
  <c r="E36" i="7"/>
  <c r="J36" i="7"/>
  <c r="D36" i="7"/>
  <c r="O36" i="7" s="1"/>
  <c r="E37" i="7"/>
  <c r="J37" i="7"/>
  <c r="D37" i="7"/>
  <c r="O37" i="7" s="1"/>
  <c r="R37" i="7" s="1"/>
  <c r="E38" i="7"/>
  <c r="J38" i="7"/>
  <c r="D38" i="7"/>
  <c r="O38" i="7" s="1"/>
  <c r="R38" i="7" s="1"/>
  <c r="E39" i="7"/>
  <c r="J39" i="7"/>
  <c r="D39" i="7"/>
  <c r="O39" i="7" s="1"/>
  <c r="R39" i="7" s="1"/>
  <c r="E40" i="7"/>
  <c r="J40" i="7"/>
  <c r="P40" i="7" s="1"/>
  <c r="S40" i="7" s="1"/>
  <c r="D40" i="7"/>
  <c r="O40" i="7" s="1"/>
  <c r="E41" i="7"/>
  <c r="J41" i="7"/>
  <c r="D41" i="7"/>
  <c r="O41" i="7" s="1"/>
  <c r="R41" i="7" s="1"/>
  <c r="E42" i="7"/>
  <c r="J42" i="7"/>
  <c r="D42" i="7"/>
  <c r="O42" i="7" s="1"/>
  <c r="E43" i="7"/>
  <c r="J43" i="7"/>
  <c r="P43" i="7" s="1"/>
  <c r="S43" i="7" s="1"/>
  <c r="D43" i="7"/>
  <c r="O43" i="7" s="1"/>
  <c r="E44" i="7"/>
  <c r="J44" i="7"/>
  <c r="D44" i="7"/>
  <c r="O44" i="7" s="1"/>
  <c r="E45" i="7"/>
  <c r="J45" i="7"/>
  <c r="P45" i="7" s="1"/>
  <c r="D45" i="7"/>
  <c r="O45" i="7" s="1"/>
  <c r="R45" i="7" s="1"/>
  <c r="E46" i="7"/>
  <c r="J46" i="7"/>
  <c r="P46" i="7" s="1"/>
  <c r="S46" i="7" s="1"/>
  <c r="D46" i="7"/>
  <c r="O46" i="7" s="1"/>
  <c r="R46" i="7" s="1"/>
  <c r="E47" i="7"/>
  <c r="J47" i="7"/>
  <c r="D47" i="7"/>
  <c r="O47" i="7" s="1"/>
  <c r="R47" i="7" s="1"/>
  <c r="E48" i="7"/>
  <c r="J48" i="7"/>
  <c r="P48" i="7" s="1"/>
  <c r="S48" i="7" s="1"/>
  <c r="D48" i="7"/>
  <c r="O48" i="7" s="1"/>
  <c r="E49" i="7"/>
  <c r="J49" i="7"/>
  <c r="P49" i="7" s="1"/>
  <c r="S49" i="7" s="1"/>
  <c r="D49" i="7"/>
  <c r="O49" i="7" s="1"/>
  <c r="R49" i="7" s="1"/>
  <c r="E50" i="7"/>
  <c r="J50" i="7"/>
  <c r="D50" i="7"/>
  <c r="O50" i="7" s="1"/>
  <c r="R50" i="7" s="1"/>
  <c r="E51" i="7"/>
  <c r="P51" i="7" s="1"/>
  <c r="S51" i="7" s="1"/>
  <c r="J51" i="7"/>
  <c r="D51" i="7"/>
  <c r="O51" i="7"/>
  <c r="E52" i="7"/>
  <c r="J52" i="7"/>
  <c r="D52" i="7"/>
  <c r="O52" i="7"/>
  <c r="R52" i="7" s="1"/>
  <c r="E53" i="7"/>
  <c r="P53" i="7" s="1"/>
  <c r="S53" i="7" s="1"/>
  <c r="J53" i="7"/>
  <c r="D53" i="7"/>
  <c r="O53" i="7"/>
  <c r="R53" i="7" s="1"/>
  <c r="E54" i="7"/>
  <c r="J54" i="7"/>
  <c r="D54" i="7"/>
  <c r="O54" i="7"/>
  <c r="R54" i="7" s="1"/>
  <c r="E16" i="8"/>
  <c r="K16" i="8"/>
  <c r="D16" i="8"/>
  <c r="O16" i="8" s="1"/>
  <c r="R16" i="8" s="1"/>
  <c r="E17" i="8"/>
  <c r="K17" i="8"/>
  <c r="P17" i="8" s="1"/>
  <c r="S17" i="8" s="1"/>
  <c r="D17" i="8"/>
  <c r="O17" i="8" s="1"/>
  <c r="E18" i="8"/>
  <c r="K18" i="8"/>
  <c r="P18" i="8" s="1"/>
  <c r="S18" i="8" s="1"/>
  <c r="D18" i="8"/>
  <c r="O18" i="8" s="1"/>
  <c r="R18" i="8" s="1"/>
  <c r="E19" i="8"/>
  <c r="K19" i="8"/>
  <c r="D19" i="8"/>
  <c r="O19" i="8" s="1"/>
  <c r="R19" i="8" s="1"/>
  <c r="E20" i="8"/>
  <c r="K20" i="8"/>
  <c r="D20" i="8"/>
  <c r="O20" i="8" s="1"/>
  <c r="R20" i="8" s="1"/>
  <c r="E21" i="8"/>
  <c r="K21" i="8"/>
  <c r="P21" i="8" s="1"/>
  <c r="S21" i="8" s="1"/>
  <c r="D21" i="8"/>
  <c r="O21" i="8" s="1"/>
  <c r="E22" i="8"/>
  <c r="K22" i="8"/>
  <c r="P22" i="8" s="1"/>
  <c r="S22" i="8" s="1"/>
  <c r="D22" i="8"/>
  <c r="O22" i="8"/>
  <c r="R22" i="8" s="1"/>
  <c r="E23" i="8"/>
  <c r="K23" i="8"/>
  <c r="D23" i="8"/>
  <c r="O23" i="8"/>
  <c r="R23" i="8"/>
  <c r="E24" i="8"/>
  <c r="P24" i="8" s="1"/>
  <c r="S24" i="8" s="1"/>
  <c r="K24" i="8"/>
  <c r="D24" i="8"/>
  <c r="O24" i="8"/>
  <c r="R24" i="8" s="1"/>
  <c r="E25" i="8"/>
  <c r="K25" i="8"/>
  <c r="D25" i="8"/>
  <c r="O25" i="8"/>
  <c r="R25" i="8" s="1"/>
  <c r="E26" i="8"/>
  <c r="K26" i="8"/>
  <c r="D26" i="8"/>
  <c r="O26" i="8"/>
  <c r="E27" i="8"/>
  <c r="K27" i="8"/>
  <c r="D27" i="8"/>
  <c r="O27" i="8"/>
  <c r="R27" i="8" s="1"/>
  <c r="E28" i="8"/>
  <c r="P28" i="8" s="1"/>
  <c r="S28" i="8" s="1"/>
  <c r="K28" i="8"/>
  <c r="D28" i="8"/>
  <c r="O28" i="8" s="1"/>
  <c r="E29" i="8"/>
  <c r="K29" i="8"/>
  <c r="D29" i="8"/>
  <c r="O29" i="8" s="1"/>
  <c r="E30" i="8"/>
  <c r="P30" i="8" s="1"/>
  <c r="S30" i="8" s="1"/>
  <c r="K30" i="8"/>
  <c r="D30" i="8"/>
  <c r="O30" i="8"/>
  <c r="R30" i="8" s="1"/>
  <c r="E31" i="8"/>
  <c r="K31" i="8"/>
  <c r="D31" i="8"/>
  <c r="O31" i="8"/>
  <c r="R31" i="8" s="1"/>
  <c r="E32" i="8"/>
  <c r="P32" i="8" s="1"/>
  <c r="S32" i="8" s="1"/>
  <c r="K32" i="8"/>
  <c r="D32" i="8"/>
  <c r="O32" i="8" s="1"/>
  <c r="R32" i="8" s="1"/>
  <c r="E33" i="8"/>
  <c r="K33" i="8"/>
  <c r="D33" i="8"/>
  <c r="O33" i="8" s="1"/>
  <c r="R33" i="8" s="1"/>
  <c r="E34" i="8"/>
  <c r="K34" i="8"/>
  <c r="D34" i="8"/>
  <c r="O34" i="8" s="1"/>
  <c r="E35" i="8"/>
  <c r="K35" i="8"/>
  <c r="D35" i="8"/>
  <c r="O35" i="8"/>
  <c r="E36" i="8"/>
  <c r="K36" i="8"/>
  <c r="D36" i="8"/>
  <c r="O36" i="8" s="1"/>
  <c r="E37" i="8"/>
  <c r="K37" i="8"/>
  <c r="D37" i="8"/>
  <c r="O37" i="8"/>
  <c r="E38" i="8"/>
  <c r="P38" i="8" s="1"/>
  <c r="S38" i="8" s="1"/>
  <c r="K38" i="8"/>
  <c r="D38" i="8"/>
  <c r="O38" i="8"/>
  <c r="E39" i="8"/>
  <c r="K39" i="8"/>
  <c r="D39" i="8"/>
  <c r="O39" i="8"/>
  <c r="R39" i="8"/>
  <c r="E40" i="8"/>
  <c r="K40" i="8"/>
  <c r="D40" i="8"/>
  <c r="O40" i="8"/>
  <c r="E41" i="8"/>
  <c r="K41" i="8"/>
  <c r="P41" i="8" s="1"/>
  <c r="S41" i="8" s="1"/>
  <c r="D41" i="8"/>
  <c r="O41" i="8"/>
  <c r="E42" i="8"/>
  <c r="K42" i="8"/>
  <c r="P42" i="8" s="1"/>
  <c r="D42" i="8"/>
  <c r="O42" i="8"/>
  <c r="E43" i="8"/>
  <c r="K43" i="8"/>
  <c r="D43" i="8"/>
  <c r="O43" i="8"/>
  <c r="E44" i="8"/>
  <c r="K44" i="8"/>
  <c r="D44" i="8"/>
  <c r="O44" i="8" s="1"/>
  <c r="R44" i="8" s="1"/>
  <c r="E45" i="8"/>
  <c r="K45" i="8"/>
  <c r="P45" i="8" s="1"/>
  <c r="S45" i="8" s="1"/>
  <c r="D45" i="8"/>
  <c r="O45" i="8" s="1"/>
  <c r="R45" i="8" s="1"/>
  <c r="E46" i="8"/>
  <c r="K46" i="8"/>
  <c r="P46" i="8" s="1"/>
  <c r="D46" i="8"/>
  <c r="O46" i="8"/>
  <c r="R46" i="8" s="1"/>
  <c r="E47" i="8"/>
  <c r="K47" i="8"/>
  <c r="D47" i="8"/>
  <c r="O47" i="8"/>
  <c r="R47" i="8"/>
  <c r="E48" i="8"/>
  <c r="P48" i="8" s="1"/>
  <c r="S48" i="8" s="1"/>
  <c r="K48" i="8"/>
  <c r="D48" i="8"/>
  <c r="O48" i="8"/>
  <c r="E49" i="8"/>
  <c r="K49" i="8"/>
  <c r="D49" i="8"/>
  <c r="O49" i="8"/>
  <c r="E50" i="8"/>
  <c r="K50" i="8"/>
  <c r="D50" i="8"/>
  <c r="O50" i="8"/>
  <c r="E51" i="8"/>
  <c r="K51" i="8"/>
  <c r="D51" i="8"/>
  <c r="O51" i="8"/>
  <c r="U51" i="8" s="1"/>
  <c r="E52" i="8"/>
  <c r="K52" i="8"/>
  <c r="D52" i="8"/>
  <c r="O52" i="8" s="1"/>
  <c r="E53" i="8"/>
  <c r="K53" i="8"/>
  <c r="P53" i="8" s="1"/>
  <c r="S53" i="8" s="1"/>
  <c r="D53" i="8"/>
  <c r="O53" i="8" s="1"/>
  <c r="E54" i="8"/>
  <c r="K54" i="8"/>
  <c r="P54" i="8"/>
  <c r="S54" i="8" s="1"/>
  <c r="D54" i="8"/>
  <c r="O54" i="8" s="1"/>
  <c r="E15" i="8"/>
  <c r="K15" i="8"/>
  <c r="P15" i="8" s="1"/>
  <c r="D15" i="8"/>
  <c r="O15" i="8" s="1"/>
  <c r="E14" i="8"/>
  <c r="P14" i="8" s="1"/>
  <c r="S14" i="8" s="1"/>
  <c r="K14" i="8"/>
  <c r="D14" i="8"/>
  <c r="O14" i="8"/>
  <c r="E9" i="8"/>
  <c r="K9" i="8"/>
  <c r="D9" i="8"/>
  <c r="O9" i="8"/>
  <c r="G14" i="10"/>
  <c r="P14" i="10" s="1"/>
  <c r="I14" i="10"/>
  <c r="F14" i="10"/>
  <c r="O14" i="10"/>
  <c r="G16" i="10"/>
  <c r="I16" i="10"/>
  <c r="F16" i="10"/>
  <c r="O16" i="10"/>
  <c r="G17" i="10"/>
  <c r="P17" i="10" s="1"/>
  <c r="I17" i="10"/>
  <c r="F17" i="10"/>
  <c r="O17" i="10" s="1"/>
  <c r="G18" i="10"/>
  <c r="I18" i="10"/>
  <c r="F18" i="10"/>
  <c r="O18" i="10" s="1"/>
  <c r="G19" i="10"/>
  <c r="I19" i="10"/>
  <c r="F19" i="10"/>
  <c r="O19" i="10" s="1"/>
  <c r="G20" i="10"/>
  <c r="I20" i="10"/>
  <c r="F20" i="10"/>
  <c r="O20" i="10" s="1"/>
  <c r="R20" i="10" s="1"/>
  <c r="G21" i="10"/>
  <c r="P21" i="10" s="1"/>
  <c r="I21" i="10"/>
  <c r="F21" i="10"/>
  <c r="O21" i="10" s="1"/>
  <c r="G22" i="10"/>
  <c r="I22" i="10"/>
  <c r="F22" i="10"/>
  <c r="O22" i="10" s="1"/>
  <c r="G23" i="10"/>
  <c r="I23" i="10"/>
  <c r="F23" i="10"/>
  <c r="O23" i="10" s="1"/>
  <c r="AA23" i="10" s="1"/>
  <c r="G24" i="10"/>
  <c r="I24" i="10"/>
  <c r="F24" i="10"/>
  <c r="O24" i="10" s="1"/>
  <c r="G25" i="10"/>
  <c r="P25" i="10" s="1"/>
  <c r="I25" i="10"/>
  <c r="F25" i="10"/>
  <c r="O25" i="10" s="1"/>
  <c r="G26" i="10"/>
  <c r="I26" i="10"/>
  <c r="F26" i="10"/>
  <c r="O26" i="10" s="1"/>
  <c r="G27" i="10"/>
  <c r="I27" i="10"/>
  <c r="F27" i="10"/>
  <c r="O27" i="10" s="1"/>
  <c r="G28" i="10"/>
  <c r="I28" i="10"/>
  <c r="F28" i="10"/>
  <c r="O28" i="10" s="1"/>
  <c r="G29" i="10"/>
  <c r="P29" i="10" s="1"/>
  <c r="I29" i="10"/>
  <c r="F29" i="10"/>
  <c r="O29" i="10" s="1"/>
  <c r="G30" i="10"/>
  <c r="I30" i="10"/>
  <c r="F30" i="10"/>
  <c r="O30" i="10" s="1"/>
  <c r="G31" i="10"/>
  <c r="I31" i="10"/>
  <c r="F31" i="10"/>
  <c r="O31" i="10" s="1"/>
  <c r="U31" i="10" s="1"/>
  <c r="G32" i="10"/>
  <c r="I32" i="10"/>
  <c r="F32" i="10"/>
  <c r="O32" i="10" s="1"/>
  <c r="R32" i="10" s="1"/>
  <c r="G33" i="10"/>
  <c r="P33" i="10" s="1"/>
  <c r="S33" i="10" s="1"/>
  <c r="I33" i="10"/>
  <c r="F33" i="10"/>
  <c r="O33" i="10" s="1"/>
  <c r="G34" i="10"/>
  <c r="I34" i="10"/>
  <c r="F34" i="10"/>
  <c r="O34" i="10" s="1"/>
  <c r="G35" i="10"/>
  <c r="I35" i="10"/>
  <c r="F35" i="10"/>
  <c r="O35" i="10" s="1"/>
  <c r="U35" i="10" s="1"/>
  <c r="G36" i="10"/>
  <c r="I36" i="10"/>
  <c r="F36" i="10"/>
  <c r="O36" i="10" s="1"/>
  <c r="R36" i="10" s="1"/>
  <c r="G37" i="10"/>
  <c r="P37" i="10" s="1"/>
  <c r="S37" i="10" s="1"/>
  <c r="I37" i="10"/>
  <c r="F37" i="10"/>
  <c r="O37" i="10" s="1"/>
  <c r="G38" i="10"/>
  <c r="I38" i="10"/>
  <c r="F38" i="10"/>
  <c r="O38" i="10" s="1"/>
  <c r="G39" i="10"/>
  <c r="I39" i="10"/>
  <c r="F39" i="10"/>
  <c r="O39" i="10" s="1"/>
  <c r="G40" i="10"/>
  <c r="I40" i="10"/>
  <c r="F40" i="10"/>
  <c r="O40" i="10" s="1"/>
  <c r="G41" i="10"/>
  <c r="P41" i="10" s="1"/>
  <c r="I41" i="10"/>
  <c r="F41" i="10"/>
  <c r="O41" i="10" s="1"/>
  <c r="G42" i="10"/>
  <c r="I42" i="10"/>
  <c r="F42" i="10"/>
  <c r="O42" i="10" s="1"/>
  <c r="G43" i="10"/>
  <c r="I43" i="10"/>
  <c r="F43" i="10"/>
  <c r="O43" i="10" s="1"/>
  <c r="G44" i="10"/>
  <c r="I44" i="10"/>
  <c r="F44" i="10"/>
  <c r="O44" i="10" s="1"/>
  <c r="G45" i="10"/>
  <c r="P45" i="10" s="1"/>
  <c r="I45" i="10"/>
  <c r="F45" i="10"/>
  <c r="O45" i="10" s="1"/>
  <c r="G46" i="10"/>
  <c r="I46" i="10"/>
  <c r="F46" i="10"/>
  <c r="O46" i="10" s="1"/>
  <c r="G47" i="10"/>
  <c r="I47" i="10"/>
  <c r="F47" i="10"/>
  <c r="O47" i="10" s="1"/>
  <c r="G48" i="10"/>
  <c r="I48" i="10"/>
  <c r="F48" i="10"/>
  <c r="O48" i="10" s="1"/>
  <c r="R48" i="10" s="1"/>
  <c r="G49" i="10"/>
  <c r="P49" i="10" s="1"/>
  <c r="S49" i="10" s="1"/>
  <c r="I49" i="10"/>
  <c r="F49" i="10"/>
  <c r="O49" i="10" s="1"/>
  <c r="G50" i="10"/>
  <c r="I50" i="10"/>
  <c r="F50" i="10"/>
  <c r="O50" i="10" s="1"/>
  <c r="G51" i="10"/>
  <c r="I51" i="10"/>
  <c r="F51" i="10"/>
  <c r="O51" i="10" s="1"/>
  <c r="U51" i="10" s="1"/>
  <c r="G52" i="10"/>
  <c r="I52" i="10"/>
  <c r="F52" i="10"/>
  <c r="O52" i="10" s="1"/>
  <c r="G53" i="10"/>
  <c r="I53" i="10"/>
  <c r="F53" i="10"/>
  <c r="O53" i="10" s="1"/>
  <c r="G54" i="10"/>
  <c r="I54" i="10"/>
  <c r="F54" i="10"/>
  <c r="O54" i="10" s="1"/>
  <c r="G15" i="10"/>
  <c r="I15" i="10"/>
  <c r="F15" i="10"/>
  <c r="O15" i="10" s="1"/>
  <c r="G14" i="12"/>
  <c r="K14" i="12"/>
  <c r="F14" i="12"/>
  <c r="O14" i="12" s="1"/>
  <c r="AA14" i="12" s="1"/>
  <c r="G16" i="11"/>
  <c r="J16" i="11"/>
  <c r="F16" i="11"/>
  <c r="O16" i="11" s="1"/>
  <c r="G17" i="11"/>
  <c r="J17" i="11"/>
  <c r="F17" i="11"/>
  <c r="O17" i="11" s="1"/>
  <c r="G18" i="11"/>
  <c r="J18" i="11"/>
  <c r="F18" i="11"/>
  <c r="O18" i="11" s="1"/>
  <c r="G19" i="11"/>
  <c r="J19" i="11"/>
  <c r="F19" i="11"/>
  <c r="O19" i="11" s="1"/>
  <c r="G20" i="11"/>
  <c r="J20" i="11"/>
  <c r="F20" i="11"/>
  <c r="O20" i="11" s="1"/>
  <c r="AA20" i="11" s="1"/>
  <c r="G21" i="11"/>
  <c r="J21" i="11"/>
  <c r="F21" i="11"/>
  <c r="O21" i="11" s="1"/>
  <c r="G22" i="11"/>
  <c r="J22" i="11"/>
  <c r="F22" i="11"/>
  <c r="O22" i="11" s="1"/>
  <c r="AA22" i="11" s="1"/>
  <c r="G23" i="11"/>
  <c r="J23" i="11"/>
  <c r="F23" i="11"/>
  <c r="O23" i="11" s="1"/>
  <c r="G24" i="11"/>
  <c r="J24" i="11"/>
  <c r="F24" i="11"/>
  <c r="O24" i="11" s="1"/>
  <c r="G25" i="11"/>
  <c r="J25" i="11"/>
  <c r="F25" i="11"/>
  <c r="O25" i="11" s="1"/>
  <c r="G26" i="11"/>
  <c r="J26" i="11"/>
  <c r="F26" i="11"/>
  <c r="O26" i="11" s="1"/>
  <c r="U26" i="11" s="1"/>
  <c r="G27" i="11"/>
  <c r="J27" i="11"/>
  <c r="F27" i="11"/>
  <c r="O27" i="11" s="1"/>
  <c r="G28" i="11"/>
  <c r="J28" i="11"/>
  <c r="F28" i="11"/>
  <c r="O28" i="11" s="1"/>
  <c r="G29" i="11"/>
  <c r="J29" i="11"/>
  <c r="F29" i="11"/>
  <c r="O29" i="11" s="1"/>
  <c r="G30" i="11"/>
  <c r="J30" i="11"/>
  <c r="F30" i="11"/>
  <c r="O30" i="11" s="1"/>
  <c r="G31" i="11"/>
  <c r="J31" i="11"/>
  <c r="F31" i="11"/>
  <c r="O31" i="11" s="1"/>
  <c r="G32" i="11"/>
  <c r="J32" i="11"/>
  <c r="F32" i="11"/>
  <c r="O32" i="11" s="1"/>
  <c r="G33" i="11"/>
  <c r="J33" i="11"/>
  <c r="F33" i="11"/>
  <c r="O33" i="11" s="1"/>
  <c r="G34" i="11"/>
  <c r="J34" i="11"/>
  <c r="F34" i="11"/>
  <c r="O34" i="11" s="1"/>
  <c r="U34" i="11" s="1"/>
  <c r="G35" i="11"/>
  <c r="J35" i="11"/>
  <c r="F35" i="11"/>
  <c r="O35" i="11" s="1"/>
  <c r="G36" i="11"/>
  <c r="J36" i="11"/>
  <c r="F36" i="11"/>
  <c r="O36" i="11" s="1"/>
  <c r="G37" i="11"/>
  <c r="J37" i="11"/>
  <c r="F37" i="11"/>
  <c r="O37" i="11" s="1"/>
  <c r="G38" i="11"/>
  <c r="J38" i="11"/>
  <c r="F38" i="11"/>
  <c r="O38" i="11" s="1"/>
  <c r="AA38" i="11" s="1"/>
  <c r="G39" i="11"/>
  <c r="J39" i="11"/>
  <c r="F39" i="11"/>
  <c r="O39" i="11" s="1"/>
  <c r="G40" i="11"/>
  <c r="J40" i="11"/>
  <c r="F40" i="11"/>
  <c r="O40" i="11" s="1"/>
  <c r="G41" i="11"/>
  <c r="J41" i="11"/>
  <c r="F41" i="11"/>
  <c r="O41" i="11" s="1"/>
  <c r="G42" i="11"/>
  <c r="J42" i="11"/>
  <c r="F42" i="11"/>
  <c r="O42" i="11" s="1"/>
  <c r="U42" i="11" s="1"/>
  <c r="G43" i="11"/>
  <c r="J43" i="11"/>
  <c r="F43" i="11"/>
  <c r="O43" i="11" s="1"/>
  <c r="U43" i="11" s="1"/>
  <c r="G44" i="11"/>
  <c r="J44" i="11"/>
  <c r="F44" i="11"/>
  <c r="O44" i="11" s="1"/>
  <c r="G45" i="11"/>
  <c r="J45" i="11"/>
  <c r="F45" i="11"/>
  <c r="O45" i="11" s="1"/>
  <c r="G46" i="11"/>
  <c r="J46" i="11"/>
  <c r="F46" i="11"/>
  <c r="O46" i="11" s="1"/>
  <c r="G47" i="11"/>
  <c r="J47" i="11"/>
  <c r="F47" i="11"/>
  <c r="O47" i="11" s="1"/>
  <c r="G48" i="11"/>
  <c r="J48" i="11"/>
  <c r="F48" i="11"/>
  <c r="O48" i="11" s="1"/>
  <c r="G49" i="11"/>
  <c r="J49" i="11"/>
  <c r="F49" i="11"/>
  <c r="O49" i="11" s="1"/>
  <c r="G50" i="11"/>
  <c r="J50" i="11"/>
  <c r="F50" i="11"/>
  <c r="O50" i="11" s="1"/>
  <c r="U50" i="11" s="1"/>
  <c r="G51" i="11"/>
  <c r="J51" i="11"/>
  <c r="F51" i="11"/>
  <c r="O51" i="11" s="1"/>
  <c r="U51" i="11" s="1"/>
  <c r="G52" i="11"/>
  <c r="J52" i="11"/>
  <c r="F52" i="11"/>
  <c r="O52" i="11" s="1"/>
  <c r="G53" i="11"/>
  <c r="J53" i="11"/>
  <c r="F53" i="11"/>
  <c r="O53" i="11" s="1"/>
  <c r="G54" i="11"/>
  <c r="J54" i="11"/>
  <c r="F54" i="11"/>
  <c r="O54" i="11" s="1"/>
  <c r="AA54" i="11" s="1"/>
  <c r="G15" i="11"/>
  <c r="J15" i="11"/>
  <c r="F15" i="11"/>
  <c r="O15" i="11" s="1"/>
  <c r="G14" i="11"/>
  <c r="J14" i="11"/>
  <c r="F14" i="11"/>
  <c r="O14" i="11" s="1"/>
  <c r="G15" i="12"/>
  <c r="K15" i="12"/>
  <c r="F15" i="12"/>
  <c r="O15" i="12" s="1"/>
  <c r="R15" i="12" s="1"/>
  <c r="G13" i="12"/>
  <c r="K13" i="12"/>
  <c r="F13" i="12"/>
  <c r="O13" i="12" s="1"/>
  <c r="G16" i="12"/>
  <c r="K16" i="12"/>
  <c r="F16" i="12"/>
  <c r="O16" i="12" s="1"/>
  <c r="G17" i="12"/>
  <c r="K17" i="12"/>
  <c r="F17" i="12"/>
  <c r="O17" i="12" s="1"/>
  <c r="R17" i="12" s="1"/>
  <c r="G18" i="12"/>
  <c r="K18" i="12"/>
  <c r="F18" i="12"/>
  <c r="O18" i="12" s="1"/>
  <c r="G19" i="12"/>
  <c r="K19" i="12"/>
  <c r="F19" i="12"/>
  <c r="O19" i="12" s="1"/>
  <c r="R19" i="12" s="1"/>
  <c r="G20" i="12"/>
  <c r="K20" i="12"/>
  <c r="F20" i="12"/>
  <c r="O20" i="12" s="1"/>
  <c r="U20" i="12" s="1"/>
  <c r="G21" i="12"/>
  <c r="K21" i="12"/>
  <c r="F21" i="12"/>
  <c r="O21" i="12" s="1"/>
  <c r="G22" i="12"/>
  <c r="K22" i="12"/>
  <c r="F22" i="12"/>
  <c r="O22" i="12" s="1"/>
  <c r="AA22" i="12" s="1"/>
  <c r="G23" i="12"/>
  <c r="K23" i="12"/>
  <c r="F23" i="12"/>
  <c r="O23" i="12" s="1"/>
  <c r="R23" i="12" s="1"/>
  <c r="G24" i="12"/>
  <c r="K24" i="12"/>
  <c r="F24" i="12"/>
  <c r="O24" i="12" s="1"/>
  <c r="G25" i="12"/>
  <c r="K25" i="12"/>
  <c r="F25" i="12"/>
  <c r="O25" i="12" s="1"/>
  <c r="R25" i="12" s="1"/>
  <c r="G26" i="12"/>
  <c r="K26" i="12"/>
  <c r="F26" i="12"/>
  <c r="O26" i="12" s="1"/>
  <c r="AA26" i="12" s="1"/>
  <c r="G27" i="12"/>
  <c r="K27" i="12"/>
  <c r="F27" i="12"/>
  <c r="O27" i="12" s="1"/>
  <c r="R27" i="12" s="1"/>
  <c r="G28" i="12"/>
  <c r="K28" i="12"/>
  <c r="F28" i="12"/>
  <c r="O28" i="12" s="1"/>
  <c r="U28" i="12" s="1"/>
  <c r="G29" i="12"/>
  <c r="K29" i="12"/>
  <c r="F29" i="12"/>
  <c r="O29" i="12" s="1"/>
  <c r="G30" i="12"/>
  <c r="K30" i="12"/>
  <c r="F30" i="12"/>
  <c r="O30" i="12" s="1"/>
  <c r="G31" i="12"/>
  <c r="K31" i="12"/>
  <c r="P31" i="12" s="1"/>
  <c r="F31" i="12"/>
  <c r="O31" i="12"/>
  <c r="G32" i="12"/>
  <c r="K32" i="12"/>
  <c r="P32" i="12" s="1"/>
  <c r="F32" i="12"/>
  <c r="O32" i="12" s="1"/>
  <c r="G33" i="12"/>
  <c r="K33" i="12"/>
  <c r="F33" i="12"/>
  <c r="O33" i="12" s="1"/>
  <c r="G34" i="12"/>
  <c r="P34" i="12" s="1"/>
  <c r="K34" i="12"/>
  <c r="F34" i="12"/>
  <c r="O34" i="12" s="1"/>
  <c r="G35" i="12"/>
  <c r="P35" i="12" s="1"/>
  <c r="K35" i="12"/>
  <c r="F35" i="12"/>
  <c r="O35" i="12"/>
  <c r="G36" i="12"/>
  <c r="P36" i="12" s="1"/>
  <c r="K36" i="12"/>
  <c r="F36" i="12"/>
  <c r="O36" i="12" s="1"/>
  <c r="R36" i="12" s="1"/>
  <c r="G37" i="12"/>
  <c r="K37" i="12"/>
  <c r="F37" i="12"/>
  <c r="O37" i="12"/>
  <c r="R37" i="12" s="1"/>
  <c r="G38" i="12"/>
  <c r="K38" i="12"/>
  <c r="F38" i="12"/>
  <c r="O38" i="12" s="1"/>
  <c r="R38" i="12" s="1"/>
  <c r="G39" i="12"/>
  <c r="K39" i="12"/>
  <c r="F39" i="12"/>
  <c r="O39" i="12"/>
  <c r="U39" i="12" s="1"/>
  <c r="R39" i="12"/>
  <c r="G40" i="12"/>
  <c r="P40" i="12" s="1"/>
  <c r="V40" i="12" s="1"/>
  <c r="K40" i="12"/>
  <c r="F40" i="12"/>
  <c r="O40" i="12" s="1"/>
  <c r="G41" i="12"/>
  <c r="P41" i="12" s="1"/>
  <c r="K41" i="12"/>
  <c r="F41" i="12"/>
  <c r="O41" i="12"/>
  <c r="R41" i="12" s="1"/>
  <c r="G42" i="12"/>
  <c r="K42" i="12"/>
  <c r="P42" i="12"/>
  <c r="F42" i="12"/>
  <c r="O42" i="12" s="1"/>
  <c r="G43" i="12"/>
  <c r="K43" i="12"/>
  <c r="F43" i="12"/>
  <c r="O43" i="12" s="1"/>
  <c r="G44" i="12"/>
  <c r="K44" i="12"/>
  <c r="P44" i="12"/>
  <c r="F44" i="12"/>
  <c r="O44" i="12" s="1"/>
  <c r="U44" i="12" s="1"/>
  <c r="G45" i="12"/>
  <c r="K45" i="12"/>
  <c r="F45" i="12"/>
  <c r="O45" i="12" s="1"/>
  <c r="G46" i="12"/>
  <c r="K46" i="12"/>
  <c r="P46" i="12"/>
  <c r="F46" i="12"/>
  <c r="O46" i="12" s="1"/>
  <c r="R46" i="12" s="1"/>
  <c r="G47" i="12"/>
  <c r="K47" i="12"/>
  <c r="F47" i="12"/>
  <c r="O47" i="12" s="1"/>
  <c r="G48" i="12"/>
  <c r="K48" i="12"/>
  <c r="P48" i="12" s="1"/>
  <c r="F48" i="12"/>
  <c r="O48" i="12" s="1"/>
  <c r="G49" i="12"/>
  <c r="K49" i="12"/>
  <c r="F49" i="12"/>
  <c r="O49" i="12" s="1"/>
  <c r="G50" i="12"/>
  <c r="K50" i="12"/>
  <c r="F50" i="12"/>
  <c r="O50" i="12" s="1"/>
  <c r="G51" i="12"/>
  <c r="P51" i="12" s="1"/>
  <c r="K51" i="12"/>
  <c r="F51" i="12"/>
  <c r="O51" i="12"/>
  <c r="U51" i="12" s="1"/>
  <c r="G52" i="12"/>
  <c r="P52" i="12" s="1"/>
  <c r="K52" i="12"/>
  <c r="F52" i="12"/>
  <c r="O52" i="12" s="1"/>
  <c r="G53" i="12"/>
  <c r="K53" i="12"/>
  <c r="F53" i="12"/>
  <c r="O53" i="12"/>
  <c r="G54" i="12"/>
  <c r="P54" i="12" s="1"/>
  <c r="K54" i="12"/>
  <c r="F54" i="12"/>
  <c r="O54" i="12" s="1"/>
  <c r="R54" i="12" s="1"/>
  <c r="G9" i="12"/>
  <c r="K9" i="12"/>
  <c r="F9" i="12"/>
  <c r="O9" i="12"/>
  <c r="R9" i="12"/>
  <c r="G10" i="12"/>
  <c r="P10" i="12" s="1"/>
  <c r="S10" i="12" s="1"/>
  <c r="K10" i="12"/>
  <c r="G11" i="12"/>
  <c r="K11" i="12"/>
  <c r="G12" i="12"/>
  <c r="K12" i="12"/>
  <c r="J9" i="12"/>
  <c r="J10" i="12"/>
  <c r="F10" i="12"/>
  <c r="O10" i="12"/>
  <c r="R10" i="12" s="1"/>
  <c r="J11" i="12"/>
  <c r="F11" i="12"/>
  <c r="O11" i="12" s="1"/>
  <c r="J12" i="12"/>
  <c r="F12" i="12"/>
  <c r="O12" i="12" s="1"/>
  <c r="J13" i="12"/>
  <c r="J14" i="12"/>
  <c r="AG26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AH33" i="12"/>
  <c r="U9" i="12"/>
  <c r="U27" i="12"/>
  <c r="U32" i="12"/>
  <c r="U37" i="12"/>
  <c r="U41" i="12"/>
  <c r="M9" i="12"/>
  <c r="AA9" i="12" s="1"/>
  <c r="M10" i="12"/>
  <c r="M11" i="12"/>
  <c r="M12" i="12"/>
  <c r="AA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AA36" i="12" s="1"/>
  <c r="M37" i="12"/>
  <c r="M38" i="12"/>
  <c r="AA38" i="12"/>
  <c r="M39" i="12"/>
  <c r="AA39" i="12" s="1"/>
  <c r="M40" i="12"/>
  <c r="M41" i="12"/>
  <c r="M42" i="12"/>
  <c r="M43" i="12"/>
  <c r="M44" i="12"/>
  <c r="M45" i="12"/>
  <c r="M46" i="12"/>
  <c r="AA46" i="12"/>
  <c r="M47" i="12"/>
  <c r="M48" i="12"/>
  <c r="M49" i="12"/>
  <c r="M50" i="12"/>
  <c r="M51" i="12"/>
  <c r="M52" i="12"/>
  <c r="AA52" i="12"/>
  <c r="M53" i="12"/>
  <c r="M54" i="12"/>
  <c r="AG54" i="12"/>
  <c r="AG50" i="12"/>
  <c r="AG46" i="12"/>
  <c r="AG55" i="12"/>
  <c r="AG51" i="12"/>
  <c r="AG47" i="12"/>
  <c r="I54" i="12"/>
  <c r="E54" i="12"/>
  <c r="D54" i="12"/>
  <c r="C54" i="12"/>
  <c r="B54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53" i="12"/>
  <c r="E53" i="12"/>
  <c r="D53" i="12"/>
  <c r="C53" i="12"/>
  <c r="B53" i="12"/>
  <c r="I52" i="12"/>
  <c r="E52" i="12"/>
  <c r="D52" i="12"/>
  <c r="C52" i="12"/>
  <c r="B52" i="12"/>
  <c r="I51" i="12"/>
  <c r="E51" i="12"/>
  <c r="D51" i="12"/>
  <c r="C51" i="12"/>
  <c r="B51" i="12"/>
  <c r="I50" i="12"/>
  <c r="E50" i="12"/>
  <c r="D50" i="12"/>
  <c r="C50" i="12"/>
  <c r="B50" i="12"/>
  <c r="I49" i="12"/>
  <c r="E49" i="12"/>
  <c r="D49" i="12"/>
  <c r="C49" i="12"/>
  <c r="B49" i="12"/>
  <c r="I48" i="12"/>
  <c r="E48" i="12"/>
  <c r="D48" i="12"/>
  <c r="C48" i="12"/>
  <c r="B48" i="12"/>
  <c r="I47" i="12"/>
  <c r="E47" i="12"/>
  <c r="D47" i="12"/>
  <c r="C47" i="12"/>
  <c r="B47" i="12"/>
  <c r="I46" i="12"/>
  <c r="E46" i="12"/>
  <c r="D46" i="12"/>
  <c r="C46" i="12"/>
  <c r="B46" i="12"/>
  <c r="I45" i="12"/>
  <c r="E45" i="12"/>
  <c r="D45" i="12"/>
  <c r="C45" i="12"/>
  <c r="B45" i="12"/>
  <c r="I44" i="12"/>
  <c r="E44" i="12"/>
  <c r="D44" i="12"/>
  <c r="C44" i="12"/>
  <c r="B44" i="12"/>
  <c r="I43" i="12"/>
  <c r="E43" i="12"/>
  <c r="D43" i="12"/>
  <c r="C43" i="12"/>
  <c r="B43" i="12"/>
  <c r="I42" i="12"/>
  <c r="E42" i="12"/>
  <c r="D42" i="12"/>
  <c r="C42" i="12"/>
  <c r="B42" i="12"/>
  <c r="I41" i="12"/>
  <c r="E41" i="12"/>
  <c r="D41" i="12"/>
  <c r="C41" i="12"/>
  <c r="B41" i="12"/>
  <c r="I40" i="12"/>
  <c r="E40" i="12"/>
  <c r="D40" i="12"/>
  <c r="C40" i="12"/>
  <c r="B40" i="12"/>
  <c r="I39" i="12"/>
  <c r="E39" i="12"/>
  <c r="D39" i="12"/>
  <c r="C39" i="12"/>
  <c r="B39" i="12"/>
  <c r="I38" i="12"/>
  <c r="E38" i="12"/>
  <c r="D38" i="12"/>
  <c r="C38" i="12"/>
  <c r="B38" i="12"/>
  <c r="I37" i="12"/>
  <c r="E37" i="12"/>
  <c r="D37" i="12"/>
  <c r="C37" i="12"/>
  <c r="B37" i="12"/>
  <c r="I36" i="12"/>
  <c r="E36" i="12"/>
  <c r="D36" i="12"/>
  <c r="C36" i="12"/>
  <c r="B36" i="12"/>
  <c r="I35" i="12"/>
  <c r="E35" i="12"/>
  <c r="D35" i="12"/>
  <c r="C35" i="12"/>
  <c r="B35" i="12"/>
  <c r="I34" i="12"/>
  <c r="E34" i="12"/>
  <c r="D34" i="12"/>
  <c r="C34" i="12"/>
  <c r="B34" i="12"/>
  <c r="I33" i="12"/>
  <c r="E33" i="12"/>
  <c r="D33" i="12"/>
  <c r="C33" i="12"/>
  <c r="B33" i="12"/>
  <c r="I32" i="12"/>
  <c r="E32" i="12"/>
  <c r="D32" i="12"/>
  <c r="C32" i="12"/>
  <c r="B32" i="12"/>
  <c r="I31" i="12"/>
  <c r="E31" i="12"/>
  <c r="D31" i="12"/>
  <c r="C31" i="12"/>
  <c r="B31" i="12"/>
  <c r="I30" i="12"/>
  <c r="E30" i="12"/>
  <c r="D30" i="12"/>
  <c r="C30" i="12"/>
  <c r="B30" i="12"/>
  <c r="I29" i="12"/>
  <c r="E29" i="12"/>
  <c r="D29" i="12"/>
  <c r="C29" i="12"/>
  <c r="B29" i="12"/>
  <c r="I28" i="12"/>
  <c r="E28" i="12"/>
  <c r="D28" i="12"/>
  <c r="C28" i="12"/>
  <c r="B28" i="12"/>
  <c r="I27" i="12"/>
  <c r="E27" i="12"/>
  <c r="D27" i="12"/>
  <c r="C27" i="12"/>
  <c r="B27" i="12"/>
  <c r="I26" i="12"/>
  <c r="E26" i="12"/>
  <c r="D26" i="12"/>
  <c r="C26" i="12"/>
  <c r="B26" i="12"/>
  <c r="I25" i="12"/>
  <c r="E25" i="12"/>
  <c r="D25" i="12"/>
  <c r="C25" i="12"/>
  <c r="B25" i="12"/>
  <c r="I24" i="12"/>
  <c r="E24" i="12"/>
  <c r="D24" i="12"/>
  <c r="C24" i="12"/>
  <c r="B24" i="12"/>
  <c r="I23" i="12"/>
  <c r="E23" i="12"/>
  <c r="D23" i="12"/>
  <c r="C23" i="12"/>
  <c r="B23" i="12"/>
  <c r="I22" i="12"/>
  <c r="E22" i="12"/>
  <c r="D22" i="12"/>
  <c r="C22" i="12"/>
  <c r="B22" i="12"/>
  <c r="I21" i="12"/>
  <c r="E21" i="12"/>
  <c r="D21" i="12"/>
  <c r="C21" i="12"/>
  <c r="B21" i="12"/>
  <c r="I20" i="12"/>
  <c r="E20" i="12"/>
  <c r="D20" i="12"/>
  <c r="C20" i="12"/>
  <c r="B20" i="12"/>
  <c r="I19" i="12"/>
  <c r="E19" i="12"/>
  <c r="D19" i="12"/>
  <c r="C19" i="12"/>
  <c r="B19" i="12"/>
  <c r="I18" i="12"/>
  <c r="E18" i="12"/>
  <c r="D18" i="12"/>
  <c r="C18" i="12"/>
  <c r="B18" i="12"/>
  <c r="I17" i="12"/>
  <c r="E17" i="12"/>
  <c r="D17" i="12"/>
  <c r="C17" i="12"/>
  <c r="B17" i="12"/>
  <c r="I16" i="12"/>
  <c r="E16" i="12"/>
  <c r="D16" i="12"/>
  <c r="C16" i="12"/>
  <c r="B16" i="12"/>
  <c r="I15" i="12"/>
  <c r="E15" i="12"/>
  <c r="D15" i="12"/>
  <c r="C15" i="12"/>
  <c r="B15" i="12"/>
  <c r="I14" i="12"/>
  <c r="E14" i="12"/>
  <c r="D14" i="12"/>
  <c r="C14" i="12"/>
  <c r="B14" i="12"/>
  <c r="I13" i="12"/>
  <c r="E13" i="12"/>
  <c r="D13" i="12"/>
  <c r="C13" i="12"/>
  <c r="B13" i="12"/>
  <c r="I12" i="12"/>
  <c r="E12" i="12"/>
  <c r="D12" i="12"/>
  <c r="C12" i="12"/>
  <c r="B12" i="12"/>
  <c r="I11" i="12"/>
  <c r="E11" i="12"/>
  <c r="D11" i="12"/>
  <c r="C11" i="12"/>
  <c r="B11" i="12"/>
  <c r="I10" i="12"/>
  <c r="E10" i="12"/>
  <c r="D10" i="12"/>
  <c r="C10" i="12"/>
  <c r="B10" i="12"/>
  <c r="I9" i="12"/>
  <c r="E9" i="12"/>
  <c r="D9" i="12"/>
  <c r="C9" i="12"/>
  <c r="B9" i="12"/>
  <c r="G10" i="11"/>
  <c r="J10" i="11"/>
  <c r="G11" i="11"/>
  <c r="J11" i="11"/>
  <c r="G12" i="11"/>
  <c r="J12" i="11"/>
  <c r="G13" i="11"/>
  <c r="J13" i="11"/>
  <c r="P13" i="11"/>
  <c r="G9" i="11"/>
  <c r="P9" i="11" s="1"/>
  <c r="J9" i="11"/>
  <c r="I9" i="11"/>
  <c r="F9" i="11"/>
  <c r="O9" i="11" s="1"/>
  <c r="I10" i="11"/>
  <c r="F10" i="11"/>
  <c r="O10" i="11" s="1"/>
  <c r="I11" i="11"/>
  <c r="F11" i="11"/>
  <c r="O11" i="11"/>
  <c r="I12" i="11"/>
  <c r="F12" i="11"/>
  <c r="O12" i="11" s="1"/>
  <c r="I13" i="11"/>
  <c r="F13" i="11"/>
  <c r="O13" i="11" s="1"/>
  <c r="I14" i="11"/>
  <c r="AG26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AH33" i="11"/>
  <c r="U18" i="11"/>
  <c r="M9" i="11"/>
  <c r="AA9" i="11"/>
  <c r="M10" i="11"/>
  <c r="M11" i="11"/>
  <c r="M12" i="11"/>
  <c r="M13" i="11"/>
  <c r="M14" i="11"/>
  <c r="M15" i="11"/>
  <c r="M16" i="11"/>
  <c r="M17" i="11"/>
  <c r="M18" i="11"/>
  <c r="AA18" i="11" s="1"/>
  <c r="M19" i="11"/>
  <c r="M20" i="11"/>
  <c r="M21" i="11"/>
  <c r="M22" i="11"/>
  <c r="M23" i="11"/>
  <c r="M24" i="11"/>
  <c r="M25" i="11"/>
  <c r="M26" i="11"/>
  <c r="AA26" i="11"/>
  <c r="M27" i="11"/>
  <c r="M28" i="11"/>
  <c r="M29" i="11"/>
  <c r="M30" i="11"/>
  <c r="M31" i="11"/>
  <c r="M32" i="11"/>
  <c r="M33" i="11"/>
  <c r="M34" i="11"/>
  <c r="AA34" i="11" s="1"/>
  <c r="M35" i="11"/>
  <c r="M36" i="11"/>
  <c r="M37" i="11"/>
  <c r="M38" i="11"/>
  <c r="M39" i="11"/>
  <c r="M40" i="11"/>
  <c r="M41" i="11"/>
  <c r="M42" i="11"/>
  <c r="AA42" i="11"/>
  <c r="M43" i="11"/>
  <c r="M44" i="11"/>
  <c r="AA44" i="11"/>
  <c r="M45" i="11"/>
  <c r="M46" i="11"/>
  <c r="M47" i="11"/>
  <c r="M48" i="11"/>
  <c r="M49" i="11"/>
  <c r="M50" i="11"/>
  <c r="AA50" i="11" s="1"/>
  <c r="M51" i="11"/>
  <c r="M52" i="11"/>
  <c r="M53" i="11"/>
  <c r="M54" i="11"/>
  <c r="AG54" i="11"/>
  <c r="AG50" i="11"/>
  <c r="AG46" i="11"/>
  <c r="AG55" i="11"/>
  <c r="AG51" i="11"/>
  <c r="AG47" i="11"/>
  <c r="K54" i="11"/>
  <c r="E54" i="11"/>
  <c r="D54" i="11"/>
  <c r="C54" i="11"/>
  <c r="B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E53" i="11"/>
  <c r="D53" i="11"/>
  <c r="C53" i="11"/>
  <c r="B53" i="11"/>
  <c r="K52" i="11"/>
  <c r="E52" i="11"/>
  <c r="D52" i="11"/>
  <c r="C52" i="11"/>
  <c r="B52" i="11"/>
  <c r="K51" i="11"/>
  <c r="E51" i="11"/>
  <c r="D51" i="11"/>
  <c r="C51" i="11"/>
  <c r="B51" i="11"/>
  <c r="K50" i="11"/>
  <c r="E50" i="11"/>
  <c r="D50" i="11"/>
  <c r="C50" i="11"/>
  <c r="B50" i="11"/>
  <c r="K49" i="11"/>
  <c r="E49" i="11"/>
  <c r="D49" i="11"/>
  <c r="C49" i="11"/>
  <c r="B49" i="11"/>
  <c r="K48" i="11"/>
  <c r="E48" i="11"/>
  <c r="D48" i="11"/>
  <c r="C48" i="11"/>
  <c r="B48" i="11"/>
  <c r="K47" i="11"/>
  <c r="E47" i="11"/>
  <c r="D47" i="11"/>
  <c r="C47" i="11"/>
  <c r="B47" i="11"/>
  <c r="K46" i="11"/>
  <c r="E46" i="11"/>
  <c r="D46" i="11"/>
  <c r="C46" i="11"/>
  <c r="B46" i="11"/>
  <c r="K45" i="11"/>
  <c r="E45" i="11"/>
  <c r="D45" i="11"/>
  <c r="C45" i="11"/>
  <c r="B45" i="11"/>
  <c r="K44" i="11"/>
  <c r="E44" i="11"/>
  <c r="D44" i="11"/>
  <c r="C44" i="11"/>
  <c r="B44" i="11"/>
  <c r="K43" i="11"/>
  <c r="E43" i="11"/>
  <c r="D43" i="11"/>
  <c r="C43" i="11"/>
  <c r="B43" i="11"/>
  <c r="K42" i="11"/>
  <c r="E42" i="11"/>
  <c r="D42" i="11"/>
  <c r="C42" i="11"/>
  <c r="B42" i="11"/>
  <c r="K41" i="11"/>
  <c r="E41" i="11"/>
  <c r="D41" i="11"/>
  <c r="C41" i="11"/>
  <c r="B41" i="11"/>
  <c r="K40" i="11"/>
  <c r="E40" i="11"/>
  <c r="D40" i="11"/>
  <c r="C40" i="11"/>
  <c r="B40" i="11"/>
  <c r="K39" i="11"/>
  <c r="E39" i="11"/>
  <c r="D39" i="11"/>
  <c r="C39" i="11"/>
  <c r="B39" i="11"/>
  <c r="K38" i="11"/>
  <c r="E38" i="11"/>
  <c r="D38" i="11"/>
  <c r="C38" i="11"/>
  <c r="B38" i="11"/>
  <c r="K37" i="11"/>
  <c r="E37" i="11"/>
  <c r="D37" i="11"/>
  <c r="C37" i="11"/>
  <c r="B37" i="11"/>
  <c r="K36" i="11"/>
  <c r="E36" i="11"/>
  <c r="D36" i="11"/>
  <c r="C36" i="11"/>
  <c r="B36" i="11"/>
  <c r="K35" i="11"/>
  <c r="E35" i="11"/>
  <c r="D35" i="11"/>
  <c r="C35" i="11"/>
  <c r="B35" i="11"/>
  <c r="K34" i="11"/>
  <c r="E34" i="11"/>
  <c r="D34" i="11"/>
  <c r="C34" i="11"/>
  <c r="B34" i="11"/>
  <c r="K33" i="11"/>
  <c r="E33" i="11"/>
  <c r="D33" i="11"/>
  <c r="C33" i="11"/>
  <c r="B33" i="11"/>
  <c r="K32" i="11"/>
  <c r="E32" i="11"/>
  <c r="D32" i="11"/>
  <c r="C32" i="11"/>
  <c r="B32" i="11"/>
  <c r="K31" i="11"/>
  <c r="E31" i="11"/>
  <c r="D31" i="11"/>
  <c r="C31" i="11"/>
  <c r="B31" i="11"/>
  <c r="K30" i="11"/>
  <c r="E30" i="11"/>
  <c r="D30" i="11"/>
  <c r="C30" i="11"/>
  <c r="B30" i="11"/>
  <c r="K29" i="11"/>
  <c r="E29" i="11"/>
  <c r="D29" i="11"/>
  <c r="C29" i="11"/>
  <c r="B29" i="11"/>
  <c r="K28" i="11"/>
  <c r="E28" i="11"/>
  <c r="D28" i="11"/>
  <c r="C28" i="11"/>
  <c r="B28" i="11"/>
  <c r="K27" i="11"/>
  <c r="E27" i="11"/>
  <c r="D27" i="11"/>
  <c r="C27" i="11"/>
  <c r="B27" i="11"/>
  <c r="K26" i="11"/>
  <c r="E26" i="11"/>
  <c r="D26" i="11"/>
  <c r="C26" i="11"/>
  <c r="B26" i="11"/>
  <c r="K25" i="11"/>
  <c r="E25" i="11"/>
  <c r="D25" i="11"/>
  <c r="C25" i="11"/>
  <c r="B25" i="11"/>
  <c r="K24" i="11"/>
  <c r="E24" i="11"/>
  <c r="D24" i="11"/>
  <c r="C24" i="11"/>
  <c r="B24" i="11"/>
  <c r="K23" i="11"/>
  <c r="E23" i="11"/>
  <c r="D23" i="11"/>
  <c r="C23" i="11"/>
  <c r="B23" i="11"/>
  <c r="K22" i="11"/>
  <c r="E22" i="11"/>
  <c r="D22" i="11"/>
  <c r="C22" i="11"/>
  <c r="B22" i="11"/>
  <c r="K21" i="11"/>
  <c r="E21" i="11"/>
  <c r="D21" i="11"/>
  <c r="C21" i="11"/>
  <c r="B21" i="11"/>
  <c r="K20" i="11"/>
  <c r="E20" i="11"/>
  <c r="D20" i="11"/>
  <c r="C20" i="11"/>
  <c r="B20" i="11"/>
  <c r="K19" i="11"/>
  <c r="E19" i="11"/>
  <c r="D19" i="11"/>
  <c r="C19" i="11"/>
  <c r="B19" i="11"/>
  <c r="K18" i="11"/>
  <c r="E18" i="11"/>
  <c r="D18" i="11"/>
  <c r="C18" i="11"/>
  <c r="B18" i="11"/>
  <c r="K17" i="11"/>
  <c r="E17" i="11"/>
  <c r="D17" i="11"/>
  <c r="C17" i="11"/>
  <c r="B17" i="11"/>
  <c r="K16" i="11"/>
  <c r="E16" i="11"/>
  <c r="D16" i="11"/>
  <c r="C16" i="11"/>
  <c r="B16" i="11"/>
  <c r="K15" i="11"/>
  <c r="E15" i="11"/>
  <c r="D15" i="11"/>
  <c r="C15" i="11"/>
  <c r="B15" i="11"/>
  <c r="K14" i="11"/>
  <c r="E14" i="11"/>
  <c r="D14" i="11"/>
  <c r="C14" i="11"/>
  <c r="B14" i="11"/>
  <c r="K13" i="11"/>
  <c r="E13" i="11"/>
  <c r="D13" i="11"/>
  <c r="C13" i="11"/>
  <c r="B13" i="11"/>
  <c r="K12" i="11"/>
  <c r="E12" i="11"/>
  <c r="D12" i="11"/>
  <c r="C12" i="11"/>
  <c r="B12" i="11"/>
  <c r="K11" i="11"/>
  <c r="E11" i="11"/>
  <c r="D11" i="11"/>
  <c r="C11" i="11"/>
  <c r="B11" i="11"/>
  <c r="K10" i="11"/>
  <c r="E10" i="11"/>
  <c r="D10" i="11"/>
  <c r="C10" i="11"/>
  <c r="B10" i="11"/>
  <c r="K9" i="11"/>
  <c r="E9" i="11"/>
  <c r="D9" i="11"/>
  <c r="C9" i="11"/>
  <c r="B9" i="11"/>
  <c r="G10" i="10"/>
  <c r="I10" i="10"/>
  <c r="G11" i="10"/>
  <c r="I11" i="10"/>
  <c r="G12" i="10"/>
  <c r="I12" i="10"/>
  <c r="G13" i="10"/>
  <c r="I13" i="10"/>
  <c r="F9" i="10"/>
  <c r="O9" i="10" s="1"/>
  <c r="G9" i="10"/>
  <c r="I9" i="10"/>
  <c r="P9" i="10"/>
  <c r="F10" i="10"/>
  <c r="O10" i="10" s="1"/>
  <c r="F11" i="10"/>
  <c r="O11" i="10"/>
  <c r="F12" i="10"/>
  <c r="O12" i="10" s="1"/>
  <c r="F13" i="10"/>
  <c r="O13" i="10" s="1"/>
  <c r="E9" i="10"/>
  <c r="K9" i="10"/>
  <c r="D9" i="10"/>
  <c r="E10" i="10"/>
  <c r="K10" i="10"/>
  <c r="D10" i="10"/>
  <c r="E11" i="10"/>
  <c r="K11" i="10"/>
  <c r="D11" i="10"/>
  <c r="E12" i="10"/>
  <c r="K12" i="10"/>
  <c r="D12" i="10"/>
  <c r="E13" i="10"/>
  <c r="K13" i="10"/>
  <c r="D13" i="10"/>
  <c r="E14" i="10"/>
  <c r="K14" i="10"/>
  <c r="D14" i="10"/>
  <c r="AG26" i="10"/>
  <c r="E15" i="10"/>
  <c r="K15" i="10"/>
  <c r="D15" i="10"/>
  <c r="E16" i="10"/>
  <c r="K16" i="10"/>
  <c r="D16" i="10"/>
  <c r="E17" i="10"/>
  <c r="K17" i="10"/>
  <c r="D17" i="10"/>
  <c r="E18" i="10"/>
  <c r="K18" i="10"/>
  <c r="D18" i="10"/>
  <c r="E19" i="10"/>
  <c r="K19" i="10"/>
  <c r="D19" i="10"/>
  <c r="E20" i="10"/>
  <c r="K20" i="10"/>
  <c r="D20" i="10"/>
  <c r="E21" i="10"/>
  <c r="K21" i="10"/>
  <c r="D21" i="10"/>
  <c r="E22" i="10"/>
  <c r="K22" i="10"/>
  <c r="D22" i="10"/>
  <c r="E23" i="10"/>
  <c r="K23" i="10"/>
  <c r="D23" i="10"/>
  <c r="E24" i="10"/>
  <c r="K24" i="10"/>
  <c r="D24" i="10"/>
  <c r="E25" i="10"/>
  <c r="K25" i="10"/>
  <c r="D25" i="10"/>
  <c r="E26" i="10"/>
  <c r="K26" i="10"/>
  <c r="D26" i="10"/>
  <c r="E27" i="10"/>
  <c r="K27" i="10"/>
  <c r="D27" i="10"/>
  <c r="E28" i="10"/>
  <c r="K28" i="10"/>
  <c r="D28" i="10"/>
  <c r="E29" i="10"/>
  <c r="K29" i="10"/>
  <c r="D29" i="10"/>
  <c r="E30" i="10"/>
  <c r="K30" i="10"/>
  <c r="D30" i="10"/>
  <c r="E31" i="10"/>
  <c r="K31" i="10"/>
  <c r="D31" i="10"/>
  <c r="E32" i="10"/>
  <c r="K32" i="10"/>
  <c r="D32" i="10"/>
  <c r="E33" i="10"/>
  <c r="K33" i="10"/>
  <c r="D33" i="10"/>
  <c r="E34" i="10"/>
  <c r="K34" i="10"/>
  <c r="D34" i="10"/>
  <c r="E35" i="10"/>
  <c r="K35" i="10"/>
  <c r="D35" i="10"/>
  <c r="E36" i="10"/>
  <c r="K36" i="10"/>
  <c r="D36" i="10"/>
  <c r="E37" i="10"/>
  <c r="K37" i="10"/>
  <c r="D37" i="10"/>
  <c r="E38" i="10"/>
  <c r="K38" i="10"/>
  <c r="D38" i="10"/>
  <c r="E39" i="10"/>
  <c r="K39" i="10"/>
  <c r="D39" i="10"/>
  <c r="E40" i="10"/>
  <c r="K40" i="10"/>
  <c r="D40" i="10"/>
  <c r="E41" i="10"/>
  <c r="K41" i="10"/>
  <c r="D41" i="10"/>
  <c r="E42" i="10"/>
  <c r="K42" i="10"/>
  <c r="D42" i="10"/>
  <c r="E43" i="10"/>
  <c r="K43" i="10"/>
  <c r="D43" i="10"/>
  <c r="E44" i="10"/>
  <c r="K44" i="10"/>
  <c r="D44" i="10"/>
  <c r="E45" i="10"/>
  <c r="K45" i="10"/>
  <c r="D45" i="10"/>
  <c r="E46" i="10"/>
  <c r="K46" i="10"/>
  <c r="D46" i="10"/>
  <c r="E47" i="10"/>
  <c r="K47" i="10"/>
  <c r="D47" i="10"/>
  <c r="E48" i="10"/>
  <c r="K48" i="10"/>
  <c r="D48" i="10"/>
  <c r="E49" i="10"/>
  <c r="K49" i="10"/>
  <c r="D49" i="10"/>
  <c r="E50" i="10"/>
  <c r="K50" i="10"/>
  <c r="D50" i="10"/>
  <c r="E51" i="10"/>
  <c r="K51" i="10"/>
  <c r="D51" i="10"/>
  <c r="E52" i="10"/>
  <c r="K52" i="10"/>
  <c r="D52" i="10"/>
  <c r="E53" i="10"/>
  <c r="K53" i="10"/>
  <c r="D53" i="10"/>
  <c r="E54" i="10"/>
  <c r="K54" i="10"/>
  <c r="D54" i="10"/>
  <c r="AH33" i="10"/>
  <c r="U15" i="10"/>
  <c r="U17" i="10"/>
  <c r="U19" i="10"/>
  <c r="U22" i="10"/>
  <c r="U26" i="10"/>
  <c r="U33" i="10"/>
  <c r="Y33" i="10" s="1"/>
  <c r="V33" i="10"/>
  <c r="V37" i="10"/>
  <c r="U38" i="10"/>
  <c r="U42" i="10"/>
  <c r="U49" i="10"/>
  <c r="V49" i="10"/>
  <c r="U54" i="10"/>
  <c r="Z17" i="10"/>
  <c r="Z29" i="10"/>
  <c r="Z49" i="10"/>
  <c r="M9" i="10"/>
  <c r="M10" i="10"/>
  <c r="M11" i="10"/>
  <c r="AA11" i="10" s="1"/>
  <c r="M12" i="10"/>
  <c r="M13" i="10"/>
  <c r="M14" i="10"/>
  <c r="M15" i="10"/>
  <c r="M16" i="10"/>
  <c r="M17" i="10"/>
  <c r="M18" i="10"/>
  <c r="M19" i="10"/>
  <c r="M20" i="10"/>
  <c r="M21" i="10"/>
  <c r="AA21" i="10" s="1"/>
  <c r="M22" i="10"/>
  <c r="M23" i="10"/>
  <c r="M24" i="10"/>
  <c r="M25" i="10"/>
  <c r="M26" i="10"/>
  <c r="M27" i="10"/>
  <c r="M28" i="10"/>
  <c r="M29" i="10"/>
  <c r="AA29" i="10" s="1"/>
  <c r="M30" i="10"/>
  <c r="M31" i="10"/>
  <c r="AA31" i="10"/>
  <c r="M32" i="10"/>
  <c r="M33" i="10"/>
  <c r="M34" i="10"/>
  <c r="M35" i="10"/>
  <c r="AA35" i="10" s="1"/>
  <c r="M36" i="10"/>
  <c r="M37" i="10"/>
  <c r="AA37" i="10"/>
  <c r="M38" i="10"/>
  <c r="M39" i="10"/>
  <c r="M40" i="10"/>
  <c r="M41" i="10"/>
  <c r="M42" i="10"/>
  <c r="M43" i="10"/>
  <c r="M44" i="10"/>
  <c r="M45" i="10"/>
  <c r="AA45" i="10" s="1"/>
  <c r="M46" i="10"/>
  <c r="M47" i="10"/>
  <c r="M48" i="10"/>
  <c r="M49" i="10"/>
  <c r="M50" i="10"/>
  <c r="M51" i="10"/>
  <c r="M52" i="10"/>
  <c r="M53" i="10"/>
  <c r="M54" i="10"/>
  <c r="AG54" i="10"/>
  <c r="AG50" i="10"/>
  <c r="AG46" i="10"/>
  <c r="AG55" i="10"/>
  <c r="AG51" i="10"/>
  <c r="AG47" i="10"/>
  <c r="J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C53" i="10"/>
  <c r="B53" i="10"/>
  <c r="J52" i="10"/>
  <c r="C52" i="10"/>
  <c r="B52" i="10"/>
  <c r="J51" i="10"/>
  <c r="C51" i="10"/>
  <c r="B51" i="10"/>
  <c r="J50" i="10"/>
  <c r="C50" i="10"/>
  <c r="B50" i="10"/>
  <c r="J49" i="10"/>
  <c r="C49" i="10"/>
  <c r="B49" i="10"/>
  <c r="J48" i="10"/>
  <c r="C48" i="10"/>
  <c r="B48" i="10"/>
  <c r="J47" i="10"/>
  <c r="C47" i="10"/>
  <c r="B47" i="10"/>
  <c r="J46" i="10"/>
  <c r="C46" i="10"/>
  <c r="B46" i="10"/>
  <c r="J45" i="10"/>
  <c r="C45" i="10"/>
  <c r="B45" i="10"/>
  <c r="J44" i="10"/>
  <c r="C44" i="10"/>
  <c r="B44" i="10"/>
  <c r="J43" i="10"/>
  <c r="C43" i="10"/>
  <c r="B43" i="10"/>
  <c r="J42" i="10"/>
  <c r="C42" i="10"/>
  <c r="B42" i="10"/>
  <c r="J41" i="10"/>
  <c r="C41" i="10"/>
  <c r="B41" i="10"/>
  <c r="J40" i="10"/>
  <c r="C40" i="10"/>
  <c r="B40" i="10"/>
  <c r="J39" i="10"/>
  <c r="C39" i="10"/>
  <c r="B39" i="10"/>
  <c r="J38" i="10"/>
  <c r="C38" i="10"/>
  <c r="B38" i="10"/>
  <c r="J37" i="10"/>
  <c r="C37" i="10"/>
  <c r="B37" i="10"/>
  <c r="J36" i="10"/>
  <c r="C36" i="10"/>
  <c r="B36" i="10"/>
  <c r="J35" i="10"/>
  <c r="C35" i="10"/>
  <c r="B35" i="10"/>
  <c r="J34" i="10"/>
  <c r="C34" i="10"/>
  <c r="B34" i="10"/>
  <c r="J33" i="10"/>
  <c r="C33" i="10"/>
  <c r="B33" i="10"/>
  <c r="J32" i="10"/>
  <c r="C32" i="10"/>
  <c r="B32" i="10"/>
  <c r="J31" i="10"/>
  <c r="C31" i="10"/>
  <c r="B31" i="10"/>
  <c r="J30" i="10"/>
  <c r="C30" i="10"/>
  <c r="B30" i="10"/>
  <c r="J29" i="10"/>
  <c r="C29" i="10"/>
  <c r="B29" i="10"/>
  <c r="J28" i="10"/>
  <c r="C28" i="10"/>
  <c r="B28" i="10"/>
  <c r="J27" i="10"/>
  <c r="C27" i="10"/>
  <c r="B27" i="10"/>
  <c r="J26" i="10"/>
  <c r="C26" i="10"/>
  <c r="B26" i="10"/>
  <c r="J25" i="10"/>
  <c r="C25" i="10"/>
  <c r="B25" i="10"/>
  <c r="J24" i="10"/>
  <c r="C24" i="10"/>
  <c r="B24" i="10"/>
  <c r="J23" i="10"/>
  <c r="C23" i="10"/>
  <c r="B23" i="10"/>
  <c r="J22" i="10"/>
  <c r="C22" i="10"/>
  <c r="B22" i="10"/>
  <c r="J21" i="10"/>
  <c r="C21" i="10"/>
  <c r="B21" i="10"/>
  <c r="J20" i="10"/>
  <c r="C20" i="10"/>
  <c r="B20" i="10"/>
  <c r="J19" i="10"/>
  <c r="C19" i="10"/>
  <c r="B19" i="10"/>
  <c r="J18" i="10"/>
  <c r="C18" i="10"/>
  <c r="B18" i="10"/>
  <c r="J17" i="10"/>
  <c r="C17" i="10"/>
  <c r="B17" i="10"/>
  <c r="J16" i="10"/>
  <c r="C16" i="10"/>
  <c r="B16" i="10"/>
  <c r="J15" i="10"/>
  <c r="C15" i="10"/>
  <c r="B15" i="10"/>
  <c r="J14" i="10"/>
  <c r="C14" i="10"/>
  <c r="B14" i="10"/>
  <c r="J13" i="10"/>
  <c r="C13" i="10"/>
  <c r="B13" i="10"/>
  <c r="J12" i="10"/>
  <c r="C12" i="10"/>
  <c r="B12" i="10"/>
  <c r="J11" i="10"/>
  <c r="C11" i="10"/>
  <c r="B11" i="10"/>
  <c r="J10" i="10"/>
  <c r="C10" i="10"/>
  <c r="B10" i="10"/>
  <c r="J9" i="10"/>
  <c r="C9" i="10"/>
  <c r="B9" i="10"/>
  <c r="E10" i="8"/>
  <c r="P10" i="8" s="1"/>
  <c r="K10" i="8"/>
  <c r="E11" i="8"/>
  <c r="K11" i="8"/>
  <c r="E12" i="8"/>
  <c r="P12" i="8" s="1"/>
  <c r="K12" i="8"/>
  <c r="E13" i="8"/>
  <c r="K13" i="8"/>
  <c r="J9" i="8"/>
  <c r="J10" i="8"/>
  <c r="D10" i="8"/>
  <c r="O10" i="8"/>
  <c r="U10" i="8" s="1"/>
  <c r="J11" i="8"/>
  <c r="D11" i="8"/>
  <c r="O11" i="8" s="1"/>
  <c r="J12" i="8"/>
  <c r="D12" i="8"/>
  <c r="O12" i="8" s="1"/>
  <c r="J13" i="8"/>
  <c r="D13" i="8"/>
  <c r="O13" i="8" s="1"/>
  <c r="U13" i="8" s="1"/>
  <c r="J14" i="8"/>
  <c r="AG26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AH33" i="8"/>
  <c r="U9" i="8"/>
  <c r="V14" i="8"/>
  <c r="U16" i="8"/>
  <c r="U17" i="8"/>
  <c r="V17" i="8"/>
  <c r="U18" i="8"/>
  <c r="Y18" i="8" s="1"/>
  <c r="V18" i="8"/>
  <c r="U19" i="8"/>
  <c r="U20" i="8"/>
  <c r="V21" i="8"/>
  <c r="U22" i="8"/>
  <c r="V22" i="8"/>
  <c r="U23" i="8"/>
  <c r="U24" i="8"/>
  <c r="V24" i="8"/>
  <c r="U25" i="8"/>
  <c r="U27" i="8"/>
  <c r="V28" i="8"/>
  <c r="U29" i="8"/>
  <c r="U30" i="8"/>
  <c r="U31" i="8"/>
  <c r="U32" i="8"/>
  <c r="V32" i="8"/>
  <c r="U33" i="8"/>
  <c r="U36" i="8"/>
  <c r="V38" i="8"/>
  <c r="V41" i="8"/>
  <c r="U44" i="8"/>
  <c r="U45" i="8"/>
  <c r="Y45" i="8" s="1"/>
  <c r="V45" i="8"/>
  <c r="U46" i="8"/>
  <c r="U47" i="8"/>
  <c r="V48" i="8"/>
  <c r="V53" i="8"/>
  <c r="V54" i="8"/>
  <c r="Z14" i="8"/>
  <c r="Z18" i="8"/>
  <c r="Z22" i="8"/>
  <c r="Z24" i="8"/>
  <c r="Z32" i="8"/>
  <c r="Z41" i="8"/>
  <c r="Z45" i="8"/>
  <c r="Z48" i="8"/>
  <c r="M9" i="8"/>
  <c r="AA9" i="8" s="1"/>
  <c r="M10" i="8"/>
  <c r="M11" i="8"/>
  <c r="AA11" i="8"/>
  <c r="M12" i="8"/>
  <c r="M13" i="8"/>
  <c r="M14" i="8"/>
  <c r="AA14" i="8" s="1"/>
  <c r="M15" i="8"/>
  <c r="M16" i="8"/>
  <c r="AA16" i="8" s="1"/>
  <c r="M17" i="8"/>
  <c r="AA17" i="8"/>
  <c r="M18" i="8"/>
  <c r="AA18" i="8" s="1"/>
  <c r="M19" i="8"/>
  <c r="AA19" i="8"/>
  <c r="M20" i="8"/>
  <c r="AA20" i="8" s="1"/>
  <c r="M21" i="8"/>
  <c r="M22" i="8"/>
  <c r="AA22" i="8" s="1"/>
  <c r="M23" i="8"/>
  <c r="AA23" i="8" s="1"/>
  <c r="M24" i="8"/>
  <c r="AA24" i="8" s="1"/>
  <c r="M25" i="8"/>
  <c r="AA25" i="8"/>
  <c r="M26" i="8"/>
  <c r="M27" i="8"/>
  <c r="AA27" i="8"/>
  <c r="M28" i="8"/>
  <c r="M29" i="8"/>
  <c r="AA29" i="8" s="1"/>
  <c r="M30" i="8"/>
  <c r="AA30" i="8" s="1"/>
  <c r="M31" i="8"/>
  <c r="AA31" i="8" s="1"/>
  <c r="M32" i="8"/>
  <c r="AA32" i="8"/>
  <c r="M33" i="8"/>
  <c r="AA33" i="8" s="1"/>
  <c r="M34" i="8"/>
  <c r="M35" i="8"/>
  <c r="M36" i="8"/>
  <c r="AA36" i="8"/>
  <c r="M37" i="8"/>
  <c r="AA37" i="8" s="1"/>
  <c r="M38" i="8"/>
  <c r="AA38" i="8"/>
  <c r="M39" i="8"/>
  <c r="M40" i="8"/>
  <c r="M41" i="8"/>
  <c r="M42" i="8"/>
  <c r="M43" i="8"/>
  <c r="M44" i="8"/>
  <c r="M45" i="8"/>
  <c r="AA45" i="8" s="1"/>
  <c r="M46" i="8"/>
  <c r="AA46" i="8"/>
  <c r="M47" i="8"/>
  <c r="AA47" i="8" s="1"/>
  <c r="M48" i="8"/>
  <c r="AA48" i="8"/>
  <c r="M49" i="8"/>
  <c r="M50" i="8"/>
  <c r="M51" i="8"/>
  <c r="M52" i="8"/>
  <c r="AA52" i="8"/>
  <c r="M53" i="8"/>
  <c r="M54" i="8"/>
  <c r="AA54" i="8"/>
  <c r="AG54" i="8"/>
  <c r="AG50" i="8"/>
  <c r="AG46" i="8"/>
  <c r="AG55" i="8"/>
  <c r="AG51" i="8"/>
  <c r="AG47" i="8"/>
  <c r="I54" i="8"/>
  <c r="G54" i="8"/>
  <c r="F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I53" i="8"/>
  <c r="G53" i="8"/>
  <c r="F53" i="8"/>
  <c r="C53" i="8"/>
  <c r="B53" i="8"/>
  <c r="I52" i="8"/>
  <c r="G52" i="8"/>
  <c r="F52" i="8"/>
  <c r="C52" i="8"/>
  <c r="B52" i="8"/>
  <c r="I51" i="8"/>
  <c r="G51" i="8"/>
  <c r="F51" i="8"/>
  <c r="C51" i="8"/>
  <c r="B51" i="8"/>
  <c r="I50" i="8"/>
  <c r="G50" i="8"/>
  <c r="F50" i="8"/>
  <c r="C50" i="8"/>
  <c r="B50" i="8"/>
  <c r="I49" i="8"/>
  <c r="G49" i="8"/>
  <c r="F49" i="8"/>
  <c r="C49" i="8"/>
  <c r="B49" i="8"/>
  <c r="I48" i="8"/>
  <c r="G48" i="8"/>
  <c r="F48" i="8"/>
  <c r="C48" i="8"/>
  <c r="B48" i="8"/>
  <c r="I47" i="8"/>
  <c r="G47" i="8"/>
  <c r="F47" i="8"/>
  <c r="C47" i="8"/>
  <c r="B47" i="8"/>
  <c r="I46" i="8"/>
  <c r="G46" i="8"/>
  <c r="F46" i="8"/>
  <c r="C46" i="8"/>
  <c r="B46" i="8"/>
  <c r="I45" i="8"/>
  <c r="G45" i="8"/>
  <c r="F45" i="8"/>
  <c r="C45" i="8"/>
  <c r="B45" i="8"/>
  <c r="I44" i="8"/>
  <c r="G44" i="8"/>
  <c r="F44" i="8"/>
  <c r="C44" i="8"/>
  <c r="B44" i="8"/>
  <c r="I43" i="8"/>
  <c r="G43" i="8"/>
  <c r="F43" i="8"/>
  <c r="C43" i="8"/>
  <c r="B43" i="8"/>
  <c r="I42" i="8"/>
  <c r="G42" i="8"/>
  <c r="F42" i="8"/>
  <c r="C42" i="8"/>
  <c r="B42" i="8"/>
  <c r="I41" i="8"/>
  <c r="G41" i="8"/>
  <c r="F41" i="8"/>
  <c r="C41" i="8"/>
  <c r="B41" i="8"/>
  <c r="I40" i="8"/>
  <c r="G40" i="8"/>
  <c r="F40" i="8"/>
  <c r="C40" i="8"/>
  <c r="B40" i="8"/>
  <c r="I39" i="8"/>
  <c r="G39" i="8"/>
  <c r="F39" i="8"/>
  <c r="C39" i="8"/>
  <c r="B39" i="8"/>
  <c r="I38" i="8"/>
  <c r="G38" i="8"/>
  <c r="F38" i="8"/>
  <c r="C38" i="8"/>
  <c r="B38" i="8"/>
  <c r="I37" i="8"/>
  <c r="G37" i="8"/>
  <c r="F37" i="8"/>
  <c r="C37" i="8"/>
  <c r="B37" i="8"/>
  <c r="I36" i="8"/>
  <c r="G36" i="8"/>
  <c r="F36" i="8"/>
  <c r="C36" i="8"/>
  <c r="B36" i="8"/>
  <c r="I35" i="8"/>
  <c r="G35" i="8"/>
  <c r="F35" i="8"/>
  <c r="C35" i="8"/>
  <c r="B35" i="8"/>
  <c r="I34" i="8"/>
  <c r="G34" i="8"/>
  <c r="F34" i="8"/>
  <c r="C34" i="8"/>
  <c r="B34" i="8"/>
  <c r="I33" i="8"/>
  <c r="G33" i="8"/>
  <c r="F33" i="8"/>
  <c r="C33" i="8"/>
  <c r="B33" i="8"/>
  <c r="I32" i="8"/>
  <c r="G32" i="8"/>
  <c r="F32" i="8"/>
  <c r="C32" i="8"/>
  <c r="B32" i="8"/>
  <c r="I31" i="8"/>
  <c r="G31" i="8"/>
  <c r="F31" i="8"/>
  <c r="C31" i="8"/>
  <c r="B31" i="8"/>
  <c r="I30" i="8"/>
  <c r="G30" i="8"/>
  <c r="F30" i="8"/>
  <c r="C30" i="8"/>
  <c r="B30" i="8"/>
  <c r="I29" i="8"/>
  <c r="G29" i="8"/>
  <c r="F29" i="8"/>
  <c r="C29" i="8"/>
  <c r="B29" i="8"/>
  <c r="I28" i="8"/>
  <c r="G28" i="8"/>
  <c r="F28" i="8"/>
  <c r="C28" i="8"/>
  <c r="B28" i="8"/>
  <c r="I27" i="8"/>
  <c r="G27" i="8"/>
  <c r="F27" i="8"/>
  <c r="C27" i="8"/>
  <c r="B27" i="8"/>
  <c r="I26" i="8"/>
  <c r="G26" i="8"/>
  <c r="F26" i="8"/>
  <c r="C26" i="8"/>
  <c r="B26" i="8"/>
  <c r="I25" i="8"/>
  <c r="G25" i="8"/>
  <c r="F25" i="8"/>
  <c r="C25" i="8"/>
  <c r="B25" i="8"/>
  <c r="I24" i="8"/>
  <c r="G24" i="8"/>
  <c r="F24" i="8"/>
  <c r="C24" i="8"/>
  <c r="B24" i="8"/>
  <c r="I23" i="8"/>
  <c r="G23" i="8"/>
  <c r="F23" i="8"/>
  <c r="C23" i="8"/>
  <c r="B23" i="8"/>
  <c r="I22" i="8"/>
  <c r="G22" i="8"/>
  <c r="F22" i="8"/>
  <c r="C22" i="8"/>
  <c r="B22" i="8"/>
  <c r="I21" i="8"/>
  <c r="G21" i="8"/>
  <c r="F21" i="8"/>
  <c r="C21" i="8"/>
  <c r="B21" i="8"/>
  <c r="I20" i="8"/>
  <c r="G20" i="8"/>
  <c r="F20" i="8"/>
  <c r="C20" i="8"/>
  <c r="B20" i="8"/>
  <c r="I19" i="8"/>
  <c r="G19" i="8"/>
  <c r="F19" i="8"/>
  <c r="C19" i="8"/>
  <c r="B19" i="8"/>
  <c r="I18" i="8"/>
  <c r="G18" i="8"/>
  <c r="F18" i="8"/>
  <c r="C18" i="8"/>
  <c r="B18" i="8"/>
  <c r="I17" i="8"/>
  <c r="G17" i="8"/>
  <c r="F17" i="8"/>
  <c r="C17" i="8"/>
  <c r="B17" i="8"/>
  <c r="I16" i="8"/>
  <c r="G16" i="8"/>
  <c r="F16" i="8"/>
  <c r="C16" i="8"/>
  <c r="B16" i="8"/>
  <c r="I15" i="8"/>
  <c r="G15" i="8"/>
  <c r="F15" i="8"/>
  <c r="C15" i="8"/>
  <c r="B15" i="8"/>
  <c r="I14" i="8"/>
  <c r="G14" i="8"/>
  <c r="F14" i="8"/>
  <c r="C14" i="8"/>
  <c r="B14" i="8"/>
  <c r="I13" i="8"/>
  <c r="G13" i="8"/>
  <c r="F13" i="8"/>
  <c r="C13" i="8"/>
  <c r="B13" i="8"/>
  <c r="I12" i="8"/>
  <c r="G12" i="8"/>
  <c r="F12" i="8"/>
  <c r="C12" i="8"/>
  <c r="B12" i="8"/>
  <c r="I11" i="8"/>
  <c r="G11" i="8"/>
  <c r="F11" i="8"/>
  <c r="C11" i="8"/>
  <c r="B11" i="8"/>
  <c r="I10" i="8"/>
  <c r="G10" i="8"/>
  <c r="F10" i="8"/>
  <c r="C10" i="8"/>
  <c r="B10" i="8"/>
  <c r="I9" i="8"/>
  <c r="G9" i="8"/>
  <c r="F9" i="8"/>
  <c r="C9" i="8"/>
  <c r="B9" i="8"/>
  <c r="E10" i="7"/>
  <c r="J10" i="7"/>
  <c r="E11" i="7"/>
  <c r="J11" i="7"/>
  <c r="E12" i="7"/>
  <c r="J12" i="7"/>
  <c r="E13" i="7"/>
  <c r="J13" i="7"/>
  <c r="E9" i="7"/>
  <c r="J9" i="7"/>
  <c r="D9" i="7"/>
  <c r="O9" i="7" s="1"/>
  <c r="I9" i="7"/>
  <c r="I10" i="7"/>
  <c r="D10" i="7"/>
  <c r="O10" i="7" s="1"/>
  <c r="U10" i="7" s="1"/>
  <c r="I11" i="7"/>
  <c r="D11" i="7"/>
  <c r="O11" i="7" s="1"/>
  <c r="AA11" i="7" s="1"/>
  <c r="I12" i="7"/>
  <c r="D12" i="7"/>
  <c r="O12" i="7" s="1"/>
  <c r="I13" i="7"/>
  <c r="D13" i="7"/>
  <c r="O13" i="7" s="1"/>
  <c r="I14" i="7"/>
  <c r="AG26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AH33" i="7"/>
  <c r="U16" i="7"/>
  <c r="U18" i="7"/>
  <c r="U19" i="7"/>
  <c r="V21" i="7"/>
  <c r="U23" i="7"/>
  <c r="V23" i="7"/>
  <c r="U24" i="7"/>
  <c r="U25" i="7"/>
  <c r="U26" i="7"/>
  <c r="V27" i="7"/>
  <c r="U28" i="7"/>
  <c r="Y28" i="7" s="1"/>
  <c r="V28" i="7"/>
  <c r="U29" i="7"/>
  <c r="U30" i="7"/>
  <c r="U31" i="7"/>
  <c r="V32" i="7"/>
  <c r="U33" i="7"/>
  <c r="V33" i="7"/>
  <c r="U34" i="7"/>
  <c r="U35" i="7"/>
  <c r="V35" i="7"/>
  <c r="U37" i="7"/>
  <c r="U38" i="7"/>
  <c r="U39" i="7"/>
  <c r="V40" i="7"/>
  <c r="U41" i="7"/>
  <c r="U42" i="7"/>
  <c r="V43" i="7"/>
  <c r="U44" i="7"/>
  <c r="U45" i="7"/>
  <c r="V45" i="7"/>
  <c r="U46" i="7"/>
  <c r="V46" i="7"/>
  <c r="U47" i="7"/>
  <c r="U48" i="7"/>
  <c r="V48" i="7"/>
  <c r="U49" i="7"/>
  <c r="V49" i="7"/>
  <c r="U50" i="7"/>
  <c r="U51" i="7"/>
  <c r="V51" i="7"/>
  <c r="U52" i="7"/>
  <c r="U53" i="7"/>
  <c r="V53" i="7"/>
  <c r="U54" i="7"/>
  <c r="Z23" i="7"/>
  <c r="Z28" i="7"/>
  <c r="Z33" i="7"/>
  <c r="Z35" i="7"/>
  <c r="Z46" i="7"/>
  <c r="Z49" i="7"/>
  <c r="Z51" i="7"/>
  <c r="Z53" i="7"/>
  <c r="M9" i="7"/>
  <c r="M10" i="7"/>
  <c r="M11" i="7"/>
  <c r="M12" i="7"/>
  <c r="M13" i="7"/>
  <c r="M14" i="7"/>
  <c r="AA14" i="7" s="1"/>
  <c r="M15" i="7"/>
  <c r="M16" i="7"/>
  <c r="AA16" i="7" s="1"/>
  <c r="M17" i="7"/>
  <c r="M18" i="7"/>
  <c r="AA18" i="7" s="1"/>
  <c r="M19" i="7"/>
  <c r="AA19" i="7" s="1"/>
  <c r="M20" i="7"/>
  <c r="M21" i="7"/>
  <c r="M22" i="7"/>
  <c r="M23" i="7"/>
  <c r="AA23" i="7" s="1"/>
  <c r="M24" i="7"/>
  <c r="AA24" i="7" s="1"/>
  <c r="M25" i="7"/>
  <c r="AA25" i="7" s="1"/>
  <c r="M26" i="7"/>
  <c r="AA26" i="7"/>
  <c r="M27" i="7"/>
  <c r="AA27" i="7" s="1"/>
  <c r="M28" i="7"/>
  <c r="AA28" i="7" s="1"/>
  <c r="M29" i="7"/>
  <c r="AA29" i="7" s="1"/>
  <c r="M30" i="7"/>
  <c r="AA30" i="7" s="1"/>
  <c r="M31" i="7"/>
  <c r="M32" i="7"/>
  <c r="AA32" i="7"/>
  <c r="M33" i="7"/>
  <c r="AA33" i="7" s="1"/>
  <c r="M34" i="7"/>
  <c r="AA34" i="7" s="1"/>
  <c r="M35" i="7"/>
  <c r="AA35" i="7" s="1"/>
  <c r="M36" i="7"/>
  <c r="M37" i="7"/>
  <c r="AA37" i="7" s="1"/>
  <c r="M38" i="7"/>
  <c r="AA38" i="7" s="1"/>
  <c r="M39" i="7"/>
  <c r="AA39" i="7" s="1"/>
  <c r="M40" i="7"/>
  <c r="M41" i="7"/>
  <c r="AA41" i="7" s="1"/>
  <c r="M42" i="7"/>
  <c r="AA42" i="7" s="1"/>
  <c r="M43" i="7"/>
  <c r="M44" i="7"/>
  <c r="M45" i="7"/>
  <c r="AA45" i="7" s="1"/>
  <c r="M46" i="7"/>
  <c r="AA46" i="7" s="1"/>
  <c r="M47" i="7"/>
  <c r="AA47" i="7" s="1"/>
  <c r="M48" i="7"/>
  <c r="M49" i="7"/>
  <c r="AA49" i="7" s="1"/>
  <c r="M50" i="7"/>
  <c r="AA50" i="7" s="1"/>
  <c r="M51" i="7"/>
  <c r="M52" i="7"/>
  <c r="AA52" i="7" s="1"/>
  <c r="M53" i="7"/>
  <c r="AA53" i="7" s="1"/>
  <c r="M54" i="7"/>
  <c r="AA54" i="7" s="1"/>
  <c r="AG54" i="7"/>
  <c r="AG50" i="7"/>
  <c r="AG46" i="7"/>
  <c r="AG55" i="7"/>
  <c r="AG51" i="7"/>
  <c r="AG47" i="7"/>
  <c r="K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K53" i="7"/>
  <c r="G53" i="7"/>
  <c r="F53" i="7"/>
  <c r="C53" i="7"/>
  <c r="B53" i="7"/>
  <c r="K52" i="7"/>
  <c r="G52" i="7"/>
  <c r="F52" i="7"/>
  <c r="C52" i="7"/>
  <c r="B52" i="7"/>
  <c r="K51" i="7"/>
  <c r="G51" i="7"/>
  <c r="F51" i="7"/>
  <c r="C51" i="7"/>
  <c r="B51" i="7"/>
  <c r="K50" i="7"/>
  <c r="G50" i="7"/>
  <c r="F50" i="7"/>
  <c r="C50" i="7"/>
  <c r="B50" i="7"/>
  <c r="K49" i="7"/>
  <c r="G49" i="7"/>
  <c r="F49" i="7"/>
  <c r="C49" i="7"/>
  <c r="B49" i="7"/>
  <c r="K48" i="7"/>
  <c r="G48" i="7"/>
  <c r="F48" i="7"/>
  <c r="C48" i="7"/>
  <c r="B48" i="7"/>
  <c r="K47" i="7"/>
  <c r="G47" i="7"/>
  <c r="F47" i="7"/>
  <c r="C47" i="7"/>
  <c r="B47" i="7"/>
  <c r="K46" i="7"/>
  <c r="G46" i="7"/>
  <c r="F46" i="7"/>
  <c r="C46" i="7"/>
  <c r="B46" i="7"/>
  <c r="K45" i="7"/>
  <c r="G45" i="7"/>
  <c r="F45" i="7"/>
  <c r="C45" i="7"/>
  <c r="B45" i="7"/>
  <c r="K44" i="7"/>
  <c r="G44" i="7"/>
  <c r="F44" i="7"/>
  <c r="C44" i="7"/>
  <c r="B44" i="7"/>
  <c r="K43" i="7"/>
  <c r="G43" i="7"/>
  <c r="F43" i="7"/>
  <c r="C43" i="7"/>
  <c r="B43" i="7"/>
  <c r="K42" i="7"/>
  <c r="G42" i="7"/>
  <c r="F42" i="7"/>
  <c r="C42" i="7"/>
  <c r="B42" i="7"/>
  <c r="K41" i="7"/>
  <c r="G41" i="7"/>
  <c r="F41" i="7"/>
  <c r="C41" i="7"/>
  <c r="B41" i="7"/>
  <c r="K40" i="7"/>
  <c r="G40" i="7"/>
  <c r="F40" i="7"/>
  <c r="C40" i="7"/>
  <c r="B40" i="7"/>
  <c r="K39" i="7"/>
  <c r="G39" i="7"/>
  <c r="F39" i="7"/>
  <c r="C39" i="7"/>
  <c r="B39" i="7"/>
  <c r="K38" i="7"/>
  <c r="G38" i="7"/>
  <c r="F38" i="7"/>
  <c r="C38" i="7"/>
  <c r="B38" i="7"/>
  <c r="K37" i="7"/>
  <c r="G37" i="7"/>
  <c r="F37" i="7"/>
  <c r="C37" i="7"/>
  <c r="B37" i="7"/>
  <c r="K36" i="7"/>
  <c r="G36" i="7"/>
  <c r="F36" i="7"/>
  <c r="C36" i="7"/>
  <c r="B36" i="7"/>
  <c r="K35" i="7"/>
  <c r="G35" i="7"/>
  <c r="F35" i="7"/>
  <c r="C35" i="7"/>
  <c r="B35" i="7"/>
  <c r="K34" i="7"/>
  <c r="G34" i="7"/>
  <c r="F34" i="7"/>
  <c r="C34" i="7"/>
  <c r="B34" i="7"/>
  <c r="K33" i="7"/>
  <c r="G33" i="7"/>
  <c r="F33" i="7"/>
  <c r="C33" i="7"/>
  <c r="B33" i="7"/>
  <c r="K32" i="7"/>
  <c r="G32" i="7"/>
  <c r="F32" i="7"/>
  <c r="C32" i="7"/>
  <c r="B32" i="7"/>
  <c r="K31" i="7"/>
  <c r="G31" i="7"/>
  <c r="F31" i="7"/>
  <c r="C31" i="7"/>
  <c r="B31" i="7"/>
  <c r="K30" i="7"/>
  <c r="G30" i="7"/>
  <c r="F30" i="7"/>
  <c r="C30" i="7"/>
  <c r="B30" i="7"/>
  <c r="K29" i="7"/>
  <c r="G29" i="7"/>
  <c r="F29" i="7"/>
  <c r="C29" i="7"/>
  <c r="B29" i="7"/>
  <c r="K28" i="7"/>
  <c r="G28" i="7"/>
  <c r="F28" i="7"/>
  <c r="C28" i="7"/>
  <c r="B28" i="7"/>
  <c r="K27" i="7"/>
  <c r="G27" i="7"/>
  <c r="F27" i="7"/>
  <c r="C27" i="7"/>
  <c r="B27" i="7"/>
  <c r="K26" i="7"/>
  <c r="G26" i="7"/>
  <c r="F26" i="7"/>
  <c r="C26" i="7"/>
  <c r="B26" i="7"/>
  <c r="K25" i="7"/>
  <c r="G25" i="7"/>
  <c r="F25" i="7"/>
  <c r="C25" i="7"/>
  <c r="B25" i="7"/>
  <c r="K24" i="7"/>
  <c r="G24" i="7"/>
  <c r="F24" i="7"/>
  <c r="C24" i="7"/>
  <c r="B24" i="7"/>
  <c r="K23" i="7"/>
  <c r="G23" i="7"/>
  <c r="F23" i="7"/>
  <c r="C23" i="7"/>
  <c r="B23" i="7"/>
  <c r="K22" i="7"/>
  <c r="G22" i="7"/>
  <c r="F22" i="7"/>
  <c r="C22" i="7"/>
  <c r="B22" i="7"/>
  <c r="K21" i="7"/>
  <c r="G21" i="7"/>
  <c r="F21" i="7"/>
  <c r="C21" i="7"/>
  <c r="B21" i="7"/>
  <c r="K20" i="7"/>
  <c r="G20" i="7"/>
  <c r="F20" i="7"/>
  <c r="C20" i="7"/>
  <c r="B20" i="7"/>
  <c r="K19" i="7"/>
  <c r="G19" i="7"/>
  <c r="F19" i="7"/>
  <c r="C19" i="7"/>
  <c r="B19" i="7"/>
  <c r="K18" i="7"/>
  <c r="G18" i="7"/>
  <c r="F18" i="7"/>
  <c r="C18" i="7"/>
  <c r="B18" i="7"/>
  <c r="K17" i="7"/>
  <c r="G17" i="7"/>
  <c r="F17" i="7"/>
  <c r="C17" i="7"/>
  <c r="B17" i="7"/>
  <c r="K16" i="7"/>
  <c r="G16" i="7"/>
  <c r="F16" i="7"/>
  <c r="C16" i="7"/>
  <c r="B16" i="7"/>
  <c r="K15" i="7"/>
  <c r="G15" i="7"/>
  <c r="F15" i="7"/>
  <c r="C15" i="7"/>
  <c r="B15" i="7"/>
  <c r="K14" i="7"/>
  <c r="G14" i="7"/>
  <c r="F14" i="7"/>
  <c r="C14" i="7"/>
  <c r="B14" i="7"/>
  <c r="K13" i="7"/>
  <c r="G13" i="7"/>
  <c r="F13" i="7"/>
  <c r="C13" i="7"/>
  <c r="B13" i="7"/>
  <c r="K12" i="7"/>
  <c r="G12" i="7"/>
  <c r="F12" i="7"/>
  <c r="C12" i="7"/>
  <c r="B12" i="7"/>
  <c r="K11" i="7"/>
  <c r="G11" i="7"/>
  <c r="F11" i="7"/>
  <c r="C11" i="7"/>
  <c r="B11" i="7"/>
  <c r="K10" i="7"/>
  <c r="G10" i="7"/>
  <c r="F10" i="7"/>
  <c r="C10" i="7"/>
  <c r="B10" i="7"/>
  <c r="K9" i="7"/>
  <c r="G9" i="7"/>
  <c r="F9" i="7"/>
  <c r="C9" i="7"/>
  <c r="B9" i="7"/>
  <c r="E10" i="6"/>
  <c r="I10" i="6"/>
  <c r="P10" i="6" s="1"/>
  <c r="E11" i="6"/>
  <c r="I11" i="6"/>
  <c r="E12" i="6"/>
  <c r="I12" i="6"/>
  <c r="E13" i="6"/>
  <c r="I13" i="6"/>
  <c r="E9" i="6"/>
  <c r="I9" i="6"/>
  <c r="D11" i="6"/>
  <c r="O11" i="6" s="1"/>
  <c r="D10" i="6"/>
  <c r="O10" i="6" s="1"/>
  <c r="U10" i="6" s="1"/>
  <c r="D12" i="6"/>
  <c r="O12" i="6" s="1"/>
  <c r="U12" i="6" s="1"/>
  <c r="D13" i="6"/>
  <c r="O13" i="6" s="1"/>
  <c r="AA13" i="6" s="1"/>
  <c r="D9" i="6"/>
  <c r="O9" i="6" s="1"/>
  <c r="C9" i="6"/>
  <c r="K9" i="6"/>
  <c r="B9" i="6"/>
  <c r="C10" i="6"/>
  <c r="K10" i="6"/>
  <c r="B10" i="6"/>
  <c r="C11" i="6"/>
  <c r="K11" i="6"/>
  <c r="B11" i="6"/>
  <c r="C12" i="6"/>
  <c r="K12" i="6"/>
  <c r="B12" i="6"/>
  <c r="C13" i="6"/>
  <c r="K13" i="6"/>
  <c r="B13" i="6"/>
  <c r="C14" i="6"/>
  <c r="K14" i="6"/>
  <c r="B14" i="6"/>
  <c r="AG26" i="6"/>
  <c r="C15" i="6"/>
  <c r="K15" i="6"/>
  <c r="B15" i="6"/>
  <c r="C16" i="6"/>
  <c r="K16" i="6"/>
  <c r="B16" i="6"/>
  <c r="C17" i="6"/>
  <c r="K17" i="6"/>
  <c r="B17" i="6"/>
  <c r="C18" i="6"/>
  <c r="K18" i="6"/>
  <c r="B18" i="6"/>
  <c r="C19" i="6"/>
  <c r="K19" i="6"/>
  <c r="B19" i="6"/>
  <c r="C20" i="6"/>
  <c r="K20" i="6"/>
  <c r="B20" i="6"/>
  <c r="C21" i="6"/>
  <c r="K21" i="6"/>
  <c r="B21" i="6"/>
  <c r="C22" i="6"/>
  <c r="K22" i="6"/>
  <c r="B22" i="6"/>
  <c r="C23" i="6"/>
  <c r="K23" i="6"/>
  <c r="B23" i="6"/>
  <c r="C24" i="6"/>
  <c r="K24" i="6"/>
  <c r="B24" i="6"/>
  <c r="C25" i="6"/>
  <c r="K25" i="6"/>
  <c r="B25" i="6"/>
  <c r="C26" i="6"/>
  <c r="K26" i="6"/>
  <c r="B26" i="6"/>
  <c r="C27" i="6"/>
  <c r="K27" i="6"/>
  <c r="B27" i="6"/>
  <c r="C28" i="6"/>
  <c r="K28" i="6"/>
  <c r="B28" i="6"/>
  <c r="C29" i="6"/>
  <c r="K29" i="6"/>
  <c r="B29" i="6"/>
  <c r="C30" i="6"/>
  <c r="K30" i="6"/>
  <c r="B30" i="6"/>
  <c r="C31" i="6"/>
  <c r="K31" i="6"/>
  <c r="B31" i="6"/>
  <c r="C32" i="6"/>
  <c r="K32" i="6"/>
  <c r="B32" i="6"/>
  <c r="C33" i="6"/>
  <c r="K33" i="6"/>
  <c r="B33" i="6"/>
  <c r="C34" i="6"/>
  <c r="K34" i="6"/>
  <c r="B34" i="6"/>
  <c r="C35" i="6"/>
  <c r="K35" i="6"/>
  <c r="B35" i="6"/>
  <c r="C36" i="6"/>
  <c r="K36" i="6"/>
  <c r="B36" i="6"/>
  <c r="C37" i="6"/>
  <c r="K37" i="6"/>
  <c r="B37" i="6"/>
  <c r="C38" i="6"/>
  <c r="K38" i="6"/>
  <c r="B38" i="6"/>
  <c r="C39" i="6"/>
  <c r="K39" i="6"/>
  <c r="B39" i="6"/>
  <c r="C40" i="6"/>
  <c r="K40" i="6"/>
  <c r="B40" i="6"/>
  <c r="C41" i="6"/>
  <c r="K41" i="6"/>
  <c r="B41" i="6"/>
  <c r="C42" i="6"/>
  <c r="K42" i="6"/>
  <c r="B42" i="6"/>
  <c r="C43" i="6"/>
  <c r="K43" i="6"/>
  <c r="B43" i="6"/>
  <c r="C44" i="6"/>
  <c r="K44" i="6"/>
  <c r="B44" i="6"/>
  <c r="C45" i="6"/>
  <c r="K45" i="6"/>
  <c r="B45" i="6"/>
  <c r="C46" i="6"/>
  <c r="K46" i="6"/>
  <c r="B46" i="6"/>
  <c r="C47" i="6"/>
  <c r="K47" i="6"/>
  <c r="B47" i="6"/>
  <c r="C48" i="6"/>
  <c r="K48" i="6"/>
  <c r="B48" i="6"/>
  <c r="C49" i="6"/>
  <c r="K49" i="6"/>
  <c r="B49" i="6"/>
  <c r="C50" i="6"/>
  <c r="K50" i="6"/>
  <c r="B50" i="6"/>
  <c r="C51" i="6"/>
  <c r="K51" i="6"/>
  <c r="B51" i="6"/>
  <c r="C52" i="6"/>
  <c r="K52" i="6"/>
  <c r="B52" i="6"/>
  <c r="C53" i="6"/>
  <c r="K53" i="6"/>
  <c r="B53" i="6"/>
  <c r="C54" i="6"/>
  <c r="K54" i="6"/>
  <c r="B54" i="6"/>
  <c r="AH33" i="6"/>
  <c r="U14" i="6"/>
  <c r="U15" i="6"/>
  <c r="U16" i="6"/>
  <c r="U17" i="6"/>
  <c r="U18" i="6"/>
  <c r="U19" i="6"/>
  <c r="U20" i="6"/>
  <c r="U21" i="6"/>
  <c r="V22" i="6"/>
  <c r="U23" i="6"/>
  <c r="V23" i="6"/>
  <c r="U24" i="6"/>
  <c r="U25" i="6"/>
  <c r="U26" i="6"/>
  <c r="U27" i="6"/>
  <c r="U28" i="6"/>
  <c r="U29" i="6"/>
  <c r="Y29" i="6" s="1"/>
  <c r="V29" i="6"/>
  <c r="U30" i="6"/>
  <c r="V30" i="6"/>
  <c r="Y30" i="6"/>
  <c r="U31" i="6"/>
  <c r="V31" i="6"/>
  <c r="U32" i="6"/>
  <c r="V32" i="6"/>
  <c r="U33" i="6"/>
  <c r="V33" i="6"/>
  <c r="U34" i="6"/>
  <c r="V34" i="6"/>
  <c r="U35" i="6"/>
  <c r="U36" i="6"/>
  <c r="V36" i="6"/>
  <c r="Y36" i="6" s="1"/>
  <c r="U37" i="6"/>
  <c r="U38" i="6"/>
  <c r="U39" i="6"/>
  <c r="U40" i="6"/>
  <c r="U41" i="6"/>
  <c r="U42" i="6"/>
  <c r="U43" i="6"/>
  <c r="U44" i="6"/>
  <c r="U45" i="6"/>
  <c r="V45" i="6"/>
  <c r="U46" i="6"/>
  <c r="Y46" i="6" s="1"/>
  <c r="V46" i="6"/>
  <c r="U47" i="6"/>
  <c r="U48" i="6"/>
  <c r="V49" i="6"/>
  <c r="U50" i="6"/>
  <c r="U51" i="6"/>
  <c r="U52" i="6"/>
  <c r="U54" i="6"/>
  <c r="V54" i="6"/>
  <c r="Z22" i="6"/>
  <c r="Z23" i="6"/>
  <c r="Z29" i="6"/>
  <c r="Z30" i="6"/>
  <c r="Z31" i="6"/>
  <c r="Z32" i="6"/>
  <c r="Z33" i="6"/>
  <c r="Z34" i="6"/>
  <c r="Z36" i="6"/>
  <c r="Z37" i="6"/>
  <c r="Z46" i="6"/>
  <c r="Z54" i="6"/>
  <c r="M9" i="6"/>
  <c r="M10" i="6"/>
  <c r="M11" i="6"/>
  <c r="M12" i="6"/>
  <c r="M13" i="6"/>
  <c r="M14" i="6"/>
  <c r="AA14" i="6" s="1"/>
  <c r="M15" i="6"/>
  <c r="AA15" i="6" s="1"/>
  <c r="M16" i="6"/>
  <c r="AA16" i="6" s="1"/>
  <c r="M17" i="6"/>
  <c r="AA17" i="6" s="1"/>
  <c r="M18" i="6"/>
  <c r="AA18" i="6"/>
  <c r="M19" i="6"/>
  <c r="AA19" i="6" s="1"/>
  <c r="M20" i="6"/>
  <c r="AA20" i="6" s="1"/>
  <c r="M21" i="6"/>
  <c r="AA21" i="6" s="1"/>
  <c r="M22" i="6"/>
  <c r="AA22" i="6" s="1"/>
  <c r="M23" i="6"/>
  <c r="AA23" i="6" s="1"/>
  <c r="M24" i="6"/>
  <c r="AA24" i="6" s="1"/>
  <c r="M25" i="6"/>
  <c r="AA25" i="6" s="1"/>
  <c r="M26" i="6"/>
  <c r="AA26" i="6" s="1"/>
  <c r="M27" i="6"/>
  <c r="AA27" i="6" s="1"/>
  <c r="M28" i="6"/>
  <c r="AA28" i="6" s="1"/>
  <c r="M29" i="6"/>
  <c r="AA29" i="6" s="1"/>
  <c r="M30" i="6"/>
  <c r="AA30" i="6" s="1"/>
  <c r="M31" i="6"/>
  <c r="M32" i="6"/>
  <c r="AA32" i="6" s="1"/>
  <c r="M33" i="6"/>
  <c r="AA33" i="6" s="1"/>
  <c r="M34" i="6"/>
  <c r="AA34" i="6" s="1"/>
  <c r="M35" i="6"/>
  <c r="M36" i="6"/>
  <c r="AA36" i="6" s="1"/>
  <c r="M37" i="6"/>
  <c r="AA37" i="6" s="1"/>
  <c r="M38" i="6"/>
  <c r="AA38" i="6" s="1"/>
  <c r="M39" i="6"/>
  <c r="AA39" i="6" s="1"/>
  <c r="M40" i="6"/>
  <c r="AA40" i="6" s="1"/>
  <c r="M41" i="6"/>
  <c r="AA41" i="6" s="1"/>
  <c r="M42" i="6"/>
  <c r="AA42" i="6"/>
  <c r="M43" i="6"/>
  <c r="AA43" i="6" s="1"/>
  <c r="M44" i="6"/>
  <c r="AA44" i="6" s="1"/>
  <c r="M45" i="6"/>
  <c r="M46" i="6"/>
  <c r="AA46" i="6" s="1"/>
  <c r="M47" i="6"/>
  <c r="AA47" i="6" s="1"/>
  <c r="M48" i="6"/>
  <c r="AA48" i="6" s="1"/>
  <c r="M49" i="6"/>
  <c r="M50" i="6"/>
  <c r="AA50" i="6"/>
  <c r="M51" i="6"/>
  <c r="AA51" i="6" s="1"/>
  <c r="M52" i="6"/>
  <c r="AA52" i="6" s="1"/>
  <c r="M53" i="6"/>
  <c r="M54" i="6"/>
  <c r="AA54" i="6" s="1"/>
  <c r="AG54" i="6"/>
  <c r="AG50" i="6"/>
  <c r="AG46" i="6"/>
  <c r="AG55" i="6"/>
  <c r="AG51" i="6"/>
  <c r="AG47" i="6"/>
  <c r="J54" i="6"/>
  <c r="G54" i="6"/>
  <c r="F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J53" i="6"/>
  <c r="G53" i="6"/>
  <c r="F53" i="6"/>
  <c r="J52" i="6"/>
  <c r="G52" i="6"/>
  <c r="F52" i="6"/>
  <c r="J51" i="6"/>
  <c r="G51" i="6"/>
  <c r="F51" i="6"/>
  <c r="J50" i="6"/>
  <c r="G50" i="6"/>
  <c r="F50" i="6"/>
  <c r="J49" i="6"/>
  <c r="G49" i="6"/>
  <c r="F49" i="6"/>
  <c r="J48" i="6"/>
  <c r="G48" i="6"/>
  <c r="F48" i="6"/>
  <c r="J47" i="6"/>
  <c r="G47" i="6"/>
  <c r="F47" i="6"/>
  <c r="J46" i="6"/>
  <c r="G46" i="6"/>
  <c r="F46" i="6"/>
  <c r="J45" i="6"/>
  <c r="G45" i="6"/>
  <c r="F45" i="6"/>
  <c r="J44" i="6"/>
  <c r="G44" i="6"/>
  <c r="F44" i="6"/>
  <c r="J43" i="6"/>
  <c r="G43" i="6"/>
  <c r="F43" i="6"/>
  <c r="J42" i="6"/>
  <c r="G42" i="6"/>
  <c r="F42" i="6"/>
  <c r="J41" i="6"/>
  <c r="G41" i="6"/>
  <c r="F41" i="6"/>
  <c r="J40" i="6"/>
  <c r="G40" i="6"/>
  <c r="F40" i="6"/>
  <c r="J39" i="6"/>
  <c r="G39" i="6"/>
  <c r="F39" i="6"/>
  <c r="J38" i="6"/>
  <c r="G38" i="6"/>
  <c r="F38" i="6"/>
  <c r="J37" i="6"/>
  <c r="G37" i="6"/>
  <c r="F37" i="6"/>
  <c r="J36" i="6"/>
  <c r="G36" i="6"/>
  <c r="F36" i="6"/>
  <c r="J35" i="6"/>
  <c r="G35" i="6"/>
  <c r="F35" i="6"/>
  <c r="J34" i="6"/>
  <c r="G34" i="6"/>
  <c r="F34" i="6"/>
  <c r="J33" i="6"/>
  <c r="G33" i="6"/>
  <c r="F33" i="6"/>
  <c r="J32" i="6"/>
  <c r="G32" i="6"/>
  <c r="F32" i="6"/>
  <c r="J31" i="6"/>
  <c r="G31" i="6"/>
  <c r="F31" i="6"/>
  <c r="J30" i="6"/>
  <c r="G30" i="6"/>
  <c r="F30" i="6"/>
  <c r="J29" i="6"/>
  <c r="G29" i="6"/>
  <c r="F29" i="6"/>
  <c r="J28" i="6"/>
  <c r="G28" i="6"/>
  <c r="F28" i="6"/>
  <c r="J27" i="6"/>
  <c r="G27" i="6"/>
  <c r="F27" i="6"/>
  <c r="J26" i="6"/>
  <c r="G26" i="6"/>
  <c r="F26" i="6"/>
  <c r="J25" i="6"/>
  <c r="G25" i="6"/>
  <c r="F25" i="6"/>
  <c r="J24" i="6"/>
  <c r="G24" i="6"/>
  <c r="F24" i="6"/>
  <c r="J23" i="6"/>
  <c r="G23" i="6"/>
  <c r="F23" i="6"/>
  <c r="J22" i="6"/>
  <c r="G22" i="6"/>
  <c r="F22" i="6"/>
  <c r="J21" i="6"/>
  <c r="G21" i="6"/>
  <c r="F21" i="6"/>
  <c r="J20" i="6"/>
  <c r="G20" i="6"/>
  <c r="F20" i="6"/>
  <c r="J19" i="6"/>
  <c r="G19" i="6"/>
  <c r="F19" i="6"/>
  <c r="J18" i="6"/>
  <c r="G18" i="6"/>
  <c r="F18" i="6"/>
  <c r="J17" i="6"/>
  <c r="G17" i="6"/>
  <c r="F17" i="6"/>
  <c r="J16" i="6"/>
  <c r="G16" i="6"/>
  <c r="F16" i="6"/>
  <c r="J15" i="6"/>
  <c r="G15" i="6"/>
  <c r="F15" i="6"/>
  <c r="J14" i="6"/>
  <c r="G14" i="6"/>
  <c r="F14" i="6"/>
  <c r="J13" i="6"/>
  <c r="G13" i="6"/>
  <c r="F13" i="6"/>
  <c r="J12" i="6"/>
  <c r="G12" i="6"/>
  <c r="F12" i="6"/>
  <c r="J11" i="6"/>
  <c r="G11" i="6"/>
  <c r="F11" i="6"/>
  <c r="J10" i="6"/>
  <c r="G10" i="6"/>
  <c r="F10" i="6"/>
  <c r="J9" i="6"/>
  <c r="G9" i="6"/>
  <c r="F9" i="6"/>
  <c r="C12" i="5"/>
  <c r="K12" i="5"/>
  <c r="C9" i="5"/>
  <c r="P9" i="5" s="1"/>
  <c r="S9" i="5" s="1"/>
  <c r="K9" i="5"/>
  <c r="C10" i="5"/>
  <c r="K10" i="5"/>
  <c r="C11" i="5"/>
  <c r="K11" i="5"/>
  <c r="C13" i="5"/>
  <c r="K13" i="5"/>
  <c r="J9" i="5"/>
  <c r="B9" i="5"/>
  <c r="O9" i="5" s="1"/>
  <c r="J10" i="5"/>
  <c r="B10" i="5"/>
  <c r="O10" i="5" s="1"/>
  <c r="J11" i="5"/>
  <c r="B11" i="5"/>
  <c r="O11" i="5" s="1"/>
  <c r="J12" i="5"/>
  <c r="B12" i="5"/>
  <c r="O12" i="5" s="1"/>
  <c r="J13" i="5"/>
  <c r="B13" i="5"/>
  <c r="O13" i="5" s="1"/>
  <c r="J14" i="5"/>
  <c r="AG26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AH33" i="5"/>
  <c r="U14" i="5"/>
  <c r="U15" i="5"/>
  <c r="U16" i="5"/>
  <c r="U17" i="5"/>
  <c r="U18" i="5"/>
  <c r="U19" i="5"/>
  <c r="U20" i="5"/>
  <c r="Y20" i="5" s="1"/>
  <c r="V20" i="5"/>
  <c r="U21" i="5"/>
  <c r="U22" i="5"/>
  <c r="U23" i="5"/>
  <c r="V23" i="5"/>
  <c r="U24" i="5"/>
  <c r="U25" i="5"/>
  <c r="U26" i="5"/>
  <c r="U27" i="5"/>
  <c r="U28" i="5"/>
  <c r="Y28" i="5" s="1"/>
  <c r="V28" i="5"/>
  <c r="U29" i="5"/>
  <c r="V29" i="5"/>
  <c r="U30" i="5"/>
  <c r="U31" i="5"/>
  <c r="U32" i="5"/>
  <c r="Y32" i="5" s="1"/>
  <c r="V32" i="5"/>
  <c r="U33" i="5"/>
  <c r="V33" i="5"/>
  <c r="U34" i="5"/>
  <c r="U35" i="5"/>
  <c r="U36" i="5"/>
  <c r="U37" i="5"/>
  <c r="U38" i="5"/>
  <c r="U39" i="5"/>
  <c r="V39" i="5"/>
  <c r="Y39" i="5"/>
  <c r="U40" i="5"/>
  <c r="V40" i="5"/>
  <c r="U41" i="5"/>
  <c r="V41" i="5"/>
  <c r="U42" i="5"/>
  <c r="V42" i="5"/>
  <c r="U43" i="5"/>
  <c r="V43" i="5"/>
  <c r="U44" i="5"/>
  <c r="V44" i="5"/>
  <c r="U45" i="5"/>
  <c r="U46" i="5"/>
  <c r="U47" i="5"/>
  <c r="U48" i="5"/>
  <c r="U49" i="5"/>
  <c r="U50" i="5"/>
  <c r="V50" i="5"/>
  <c r="U51" i="5"/>
  <c r="V51" i="5"/>
  <c r="Y51" i="5" s="1"/>
  <c r="U52" i="5"/>
  <c r="Y52" i="5" s="1"/>
  <c r="V52" i="5"/>
  <c r="U53" i="5"/>
  <c r="U54" i="5"/>
  <c r="V54" i="5"/>
  <c r="Z20" i="5"/>
  <c r="Z23" i="5"/>
  <c r="Z28" i="5"/>
  <c r="Z29" i="5"/>
  <c r="Z32" i="5"/>
  <c r="Z33" i="5"/>
  <c r="Z39" i="5"/>
  <c r="Z40" i="5"/>
  <c r="Z41" i="5"/>
  <c r="Z42" i="5"/>
  <c r="Z43" i="5"/>
  <c r="Z44" i="5"/>
  <c r="Z50" i="5"/>
  <c r="Z51" i="5"/>
  <c r="Z52" i="5"/>
  <c r="Z54" i="5"/>
  <c r="M9" i="5"/>
  <c r="M10" i="5"/>
  <c r="M11" i="5"/>
  <c r="M12" i="5"/>
  <c r="M13" i="5"/>
  <c r="M14" i="5"/>
  <c r="AA14" i="5" s="1"/>
  <c r="M15" i="5"/>
  <c r="AA15" i="5" s="1"/>
  <c r="M16" i="5"/>
  <c r="AA16" i="5" s="1"/>
  <c r="M17" i="5"/>
  <c r="AA17" i="5" s="1"/>
  <c r="M18" i="5"/>
  <c r="AA18" i="5" s="1"/>
  <c r="M19" i="5"/>
  <c r="AA19" i="5" s="1"/>
  <c r="M20" i="5"/>
  <c r="AA20" i="5" s="1"/>
  <c r="M21" i="5"/>
  <c r="AA21" i="5" s="1"/>
  <c r="M22" i="5"/>
  <c r="AA22" i="5" s="1"/>
  <c r="M23" i="5"/>
  <c r="AA23" i="5" s="1"/>
  <c r="M24" i="5"/>
  <c r="AA24" i="5" s="1"/>
  <c r="M25" i="5"/>
  <c r="AA25" i="5" s="1"/>
  <c r="M26" i="5"/>
  <c r="AA26" i="5" s="1"/>
  <c r="M27" i="5"/>
  <c r="AA27" i="5" s="1"/>
  <c r="M28" i="5"/>
  <c r="AA28" i="5" s="1"/>
  <c r="M29" i="5"/>
  <c r="AA29" i="5" s="1"/>
  <c r="M30" i="5"/>
  <c r="AA30" i="5" s="1"/>
  <c r="M31" i="5"/>
  <c r="AA31" i="5" s="1"/>
  <c r="M32" i="5"/>
  <c r="AA32" i="5" s="1"/>
  <c r="M33" i="5"/>
  <c r="AA33" i="5" s="1"/>
  <c r="M34" i="5"/>
  <c r="AA34" i="5" s="1"/>
  <c r="M35" i="5"/>
  <c r="AA35" i="5" s="1"/>
  <c r="M36" i="5"/>
  <c r="AA36" i="5" s="1"/>
  <c r="M37" i="5"/>
  <c r="AA37" i="5" s="1"/>
  <c r="M38" i="5"/>
  <c r="AA38" i="5" s="1"/>
  <c r="M39" i="5"/>
  <c r="AA39" i="5" s="1"/>
  <c r="M40" i="5"/>
  <c r="AA40" i="5" s="1"/>
  <c r="M41" i="5"/>
  <c r="AA41" i="5" s="1"/>
  <c r="M42" i="5"/>
  <c r="AA42" i="5" s="1"/>
  <c r="M43" i="5"/>
  <c r="AA43" i="5" s="1"/>
  <c r="M44" i="5"/>
  <c r="AA44" i="5" s="1"/>
  <c r="M45" i="5"/>
  <c r="AA45" i="5" s="1"/>
  <c r="M46" i="5"/>
  <c r="AA46" i="5" s="1"/>
  <c r="M47" i="5"/>
  <c r="AA47" i="5" s="1"/>
  <c r="M48" i="5"/>
  <c r="AA48" i="5" s="1"/>
  <c r="M49" i="5"/>
  <c r="AA49" i="5" s="1"/>
  <c r="M50" i="5"/>
  <c r="AA50" i="5" s="1"/>
  <c r="M51" i="5"/>
  <c r="AA51" i="5" s="1"/>
  <c r="M52" i="5"/>
  <c r="AA52" i="5" s="1"/>
  <c r="M53" i="5"/>
  <c r="AA53" i="5" s="1"/>
  <c r="M54" i="5"/>
  <c r="AA54" i="5" s="1"/>
  <c r="AG54" i="5"/>
  <c r="AG50" i="5"/>
  <c r="AG46" i="5"/>
  <c r="AG55" i="5"/>
  <c r="AG51" i="5"/>
  <c r="AG47" i="5"/>
  <c r="I54" i="5"/>
  <c r="G54" i="5"/>
  <c r="F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I53" i="5"/>
  <c r="G53" i="5"/>
  <c r="F53" i="5"/>
  <c r="E53" i="5"/>
  <c r="D53" i="5"/>
  <c r="I52" i="5"/>
  <c r="G52" i="5"/>
  <c r="F52" i="5"/>
  <c r="E52" i="5"/>
  <c r="D52" i="5"/>
  <c r="I51" i="5"/>
  <c r="G51" i="5"/>
  <c r="F51" i="5"/>
  <c r="E51" i="5"/>
  <c r="D51" i="5"/>
  <c r="I50" i="5"/>
  <c r="G50" i="5"/>
  <c r="F50" i="5"/>
  <c r="E50" i="5"/>
  <c r="D50" i="5"/>
  <c r="I49" i="5"/>
  <c r="G49" i="5"/>
  <c r="F49" i="5"/>
  <c r="E49" i="5"/>
  <c r="D49" i="5"/>
  <c r="I48" i="5"/>
  <c r="G48" i="5"/>
  <c r="F48" i="5"/>
  <c r="E48" i="5"/>
  <c r="D48" i="5"/>
  <c r="I47" i="5"/>
  <c r="G47" i="5"/>
  <c r="F47" i="5"/>
  <c r="E47" i="5"/>
  <c r="D47" i="5"/>
  <c r="I46" i="5"/>
  <c r="G46" i="5"/>
  <c r="F46" i="5"/>
  <c r="E46" i="5"/>
  <c r="D46" i="5"/>
  <c r="I45" i="5"/>
  <c r="G45" i="5"/>
  <c r="F45" i="5"/>
  <c r="E45" i="5"/>
  <c r="D45" i="5"/>
  <c r="I44" i="5"/>
  <c r="G44" i="5"/>
  <c r="F44" i="5"/>
  <c r="E44" i="5"/>
  <c r="D44" i="5"/>
  <c r="I43" i="5"/>
  <c r="G43" i="5"/>
  <c r="F43" i="5"/>
  <c r="E43" i="5"/>
  <c r="D43" i="5"/>
  <c r="I42" i="5"/>
  <c r="G42" i="5"/>
  <c r="F42" i="5"/>
  <c r="E42" i="5"/>
  <c r="D42" i="5"/>
  <c r="I41" i="5"/>
  <c r="G41" i="5"/>
  <c r="F41" i="5"/>
  <c r="E41" i="5"/>
  <c r="D41" i="5"/>
  <c r="I40" i="5"/>
  <c r="G40" i="5"/>
  <c r="F40" i="5"/>
  <c r="E40" i="5"/>
  <c r="D40" i="5"/>
  <c r="I39" i="5"/>
  <c r="G39" i="5"/>
  <c r="F39" i="5"/>
  <c r="E39" i="5"/>
  <c r="D39" i="5"/>
  <c r="I38" i="5"/>
  <c r="G38" i="5"/>
  <c r="F38" i="5"/>
  <c r="E38" i="5"/>
  <c r="D38" i="5"/>
  <c r="I37" i="5"/>
  <c r="G37" i="5"/>
  <c r="F37" i="5"/>
  <c r="E37" i="5"/>
  <c r="D37" i="5"/>
  <c r="I36" i="5"/>
  <c r="G36" i="5"/>
  <c r="F36" i="5"/>
  <c r="E36" i="5"/>
  <c r="D36" i="5"/>
  <c r="I35" i="5"/>
  <c r="G35" i="5"/>
  <c r="F35" i="5"/>
  <c r="E35" i="5"/>
  <c r="D35" i="5"/>
  <c r="I34" i="5"/>
  <c r="G34" i="5"/>
  <c r="F34" i="5"/>
  <c r="E34" i="5"/>
  <c r="D34" i="5"/>
  <c r="I33" i="5"/>
  <c r="G33" i="5"/>
  <c r="F33" i="5"/>
  <c r="E33" i="5"/>
  <c r="D33" i="5"/>
  <c r="I32" i="5"/>
  <c r="G32" i="5"/>
  <c r="F32" i="5"/>
  <c r="E32" i="5"/>
  <c r="D32" i="5"/>
  <c r="I31" i="5"/>
  <c r="G31" i="5"/>
  <c r="F31" i="5"/>
  <c r="E31" i="5"/>
  <c r="D31" i="5"/>
  <c r="I30" i="5"/>
  <c r="G30" i="5"/>
  <c r="F30" i="5"/>
  <c r="E30" i="5"/>
  <c r="D30" i="5"/>
  <c r="I29" i="5"/>
  <c r="G29" i="5"/>
  <c r="F29" i="5"/>
  <c r="E29" i="5"/>
  <c r="D29" i="5"/>
  <c r="I28" i="5"/>
  <c r="G28" i="5"/>
  <c r="F28" i="5"/>
  <c r="E28" i="5"/>
  <c r="D28" i="5"/>
  <c r="I27" i="5"/>
  <c r="G27" i="5"/>
  <c r="F27" i="5"/>
  <c r="E27" i="5"/>
  <c r="D27" i="5"/>
  <c r="I26" i="5"/>
  <c r="G26" i="5"/>
  <c r="F26" i="5"/>
  <c r="E26" i="5"/>
  <c r="D26" i="5"/>
  <c r="I25" i="5"/>
  <c r="G25" i="5"/>
  <c r="F25" i="5"/>
  <c r="E25" i="5"/>
  <c r="D25" i="5"/>
  <c r="I24" i="5"/>
  <c r="G24" i="5"/>
  <c r="F24" i="5"/>
  <c r="E24" i="5"/>
  <c r="D24" i="5"/>
  <c r="I23" i="5"/>
  <c r="G23" i="5"/>
  <c r="F23" i="5"/>
  <c r="E23" i="5"/>
  <c r="D23" i="5"/>
  <c r="I22" i="5"/>
  <c r="G22" i="5"/>
  <c r="F22" i="5"/>
  <c r="E22" i="5"/>
  <c r="D22" i="5"/>
  <c r="I21" i="5"/>
  <c r="G21" i="5"/>
  <c r="F21" i="5"/>
  <c r="E21" i="5"/>
  <c r="D21" i="5"/>
  <c r="I20" i="5"/>
  <c r="G20" i="5"/>
  <c r="F20" i="5"/>
  <c r="E20" i="5"/>
  <c r="D20" i="5"/>
  <c r="I19" i="5"/>
  <c r="G19" i="5"/>
  <c r="F19" i="5"/>
  <c r="E19" i="5"/>
  <c r="D19" i="5"/>
  <c r="I18" i="5"/>
  <c r="G18" i="5"/>
  <c r="F18" i="5"/>
  <c r="E18" i="5"/>
  <c r="D18" i="5"/>
  <c r="I17" i="5"/>
  <c r="G17" i="5"/>
  <c r="F17" i="5"/>
  <c r="E17" i="5"/>
  <c r="D17" i="5"/>
  <c r="I16" i="5"/>
  <c r="G16" i="5"/>
  <c r="F16" i="5"/>
  <c r="E16" i="5"/>
  <c r="D16" i="5"/>
  <c r="I15" i="5"/>
  <c r="G15" i="5"/>
  <c r="F15" i="5"/>
  <c r="E15" i="5"/>
  <c r="D15" i="5"/>
  <c r="I14" i="5"/>
  <c r="G14" i="5"/>
  <c r="F14" i="5"/>
  <c r="E14" i="5"/>
  <c r="D14" i="5"/>
  <c r="I13" i="5"/>
  <c r="G13" i="5"/>
  <c r="F13" i="5"/>
  <c r="E13" i="5"/>
  <c r="D13" i="5"/>
  <c r="I12" i="5"/>
  <c r="G12" i="5"/>
  <c r="F12" i="5"/>
  <c r="E12" i="5"/>
  <c r="D12" i="5"/>
  <c r="I11" i="5"/>
  <c r="G11" i="5"/>
  <c r="F11" i="5"/>
  <c r="E11" i="5"/>
  <c r="D11" i="5"/>
  <c r="I10" i="5"/>
  <c r="G10" i="5"/>
  <c r="F10" i="5"/>
  <c r="E10" i="5"/>
  <c r="D10" i="5"/>
  <c r="I9" i="5"/>
  <c r="G9" i="5"/>
  <c r="F9" i="5"/>
  <c r="E9" i="5"/>
  <c r="D9" i="5"/>
  <c r="C10" i="4"/>
  <c r="J10" i="4"/>
  <c r="C11" i="4"/>
  <c r="P11" i="4" s="1"/>
  <c r="S11" i="4" s="1"/>
  <c r="J11" i="4"/>
  <c r="C12" i="4"/>
  <c r="J12" i="4"/>
  <c r="C13" i="4"/>
  <c r="J13" i="4"/>
  <c r="C9" i="4"/>
  <c r="J9" i="4"/>
  <c r="P9" i="4" s="1"/>
  <c r="B9" i="4"/>
  <c r="O9" i="4" s="1"/>
  <c r="B9" i="2"/>
  <c r="O9" i="2" s="1"/>
  <c r="I9" i="4"/>
  <c r="B10" i="4"/>
  <c r="O10" i="4" s="1"/>
  <c r="R10" i="4" s="1"/>
  <c r="B11" i="4"/>
  <c r="O11" i="4" s="1"/>
  <c r="B12" i="4"/>
  <c r="O12" i="4" s="1"/>
  <c r="B13" i="4"/>
  <c r="O13" i="4" s="1"/>
  <c r="AH33" i="4"/>
  <c r="U14" i="4"/>
  <c r="U15" i="4"/>
  <c r="V16" i="4"/>
  <c r="U16" i="4"/>
  <c r="U17" i="4"/>
  <c r="U18" i="4"/>
  <c r="U20" i="4"/>
  <c r="U21" i="4"/>
  <c r="U22" i="4"/>
  <c r="U24" i="4"/>
  <c r="U25" i="4"/>
  <c r="U26" i="4"/>
  <c r="U28" i="4"/>
  <c r="U29" i="4"/>
  <c r="U30" i="4"/>
  <c r="U32" i="4"/>
  <c r="U33" i="4"/>
  <c r="U34" i="4"/>
  <c r="U36" i="4"/>
  <c r="U37" i="4"/>
  <c r="U38" i="4"/>
  <c r="U40" i="4"/>
  <c r="U41" i="4"/>
  <c r="U42" i="4"/>
  <c r="U44" i="4"/>
  <c r="U45" i="4"/>
  <c r="U46" i="4"/>
  <c r="U48" i="4"/>
  <c r="U49" i="4"/>
  <c r="U50" i="4"/>
  <c r="V52" i="4"/>
  <c r="U52" i="4"/>
  <c r="Y52" i="4" s="1"/>
  <c r="U53" i="4"/>
  <c r="U54" i="4"/>
  <c r="Z16" i="4"/>
  <c r="Z52" i="4"/>
  <c r="M9" i="4"/>
  <c r="M10" i="4"/>
  <c r="M11" i="4"/>
  <c r="M12" i="4"/>
  <c r="M13" i="4"/>
  <c r="M14" i="4"/>
  <c r="AA14" i="4" s="1"/>
  <c r="M15" i="4"/>
  <c r="AA15" i="4" s="1"/>
  <c r="M16" i="4"/>
  <c r="AA16" i="4" s="1"/>
  <c r="M17" i="4"/>
  <c r="AA17" i="4" s="1"/>
  <c r="M18" i="4"/>
  <c r="AA18" i="4" s="1"/>
  <c r="M19" i="4"/>
  <c r="M20" i="4"/>
  <c r="AA20" i="4" s="1"/>
  <c r="M21" i="4"/>
  <c r="AA21" i="4" s="1"/>
  <c r="M22" i="4"/>
  <c r="AA22" i="4" s="1"/>
  <c r="M23" i="4"/>
  <c r="M24" i="4"/>
  <c r="AA24" i="4" s="1"/>
  <c r="M25" i="4"/>
  <c r="AA25" i="4" s="1"/>
  <c r="M26" i="4"/>
  <c r="AA26" i="4" s="1"/>
  <c r="M27" i="4"/>
  <c r="M28" i="4"/>
  <c r="AA28" i="4" s="1"/>
  <c r="M29" i="4"/>
  <c r="AA29" i="4" s="1"/>
  <c r="M30" i="4"/>
  <c r="AA30" i="4" s="1"/>
  <c r="M31" i="4"/>
  <c r="M32" i="4"/>
  <c r="AA32" i="4" s="1"/>
  <c r="M33" i="4"/>
  <c r="AA33" i="4" s="1"/>
  <c r="M34" i="4"/>
  <c r="AA34" i="4" s="1"/>
  <c r="M35" i="4"/>
  <c r="M36" i="4"/>
  <c r="AA36" i="4" s="1"/>
  <c r="M37" i="4"/>
  <c r="AA37" i="4" s="1"/>
  <c r="M38" i="4"/>
  <c r="AA38" i="4" s="1"/>
  <c r="M39" i="4"/>
  <c r="M40" i="4"/>
  <c r="AA40" i="4" s="1"/>
  <c r="M41" i="4"/>
  <c r="AA41" i="4" s="1"/>
  <c r="M42" i="4"/>
  <c r="AA42" i="4" s="1"/>
  <c r="M43" i="4"/>
  <c r="M44" i="4"/>
  <c r="AA44" i="4" s="1"/>
  <c r="M45" i="4"/>
  <c r="AA45" i="4" s="1"/>
  <c r="M46" i="4"/>
  <c r="AA46" i="4" s="1"/>
  <c r="M47" i="4"/>
  <c r="M48" i="4"/>
  <c r="AA48" i="4" s="1"/>
  <c r="M49" i="4"/>
  <c r="AA49" i="4" s="1"/>
  <c r="M50" i="4"/>
  <c r="AA50" i="4" s="1"/>
  <c r="M51" i="4"/>
  <c r="M52" i="4"/>
  <c r="AA52" i="4" s="1"/>
  <c r="M53" i="4"/>
  <c r="AA53" i="4" s="1"/>
  <c r="M54" i="4"/>
  <c r="AA54" i="4" s="1"/>
  <c r="AG54" i="4"/>
  <c r="AG50" i="4"/>
  <c r="AG46" i="4"/>
  <c r="AG55" i="4"/>
  <c r="AG51" i="4"/>
  <c r="AG47" i="4"/>
  <c r="I54" i="4"/>
  <c r="K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K53" i="4"/>
  <c r="G53" i="4"/>
  <c r="F53" i="4"/>
  <c r="E53" i="4"/>
  <c r="D53" i="4"/>
  <c r="I52" i="4"/>
  <c r="K52" i="4"/>
  <c r="G52" i="4"/>
  <c r="F52" i="4"/>
  <c r="E52" i="4"/>
  <c r="D52" i="4"/>
  <c r="I51" i="4"/>
  <c r="K51" i="4"/>
  <c r="G51" i="4"/>
  <c r="F51" i="4"/>
  <c r="E51" i="4"/>
  <c r="D51" i="4"/>
  <c r="I50" i="4"/>
  <c r="K50" i="4"/>
  <c r="G50" i="4"/>
  <c r="F50" i="4"/>
  <c r="E50" i="4"/>
  <c r="D50" i="4"/>
  <c r="I49" i="4"/>
  <c r="K49" i="4"/>
  <c r="G49" i="4"/>
  <c r="F49" i="4"/>
  <c r="E49" i="4"/>
  <c r="D49" i="4"/>
  <c r="I48" i="4"/>
  <c r="K48" i="4"/>
  <c r="G48" i="4"/>
  <c r="F48" i="4"/>
  <c r="E48" i="4"/>
  <c r="D48" i="4"/>
  <c r="I47" i="4"/>
  <c r="K47" i="4"/>
  <c r="G47" i="4"/>
  <c r="F47" i="4"/>
  <c r="E47" i="4"/>
  <c r="D47" i="4"/>
  <c r="I46" i="4"/>
  <c r="K46" i="4"/>
  <c r="G46" i="4"/>
  <c r="F46" i="4"/>
  <c r="E46" i="4"/>
  <c r="D46" i="4"/>
  <c r="I45" i="4"/>
  <c r="K45" i="4"/>
  <c r="G45" i="4"/>
  <c r="F45" i="4"/>
  <c r="E45" i="4"/>
  <c r="D45" i="4"/>
  <c r="I44" i="4"/>
  <c r="K44" i="4"/>
  <c r="G44" i="4"/>
  <c r="F44" i="4"/>
  <c r="E44" i="4"/>
  <c r="D44" i="4"/>
  <c r="I43" i="4"/>
  <c r="K43" i="4"/>
  <c r="G43" i="4"/>
  <c r="F43" i="4"/>
  <c r="E43" i="4"/>
  <c r="D43" i="4"/>
  <c r="I42" i="4"/>
  <c r="K42" i="4"/>
  <c r="G42" i="4"/>
  <c r="F42" i="4"/>
  <c r="E42" i="4"/>
  <c r="D42" i="4"/>
  <c r="I41" i="4"/>
  <c r="K41" i="4"/>
  <c r="G41" i="4"/>
  <c r="F41" i="4"/>
  <c r="E41" i="4"/>
  <c r="D41" i="4"/>
  <c r="I40" i="4"/>
  <c r="K40" i="4"/>
  <c r="G40" i="4"/>
  <c r="F40" i="4"/>
  <c r="E40" i="4"/>
  <c r="D40" i="4"/>
  <c r="I39" i="4"/>
  <c r="K39" i="4"/>
  <c r="G39" i="4"/>
  <c r="F39" i="4"/>
  <c r="E39" i="4"/>
  <c r="D39" i="4"/>
  <c r="I38" i="4"/>
  <c r="K38" i="4"/>
  <c r="G38" i="4"/>
  <c r="F38" i="4"/>
  <c r="E38" i="4"/>
  <c r="D38" i="4"/>
  <c r="I37" i="4"/>
  <c r="K37" i="4"/>
  <c r="G37" i="4"/>
  <c r="F37" i="4"/>
  <c r="E37" i="4"/>
  <c r="D37" i="4"/>
  <c r="I36" i="4"/>
  <c r="K36" i="4"/>
  <c r="G36" i="4"/>
  <c r="F36" i="4"/>
  <c r="E36" i="4"/>
  <c r="D36" i="4"/>
  <c r="I35" i="4"/>
  <c r="K35" i="4"/>
  <c r="G35" i="4"/>
  <c r="F35" i="4"/>
  <c r="E35" i="4"/>
  <c r="D35" i="4"/>
  <c r="I34" i="4"/>
  <c r="K34" i="4"/>
  <c r="G34" i="4"/>
  <c r="F34" i="4"/>
  <c r="E34" i="4"/>
  <c r="D34" i="4"/>
  <c r="I33" i="4"/>
  <c r="K33" i="4"/>
  <c r="G33" i="4"/>
  <c r="F33" i="4"/>
  <c r="E33" i="4"/>
  <c r="D33" i="4"/>
  <c r="I32" i="4"/>
  <c r="K32" i="4"/>
  <c r="G32" i="4"/>
  <c r="F32" i="4"/>
  <c r="E32" i="4"/>
  <c r="D32" i="4"/>
  <c r="I31" i="4"/>
  <c r="K31" i="4"/>
  <c r="G31" i="4"/>
  <c r="F31" i="4"/>
  <c r="E31" i="4"/>
  <c r="D31" i="4"/>
  <c r="I30" i="4"/>
  <c r="K30" i="4"/>
  <c r="G30" i="4"/>
  <c r="F30" i="4"/>
  <c r="E30" i="4"/>
  <c r="D30" i="4"/>
  <c r="I29" i="4"/>
  <c r="K29" i="4"/>
  <c r="G29" i="4"/>
  <c r="F29" i="4"/>
  <c r="E29" i="4"/>
  <c r="D29" i="4"/>
  <c r="I28" i="4"/>
  <c r="K28" i="4"/>
  <c r="G28" i="4"/>
  <c r="F28" i="4"/>
  <c r="E28" i="4"/>
  <c r="D28" i="4"/>
  <c r="I27" i="4"/>
  <c r="K27" i="4"/>
  <c r="G27" i="4"/>
  <c r="F27" i="4"/>
  <c r="E27" i="4"/>
  <c r="D27" i="4"/>
  <c r="AG26" i="4"/>
  <c r="I26" i="4"/>
  <c r="K26" i="4"/>
  <c r="G26" i="4"/>
  <c r="F26" i="4"/>
  <c r="E26" i="4"/>
  <c r="D26" i="4"/>
  <c r="I25" i="4"/>
  <c r="K25" i="4"/>
  <c r="G25" i="4"/>
  <c r="F25" i="4"/>
  <c r="E25" i="4"/>
  <c r="D25" i="4"/>
  <c r="I24" i="4"/>
  <c r="K24" i="4"/>
  <c r="G24" i="4"/>
  <c r="F24" i="4"/>
  <c r="E24" i="4"/>
  <c r="D24" i="4"/>
  <c r="I23" i="4"/>
  <c r="K23" i="4"/>
  <c r="G23" i="4"/>
  <c r="F23" i="4"/>
  <c r="E23" i="4"/>
  <c r="D23" i="4"/>
  <c r="I22" i="4"/>
  <c r="K22" i="4"/>
  <c r="G22" i="4"/>
  <c r="F22" i="4"/>
  <c r="E22" i="4"/>
  <c r="D22" i="4"/>
  <c r="I21" i="4"/>
  <c r="K21" i="4"/>
  <c r="G21" i="4"/>
  <c r="F21" i="4"/>
  <c r="E21" i="4"/>
  <c r="D21" i="4"/>
  <c r="I20" i="4"/>
  <c r="K20" i="4"/>
  <c r="G20" i="4"/>
  <c r="F20" i="4"/>
  <c r="E20" i="4"/>
  <c r="D20" i="4"/>
  <c r="I19" i="4"/>
  <c r="K19" i="4"/>
  <c r="G19" i="4"/>
  <c r="F19" i="4"/>
  <c r="E19" i="4"/>
  <c r="D19" i="4"/>
  <c r="I18" i="4"/>
  <c r="K18" i="4"/>
  <c r="G18" i="4"/>
  <c r="F18" i="4"/>
  <c r="E18" i="4"/>
  <c r="D18" i="4"/>
  <c r="I17" i="4"/>
  <c r="K17" i="4"/>
  <c r="G17" i="4"/>
  <c r="F17" i="4"/>
  <c r="E17" i="4"/>
  <c r="D17" i="4"/>
  <c r="I16" i="4"/>
  <c r="K16" i="4"/>
  <c r="G16" i="4"/>
  <c r="F16" i="4"/>
  <c r="E16" i="4"/>
  <c r="D16" i="4"/>
  <c r="I15" i="4"/>
  <c r="K15" i="4"/>
  <c r="G15" i="4"/>
  <c r="F15" i="4"/>
  <c r="E15" i="4"/>
  <c r="D15" i="4"/>
  <c r="I14" i="4"/>
  <c r="K14" i="4"/>
  <c r="G14" i="4"/>
  <c r="F14" i="4"/>
  <c r="E14" i="4"/>
  <c r="D14" i="4"/>
  <c r="I13" i="4"/>
  <c r="K13" i="4"/>
  <c r="G13" i="4"/>
  <c r="F13" i="4"/>
  <c r="E13" i="4"/>
  <c r="D13" i="4"/>
  <c r="I12" i="4"/>
  <c r="K12" i="4"/>
  <c r="G12" i="4"/>
  <c r="F12" i="4"/>
  <c r="E12" i="4"/>
  <c r="D12" i="4"/>
  <c r="I11" i="4"/>
  <c r="K11" i="4"/>
  <c r="G11" i="4"/>
  <c r="F11" i="4"/>
  <c r="E11" i="4"/>
  <c r="D11" i="4"/>
  <c r="I10" i="4"/>
  <c r="K10" i="4"/>
  <c r="G10" i="4"/>
  <c r="F10" i="4"/>
  <c r="E10" i="4"/>
  <c r="D10" i="4"/>
  <c r="K9" i="4"/>
  <c r="G9" i="4"/>
  <c r="F9" i="4"/>
  <c r="E9" i="4"/>
  <c r="D9" i="4"/>
  <c r="AG26" i="2"/>
  <c r="C9" i="2"/>
  <c r="I9" i="2"/>
  <c r="C11" i="2"/>
  <c r="I11" i="2"/>
  <c r="B11" i="2"/>
  <c r="O11" i="2" s="1"/>
  <c r="C12" i="2"/>
  <c r="I12" i="2"/>
  <c r="B12" i="2"/>
  <c r="O12" i="2" s="1"/>
  <c r="C13" i="2"/>
  <c r="P13" i="2" s="1"/>
  <c r="I13" i="2"/>
  <c r="B13" i="2"/>
  <c r="O13" i="2" s="1"/>
  <c r="U13" i="2" s="1"/>
  <c r="AG55" i="2"/>
  <c r="AG54" i="2"/>
  <c r="U54" i="2"/>
  <c r="M54" i="2"/>
  <c r="AA54" i="2" s="1"/>
  <c r="K54" i="2"/>
  <c r="J54" i="2"/>
  <c r="G54" i="2"/>
  <c r="F54" i="2"/>
  <c r="E54" i="2"/>
  <c r="D54" i="2"/>
  <c r="M53" i="2"/>
  <c r="K53" i="2"/>
  <c r="J53" i="2"/>
  <c r="G53" i="2"/>
  <c r="F53" i="2"/>
  <c r="E53" i="2"/>
  <c r="D53" i="2"/>
  <c r="AG50" i="2"/>
  <c r="AG46" i="2"/>
  <c r="AG51" i="2"/>
  <c r="AG47" i="2"/>
  <c r="M52" i="2"/>
  <c r="K52" i="2"/>
  <c r="J52" i="2"/>
  <c r="G52" i="2"/>
  <c r="F52" i="2"/>
  <c r="E52" i="2"/>
  <c r="D52" i="2"/>
  <c r="M51" i="2"/>
  <c r="AA51" i="2" s="1"/>
  <c r="K51" i="2"/>
  <c r="J51" i="2"/>
  <c r="G51" i="2"/>
  <c r="F51" i="2"/>
  <c r="E51" i="2"/>
  <c r="D51" i="2"/>
  <c r="M50" i="2"/>
  <c r="K50" i="2"/>
  <c r="J50" i="2"/>
  <c r="G50" i="2"/>
  <c r="F50" i="2"/>
  <c r="E50" i="2"/>
  <c r="D50" i="2"/>
  <c r="M49" i="2"/>
  <c r="AA49" i="2" s="1"/>
  <c r="K49" i="2"/>
  <c r="J49" i="2"/>
  <c r="G49" i="2"/>
  <c r="F49" i="2"/>
  <c r="E49" i="2"/>
  <c r="D49" i="2"/>
  <c r="M48" i="2"/>
  <c r="AA48" i="2" s="1"/>
  <c r="K48" i="2"/>
  <c r="J48" i="2"/>
  <c r="G48" i="2"/>
  <c r="F48" i="2"/>
  <c r="E48" i="2"/>
  <c r="D48" i="2"/>
  <c r="M47" i="2"/>
  <c r="AA47" i="2" s="1"/>
  <c r="K47" i="2"/>
  <c r="J47" i="2"/>
  <c r="G47" i="2"/>
  <c r="F47" i="2"/>
  <c r="E47" i="2"/>
  <c r="D47" i="2"/>
  <c r="M46" i="2"/>
  <c r="AA46" i="2" s="1"/>
  <c r="K46" i="2"/>
  <c r="J46" i="2"/>
  <c r="G46" i="2"/>
  <c r="F46" i="2"/>
  <c r="E46" i="2"/>
  <c r="D46" i="2"/>
  <c r="M45" i="2"/>
  <c r="K45" i="2"/>
  <c r="J45" i="2"/>
  <c r="G45" i="2"/>
  <c r="F45" i="2"/>
  <c r="E45" i="2"/>
  <c r="D45" i="2"/>
  <c r="U44" i="2"/>
  <c r="M44" i="2"/>
  <c r="AA44" i="2" s="1"/>
  <c r="K44" i="2"/>
  <c r="J44" i="2"/>
  <c r="G44" i="2"/>
  <c r="F44" i="2"/>
  <c r="E44" i="2"/>
  <c r="D44" i="2"/>
  <c r="M43" i="2"/>
  <c r="K43" i="2"/>
  <c r="J43" i="2"/>
  <c r="G43" i="2"/>
  <c r="F43" i="2"/>
  <c r="E43" i="2"/>
  <c r="D43" i="2"/>
  <c r="U43" i="2"/>
  <c r="U42" i="2"/>
  <c r="M42" i="2"/>
  <c r="K42" i="2"/>
  <c r="J42" i="2"/>
  <c r="G42" i="2"/>
  <c r="F42" i="2"/>
  <c r="E42" i="2"/>
  <c r="D42" i="2"/>
  <c r="U41" i="2"/>
  <c r="M41" i="2"/>
  <c r="AA41" i="2" s="1"/>
  <c r="K41" i="2"/>
  <c r="J41" i="2"/>
  <c r="G41" i="2"/>
  <c r="F41" i="2"/>
  <c r="E41" i="2"/>
  <c r="D41" i="2"/>
  <c r="M40" i="2"/>
  <c r="AA40" i="2" s="1"/>
  <c r="K40" i="2"/>
  <c r="J40" i="2"/>
  <c r="G40" i="2"/>
  <c r="F40" i="2"/>
  <c r="E40" i="2"/>
  <c r="D40" i="2"/>
  <c r="M39" i="2"/>
  <c r="K39" i="2"/>
  <c r="J39" i="2"/>
  <c r="G39" i="2"/>
  <c r="F39" i="2"/>
  <c r="E39" i="2"/>
  <c r="D39" i="2"/>
  <c r="U38" i="2"/>
  <c r="M38" i="2"/>
  <c r="AA38" i="2" s="1"/>
  <c r="K38" i="2"/>
  <c r="J38" i="2"/>
  <c r="G38" i="2"/>
  <c r="F38" i="2"/>
  <c r="E38" i="2"/>
  <c r="D38" i="2"/>
  <c r="V37" i="2"/>
  <c r="M37" i="2"/>
  <c r="K37" i="2"/>
  <c r="J37" i="2"/>
  <c r="G37" i="2"/>
  <c r="F37" i="2"/>
  <c r="E37" i="2"/>
  <c r="D37" i="2"/>
  <c r="U36" i="2"/>
  <c r="M36" i="2"/>
  <c r="K36" i="2"/>
  <c r="J36" i="2"/>
  <c r="G36" i="2"/>
  <c r="F36" i="2"/>
  <c r="E36" i="2"/>
  <c r="D36" i="2"/>
  <c r="U35" i="2"/>
  <c r="M35" i="2"/>
  <c r="K35" i="2"/>
  <c r="J35" i="2"/>
  <c r="G35" i="2"/>
  <c r="F35" i="2"/>
  <c r="E35" i="2"/>
  <c r="D35" i="2"/>
  <c r="U34" i="2"/>
  <c r="M34" i="2"/>
  <c r="AA34" i="2" s="1"/>
  <c r="K34" i="2"/>
  <c r="J34" i="2"/>
  <c r="G34" i="2"/>
  <c r="F34" i="2"/>
  <c r="E34" i="2"/>
  <c r="D34" i="2"/>
  <c r="AH33" i="2"/>
  <c r="U48" i="2"/>
  <c r="U33" i="2"/>
  <c r="M33" i="2"/>
  <c r="AA33" i="2" s="1"/>
  <c r="K33" i="2"/>
  <c r="J33" i="2"/>
  <c r="G33" i="2"/>
  <c r="F33" i="2"/>
  <c r="E33" i="2"/>
  <c r="D33" i="2"/>
  <c r="V49" i="2"/>
  <c r="U32" i="2"/>
  <c r="M32" i="2"/>
  <c r="AA32" i="2" s="1"/>
  <c r="K32" i="2"/>
  <c r="J32" i="2"/>
  <c r="G32" i="2"/>
  <c r="F32" i="2"/>
  <c r="E32" i="2"/>
  <c r="D32" i="2"/>
  <c r="M31" i="2"/>
  <c r="AA31" i="2" s="1"/>
  <c r="K31" i="2"/>
  <c r="J31" i="2"/>
  <c r="G31" i="2"/>
  <c r="F31" i="2"/>
  <c r="E31" i="2"/>
  <c r="D31" i="2"/>
  <c r="M30" i="2"/>
  <c r="AA30" i="2" s="1"/>
  <c r="K30" i="2"/>
  <c r="J30" i="2"/>
  <c r="G30" i="2"/>
  <c r="F30" i="2"/>
  <c r="E30" i="2"/>
  <c r="D30" i="2"/>
  <c r="M29" i="2"/>
  <c r="AA29" i="2" s="1"/>
  <c r="K29" i="2"/>
  <c r="J29" i="2"/>
  <c r="G29" i="2"/>
  <c r="F29" i="2"/>
  <c r="E29" i="2"/>
  <c r="D29" i="2"/>
  <c r="M28" i="2"/>
  <c r="AA28" i="2" s="1"/>
  <c r="U28" i="2"/>
  <c r="K28" i="2"/>
  <c r="J28" i="2"/>
  <c r="G28" i="2"/>
  <c r="F28" i="2"/>
  <c r="E28" i="2"/>
  <c r="D28" i="2"/>
  <c r="M27" i="2"/>
  <c r="AA27" i="2" s="1"/>
  <c r="K27" i="2"/>
  <c r="J27" i="2"/>
  <c r="G27" i="2"/>
  <c r="F27" i="2"/>
  <c r="E27" i="2"/>
  <c r="D27" i="2"/>
  <c r="U26" i="2"/>
  <c r="M26" i="2"/>
  <c r="AA26" i="2" s="1"/>
  <c r="K26" i="2"/>
  <c r="J26" i="2"/>
  <c r="G26" i="2"/>
  <c r="F26" i="2"/>
  <c r="E26" i="2"/>
  <c r="D26" i="2"/>
  <c r="M25" i="2"/>
  <c r="K25" i="2"/>
  <c r="J25" i="2"/>
  <c r="G25" i="2"/>
  <c r="F25" i="2"/>
  <c r="E25" i="2"/>
  <c r="D25" i="2"/>
  <c r="M24" i="2"/>
  <c r="K24" i="2"/>
  <c r="J24" i="2"/>
  <c r="G24" i="2"/>
  <c r="F24" i="2"/>
  <c r="E24" i="2"/>
  <c r="D24" i="2"/>
  <c r="M23" i="2"/>
  <c r="AA23" i="2" s="1"/>
  <c r="K23" i="2"/>
  <c r="J23" i="2"/>
  <c r="G23" i="2"/>
  <c r="F23" i="2"/>
  <c r="E23" i="2"/>
  <c r="D23" i="2"/>
  <c r="M22" i="2"/>
  <c r="AA22" i="2"/>
  <c r="K22" i="2"/>
  <c r="J22" i="2"/>
  <c r="G22" i="2"/>
  <c r="F22" i="2"/>
  <c r="E22" i="2"/>
  <c r="D22" i="2"/>
  <c r="M21" i="2"/>
  <c r="K21" i="2"/>
  <c r="J21" i="2"/>
  <c r="G21" i="2"/>
  <c r="F21" i="2"/>
  <c r="E21" i="2"/>
  <c r="D21" i="2"/>
  <c r="U20" i="2"/>
  <c r="M20" i="2"/>
  <c r="AA20" i="2" s="1"/>
  <c r="K20" i="2"/>
  <c r="J20" i="2"/>
  <c r="G20" i="2"/>
  <c r="F20" i="2"/>
  <c r="E20" i="2"/>
  <c r="D20" i="2"/>
  <c r="M19" i="2"/>
  <c r="AA19" i="2" s="1"/>
  <c r="K19" i="2"/>
  <c r="J19" i="2"/>
  <c r="G19" i="2"/>
  <c r="F19" i="2"/>
  <c r="E19" i="2"/>
  <c r="D19" i="2"/>
  <c r="U18" i="2"/>
  <c r="M18" i="2"/>
  <c r="AA18" i="2" s="1"/>
  <c r="K18" i="2"/>
  <c r="J18" i="2"/>
  <c r="G18" i="2"/>
  <c r="F18" i="2"/>
  <c r="E18" i="2"/>
  <c r="D18" i="2"/>
  <c r="M17" i="2"/>
  <c r="AA17" i="2" s="1"/>
  <c r="K17" i="2"/>
  <c r="J17" i="2"/>
  <c r="G17" i="2"/>
  <c r="F17" i="2"/>
  <c r="E17" i="2"/>
  <c r="D17" i="2"/>
  <c r="V16" i="2"/>
  <c r="U16" i="2"/>
  <c r="M16" i="2"/>
  <c r="K16" i="2"/>
  <c r="J16" i="2"/>
  <c r="G16" i="2"/>
  <c r="F16" i="2"/>
  <c r="E16" i="2"/>
  <c r="D16" i="2"/>
  <c r="U15" i="2"/>
  <c r="M15" i="2"/>
  <c r="K15" i="2"/>
  <c r="J15" i="2"/>
  <c r="G15" i="2"/>
  <c r="F15" i="2"/>
  <c r="E15" i="2"/>
  <c r="D15" i="2"/>
  <c r="M14" i="2"/>
  <c r="AA14" i="2" s="1"/>
  <c r="K14" i="2"/>
  <c r="J14" i="2"/>
  <c r="G14" i="2"/>
  <c r="F14" i="2"/>
  <c r="E14" i="2"/>
  <c r="D14" i="2"/>
  <c r="M13" i="2"/>
  <c r="K13" i="2"/>
  <c r="J13" i="2"/>
  <c r="G13" i="2"/>
  <c r="F13" i="2"/>
  <c r="E13" i="2"/>
  <c r="D13" i="2"/>
  <c r="M12" i="2"/>
  <c r="K12" i="2"/>
  <c r="J12" i="2"/>
  <c r="G12" i="2"/>
  <c r="F12" i="2"/>
  <c r="E12" i="2"/>
  <c r="D12" i="2"/>
  <c r="M11" i="2"/>
  <c r="K11" i="2"/>
  <c r="J11" i="2"/>
  <c r="G11" i="2"/>
  <c r="F11" i="2"/>
  <c r="E11" i="2"/>
  <c r="D11" i="2"/>
  <c r="U10" i="2"/>
  <c r="M10" i="2"/>
  <c r="K10" i="2"/>
  <c r="J10" i="2"/>
  <c r="G10" i="2"/>
  <c r="F10" i="2"/>
  <c r="E10" i="2"/>
  <c r="D10" i="2"/>
  <c r="V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M9" i="2"/>
  <c r="K9" i="2"/>
  <c r="J9" i="2"/>
  <c r="G9" i="2"/>
  <c r="F9" i="2"/>
  <c r="E9" i="2"/>
  <c r="D9" i="2"/>
  <c r="U37" i="2"/>
  <c r="AA37" i="2"/>
  <c r="Z37" i="2"/>
  <c r="V20" i="2"/>
  <c r="V38" i="2"/>
  <c r="U19" i="2"/>
  <c r="U27" i="2"/>
  <c r="Z22" i="2"/>
  <c r="U22" i="2"/>
  <c r="V25" i="2"/>
  <c r="Z31" i="2"/>
  <c r="U51" i="2"/>
  <c r="AA53" i="2"/>
  <c r="U53" i="2"/>
  <c r="Z53" i="2"/>
  <c r="U23" i="2"/>
  <c r="U45" i="2"/>
  <c r="AA45" i="2"/>
  <c r="Z45" i="2"/>
  <c r="V53" i="2"/>
  <c r="Z14" i="2"/>
  <c r="U14" i="2"/>
  <c r="V14" i="2"/>
  <c r="Z38" i="2"/>
  <c r="AA39" i="2"/>
  <c r="U39" i="2"/>
  <c r="U17" i="2"/>
  <c r="V22" i="2"/>
  <c r="AA25" i="2"/>
  <c r="Z30" i="2"/>
  <c r="U30" i="2"/>
  <c r="V32" i="2"/>
  <c r="V33" i="2"/>
  <c r="Z39" i="2"/>
  <c r="Z41" i="2"/>
  <c r="V26" i="2"/>
  <c r="Y26" i="2" s="1"/>
  <c r="U31" i="2"/>
  <c r="Y31" i="2" s="1"/>
  <c r="V54" i="2"/>
  <c r="Y54" i="2" s="1"/>
  <c r="Z15" i="2"/>
  <c r="V30" i="2"/>
  <c r="Z20" i="2"/>
  <c r="AA21" i="2"/>
  <c r="U21" i="2"/>
  <c r="AA35" i="2"/>
  <c r="V39" i="2"/>
  <c r="U40" i="2"/>
  <c r="AA50" i="2"/>
  <c r="Z50" i="2"/>
  <c r="U50" i="2"/>
  <c r="AA52" i="2"/>
  <c r="Z52" i="2"/>
  <c r="U52" i="2"/>
  <c r="V15" i="2"/>
  <c r="U29" i="2"/>
  <c r="AA43" i="2"/>
  <c r="Z26" i="2"/>
  <c r="Y16" i="2"/>
  <c r="AA36" i="2"/>
  <c r="U49" i="2"/>
  <c r="Y49" i="2" s="1"/>
  <c r="V50" i="2"/>
  <c r="V52" i="2"/>
  <c r="Z16" i="2"/>
  <c r="Z32" i="2"/>
  <c r="Z33" i="2"/>
  <c r="U46" i="2"/>
  <c r="U47" i="2"/>
  <c r="Z54" i="2"/>
  <c r="AA16" i="2"/>
  <c r="AA42" i="2"/>
  <c r="Z49" i="2"/>
  <c r="Y14" i="2"/>
  <c r="Y30" i="2"/>
  <c r="V41" i="2"/>
  <c r="V31" i="2"/>
  <c r="U33" i="12" l="1"/>
  <c r="R33" i="12"/>
  <c r="AA44" i="10"/>
  <c r="R44" i="10"/>
  <c r="AA40" i="10"/>
  <c r="R40" i="10"/>
  <c r="U40" i="10"/>
  <c r="AA28" i="10"/>
  <c r="R28" i="10"/>
  <c r="AA24" i="10"/>
  <c r="U24" i="10"/>
  <c r="R24" i="10"/>
  <c r="R15" i="8"/>
  <c r="AA15" i="8"/>
  <c r="S46" i="8"/>
  <c r="Z46" i="8"/>
  <c r="R43" i="8"/>
  <c r="AA43" i="8"/>
  <c r="U43" i="8"/>
  <c r="R42" i="8"/>
  <c r="Z42" i="8"/>
  <c r="U42" i="8"/>
  <c r="R41" i="8"/>
  <c r="AA41" i="8"/>
  <c r="R40" i="8"/>
  <c r="U40" i="8"/>
  <c r="R35" i="8"/>
  <c r="AA35" i="8"/>
  <c r="R34" i="8"/>
  <c r="U34" i="8"/>
  <c r="R28" i="8"/>
  <c r="AA28" i="8"/>
  <c r="U28" i="8"/>
  <c r="Z28" i="8"/>
  <c r="R21" i="8"/>
  <c r="Z21" i="8"/>
  <c r="U21" i="8"/>
  <c r="Y21" i="8" s="1"/>
  <c r="AA21" i="8"/>
  <c r="R17" i="8"/>
  <c r="Z17" i="8"/>
  <c r="R48" i="7"/>
  <c r="X48" i="7" s="1"/>
  <c r="AD48" i="7" s="1"/>
  <c r="Z48" i="7"/>
  <c r="R44" i="7"/>
  <c r="R40" i="7"/>
  <c r="X40" i="7" s="1"/>
  <c r="AD40" i="7" s="1"/>
  <c r="U40" i="7"/>
  <c r="Z40" i="7"/>
  <c r="R36" i="7"/>
  <c r="AA36" i="7"/>
  <c r="R27" i="7"/>
  <c r="U27" i="7"/>
  <c r="Z27" i="7"/>
  <c r="R53" i="6"/>
  <c r="U53" i="6"/>
  <c r="S47" i="6"/>
  <c r="Z47" i="6"/>
  <c r="AA10" i="2"/>
  <c r="Z18" i="2"/>
  <c r="V43" i="2"/>
  <c r="Z35" i="2"/>
  <c r="AA15" i="2"/>
  <c r="Z27" i="2"/>
  <c r="Z51" i="2"/>
  <c r="V18" i="2"/>
  <c r="Y18" i="2" s="1"/>
  <c r="AA51" i="4"/>
  <c r="AA43" i="4"/>
  <c r="AA35" i="4"/>
  <c r="AA27" i="4"/>
  <c r="AA19" i="4"/>
  <c r="U49" i="6"/>
  <c r="Y49" i="6" s="1"/>
  <c r="AD49" i="6" s="1"/>
  <c r="P9" i="6"/>
  <c r="Z30" i="8"/>
  <c r="U28" i="10"/>
  <c r="R45" i="12"/>
  <c r="U45" i="12"/>
  <c r="P38" i="12"/>
  <c r="U52" i="11"/>
  <c r="AA52" i="11"/>
  <c r="R48" i="11"/>
  <c r="AA48" i="11"/>
  <c r="U36" i="11"/>
  <c r="AA36" i="11"/>
  <c r="R16" i="11"/>
  <c r="AA16" i="11"/>
  <c r="S15" i="8"/>
  <c r="X15" i="8" s="1"/>
  <c r="V15" i="8"/>
  <c r="R50" i="8"/>
  <c r="U50" i="8"/>
  <c r="R48" i="8"/>
  <c r="U48" i="8"/>
  <c r="Y48" i="8" s="1"/>
  <c r="AA39" i="8"/>
  <c r="Y32" i="2"/>
  <c r="U24" i="2"/>
  <c r="P11" i="2"/>
  <c r="S11" i="2" s="1"/>
  <c r="P10" i="5"/>
  <c r="AA50" i="8"/>
  <c r="AA42" i="8"/>
  <c r="AA34" i="8"/>
  <c r="U41" i="8"/>
  <c r="Y41" i="8" s="1"/>
  <c r="U35" i="8"/>
  <c r="Y28" i="8"/>
  <c r="U15" i="8"/>
  <c r="U47" i="12"/>
  <c r="R47" i="12"/>
  <c r="R52" i="8"/>
  <c r="U52" i="8"/>
  <c r="AA47" i="4"/>
  <c r="AA39" i="4"/>
  <c r="AA31" i="4"/>
  <c r="AA23" i="4"/>
  <c r="Z49" i="6"/>
  <c r="P12" i="6"/>
  <c r="U36" i="7"/>
  <c r="P12" i="7"/>
  <c r="AA40" i="8"/>
  <c r="U14" i="11"/>
  <c r="AA14" i="11"/>
  <c r="R44" i="11"/>
  <c r="U44" i="11"/>
  <c r="R40" i="11"/>
  <c r="AA40" i="11"/>
  <c r="R32" i="11"/>
  <c r="AA32" i="11"/>
  <c r="R28" i="11"/>
  <c r="U28" i="11"/>
  <c r="R24" i="11"/>
  <c r="AA24" i="11"/>
  <c r="R51" i="8"/>
  <c r="AA51" i="8"/>
  <c r="R49" i="8"/>
  <c r="U49" i="8"/>
  <c r="AA49" i="8"/>
  <c r="R38" i="8"/>
  <c r="Z38" i="8"/>
  <c r="U38" i="8"/>
  <c r="Y38" i="8" s="1"/>
  <c r="Y41" i="2"/>
  <c r="AA24" i="2"/>
  <c r="V51" i="2"/>
  <c r="Y51" i="2" s="1"/>
  <c r="Z44" i="2"/>
  <c r="Z10" i="2"/>
  <c r="Y50" i="2"/>
  <c r="Z43" i="2"/>
  <c r="V46" i="2"/>
  <c r="V35" i="2"/>
  <c r="Z25" i="2"/>
  <c r="Z46" i="2"/>
  <c r="Y38" i="2"/>
  <c r="Y37" i="2"/>
  <c r="U25" i="2"/>
  <c r="Y25" i="2" s="1"/>
  <c r="V27" i="2"/>
  <c r="Y27" i="2" s="1"/>
  <c r="Y43" i="2"/>
  <c r="V44" i="2"/>
  <c r="Y44" i="2" s="1"/>
  <c r="V45" i="2"/>
  <c r="P9" i="2"/>
  <c r="U51" i="4"/>
  <c r="U47" i="4"/>
  <c r="U43" i="4"/>
  <c r="U39" i="4"/>
  <c r="U35" i="4"/>
  <c r="U31" i="4"/>
  <c r="U27" i="4"/>
  <c r="U23" i="4"/>
  <c r="U19" i="4"/>
  <c r="U10" i="4"/>
  <c r="AA53" i="6"/>
  <c r="Z45" i="6"/>
  <c r="Y54" i="6"/>
  <c r="V47" i="6"/>
  <c r="V22" i="7"/>
  <c r="AA44" i="8"/>
  <c r="Z54" i="8"/>
  <c r="Z44" i="8"/>
  <c r="V46" i="8"/>
  <c r="Y46" i="8" s="1"/>
  <c r="U39" i="8"/>
  <c r="V30" i="8"/>
  <c r="U44" i="10"/>
  <c r="AA28" i="11"/>
  <c r="R53" i="8"/>
  <c r="X53" i="8" s="1"/>
  <c r="AD53" i="8" s="1"/>
  <c r="AA53" i="8"/>
  <c r="U53" i="8"/>
  <c r="Z53" i="8"/>
  <c r="Y50" i="5"/>
  <c r="Y42" i="5"/>
  <c r="Y29" i="5"/>
  <c r="Y23" i="5"/>
  <c r="AA49" i="6"/>
  <c r="AA45" i="6"/>
  <c r="AA48" i="7"/>
  <c r="AA44" i="7"/>
  <c r="Y49" i="7"/>
  <c r="Y33" i="7"/>
  <c r="P13" i="7"/>
  <c r="S13" i="7" s="1"/>
  <c r="AA13" i="8"/>
  <c r="P11" i="12"/>
  <c r="P50" i="12"/>
  <c r="AA30" i="12"/>
  <c r="R30" i="12"/>
  <c r="P9" i="8"/>
  <c r="AA12" i="6"/>
  <c r="AA40" i="7"/>
  <c r="AA31" i="7"/>
  <c r="Y48" i="7"/>
  <c r="Y23" i="7"/>
  <c r="AA53" i="10"/>
  <c r="AA47" i="12"/>
  <c r="AA33" i="12"/>
  <c r="R12" i="12"/>
  <c r="U12" i="12"/>
  <c r="U49" i="12"/>
  <c r="R49" i="12"/>
  <c r="U46" i="11"/>
  <c r="AA46" i="11"/>
  <c r="U30" i="11"/>
  <c r="AA30" i="11"/>
  <c r="R15" i="10"/>
  <c r="AA15" i="10"/>
  <c r="P50" i="10"/>
  <c r="U47" i="10"/>
  <c r="AA47" i="10"/>
  <c r="P46" i="10"/>
  <c r="P42" i="10"/>
  <c r="AA39" i="10"/>
  <c r="P38" i="10"/>
  <c r="P34" i="10"/>
  <c r="P30" i="10"/>
  <c r="P26" i="10"/>
  <c r="Z26" i="10" s="1"/>
  <c r="P22" i="10"/>
  <c r="S21" i="10"/>
  <c r="V21" i="10"/>
  <c r="P18" i="10"/>
  <c r="S17" i="10"/>
  <c r="V17" i="10"/>
  <c r="Y17" i="10" s="1"/>
  <c r="S14" i="10"/>
  <c r="V14" i="10"/>
  <c r="R54" i="8"/>
  <c r="U54" i="8"/>
  <c r="Y54" i="8" s="1"/>
  <c r="P47" i="8"/>
  <c r="P37" i="8"/>
  <c r="R26" i="8"/>
  <c r="U26" i="8"/>
  <c r="AA26" i="8"/>
  <c r="AA51" i="10"/>
  <c r="AA27" i="10"/>
  <c r="Y49" i="10"/>
  <c r="P11" i="10"/>
  <c r="S11" i="10" s="1"/>
  <c r="AA49" i="12"/>
  <c r="P49" i="12"/>
  <c r="P33" i="12"/>
  <c r="S33" i="12" s="1"/>
  <c r="X33" i="12" s="1"/>
  <c r="P51" i="10"/>
  <c r="P47" i="10"/>
  <c r="P43" i="10"/>
  <c r="P39" i="10"/>
  <c r="P35" i="10"/>
  <c r="V35" i="10" s="1"/>
  <c r="Y35" i="10" s="1"/>
  <c r="P31" i="10"/>
  <c r="P27" i="10"/>
  <c r="Z27" i="10" s="1"/>
  <c r="P23" i="10"/>
  <c r="V23" i="10" s="1"/>
  <c r="P19" i="10"/>
  <c r="V19" i="10" s="1"/>
  <c r="Y19" i="10" s="1"/>
  <c r="P44" i="8"/>
  <c r="X25" i="2"/>
  <c r="Y32" i="8"/>
  <c r="Y24" i="8"/>
  <c r="Y22" i="8"/>
  <c r="AA43" i="10"/>
  <c r="AA19" i="10"/>
  <c r="AA54" i="12"/>
  <c r="AA41" i="12"/>
  <c r="U36" i="12"/>
  <c r="P43" i="12"/>
  <c r="P52" i="8"/>
  <c r="P50" i="8"/>
  <c r="P49" i="8"/>
  <c r="P40" i="8"/>
  <c r="P39" i="8"/>
  <c r="X54" i="6"/>
  <c r="X16" i="4"/>
  <c r="P36" i="8"/>
  <c r="P34" i="8"/>
  <c r="P33" i="8"/>
  <c r="P20" i="8"/>
  <c r="P47" i="7"/>
  <c r="X46" i="7"/>
  <c r="X35" i="7"/>
  <c r="X28" i="7"/>
  <c r="X27" i="7"/>
  <c r="P52" i="6"/>
  <c r="P48" i="6"/>
  <c r="P44" i="6"/>
  <c r="P43" i="6"/>
  <c r="P35" i="6"/>
  <c r="P24" i="6"/>
  <c r="V24" i="6" s="1"/>
  <c r="P53" i="5"/>
  <c r="P45" i="5"/>
  <c r="P38" i="5"/>
  <c r="P34" i="5"/>
  <c r="P30" i="5"/>
  <c r="P21" i="5"/>
  <c r="P17" i="5"/>
  <c r="P15" i="4"/>
  <c r="P40" i="2"/>
  <c r="P36" i="2"/>
  <c r="P34" i="2"/>
  <c r="P29" i="2"/>
  <c r="P31" i="8"/>
  <c r="Z31" i="8" s="1"/>
  <c r="P29" i="8"/>
  <c r="P26" i="8"/>
  <c r="P25" i="8"/>
  <c r="P16" i="8"/>
  <c r="P54" i="7"/>
  <c r="P44" i="7"/>
  <c r="P37" i="7"/>
  <c r="P34" i="7"/>
  <c r="P17" i="7"/>
  <c r="X49" i="6"/>
  <c r="X45" i="6"/>
  <c r="X36" i="6"/>
  <c r="X54" i="5"/>
  <c r="P31" i="5"/>
  <c r="Z31" i="5" s="1"/>
  <c r="X52" i="4"/>
  <c r="X41" i="2"/>
  <c r="X37" i="2"/>
  <c r="P24" i="2"/>
  <c r="P23" i="2"/>
  <c r="P23" i="8"/>
  <c r="P52" i="7"/>
  <c r="P39" i="7"/>
  <c r="Z39" i="7" s="1"/>
  <c r="P38" i="7"/>
  <c r="P18" i="7"/>
  <c r="X10" i="2"/>
  <c r="X54" i="2"/>
  <c r="P42" i="2"/>
  <c r="AA9" i="2"/>
  <c r="AD51" i="2"/>
  <c r="Y39" i="2"/>
  <c r="Y22" i="2"/>
  <c r="AD37" i="2"/>
  <c r="S9" i="2"/>
  <c r="V9" i="2"/>
  <c r="Y52" i="2"/>
  <c r="Y46" i="2"/>
  <c r="Y10" i="2"/>
  <c r="AD52" i="4"/>
  <c r="AA10" i="6"/>
  <c r="U43" i="12"/>
  <c r="R43" i="12"/>
  <c r="AA42" i="12"/>
  <c r="R42" i="12"/>
  <c r="R43" i="7"/>
  <c r="X43" i="7" s="1"/>
  <c r="AA43" i="7"/>
  <c r="Y45" i="2"/>
  <c r="Y53" i="2"/>
  <c r="Y20" i="2"/>
  <c r="Y16" i="4"/>
  <c r="P13" i="4"/>
  <c r="Y44" i="5"/>
  <c r="AD44" i="5" s="1"/>
  <c r="P12" i="5"/>
  <c r="V12" i="5" s="1"/>
  <c r="Y47" i="6"/>
  <c r="AA11" i="6"/>
  <c r="Z43" i="7"/>
  <c r="U53" i="12"/>
  <c r="R53" i="12"/>
  <c r="U52" i="12"/>
  <c r="R52" i="12"/>
  <c r="R51" i="12"/>
  <c r="AA13" i="10"/>
  <c r="AA50" i="12"/>
  <c r="R50" i="12"/>
  <c r="Y15" i="2"/>
  <c r="Y33" i="2"/>
  <c r="Y35" i="2"/>
  <c r="P12" i="2"/>
  <c r="P12" i="4"/>
  <c r="P10" i="4"/>
  <c r="Y54" i="5"/>
  <c r="Y43" i="5"/>
  <c r="Y41" i="5"/>
  <c r="U43" i="7"/>
  <c r="Y43" i="7" s="1"/>
  <c r="Y40" i="7"/>
  <c r="Y27" i="7"/>
  <c r="U13" i="7"/>
  <c r="Z13" i="7"/>
  <c r="AA13" i="7"/>
  <c r="P9" i="7"/>
  <c r="Z9" i="7" s="1"/>
  <c r="AA10" i="10"/>
  <c r="U10" i="10"/>
  <c r="Z9" i="10"/>
  <c r="AA9" i="10"/>
  <c r="P12" i="10"/>
  <c r="P10" i="10"/>
  <c r="Z10" i="10" s="1"/>
  <c r="R42" i="7"/>
  <c r="S39" i="7"/>
  <c r="X39" i="7" s="1"/>
  <c r="R32" i="7"/>
  <c r="X32" i="7" s="1"/>
  <c r="U32" i="7"/>
  <c r="Y32" i="7" s="1"/>
  <c r="Z32" i="7"/>
  <c r="R22" i="7"/>
  <c r="X22" i="7" s="1"/>
  <c r="U22" i="7"/>
  <c r="Z22" i="7"/>
  <c r="AA22" i="7"/>
  <c r="R21" i="7"/>
  <c r="U21" i="7"/>
  <c r="Y21" i="7" s="1"/>
  <c r="Z21" i="7"/>
  <c r="AA21" i="7"/>
  <c r="R20" i="7"/>
  <c r="U20" i="7"/>
  <c r="AA20" i="7"/>
  <c r="R18" i="7"/>
  <c r="Z18" i="7"/>
  <c r="R17" i="7"/>
  <c r="Z17" i="7"/>
  <c r="AA17" i="7"/>
  <c r="U17" i="7"/>
  <c r="P13" i="5"/>
  <c r="S13" i="5" s="1"/>
  <c r="Z9" i="6"/>
  <c r="AA9" i="6"/>
  <c r="Y45" i="7"/>
  <c r="P11" i="7"/>
  <c r="R44" i="12"/>
  <c r="AA44" i="12"/>
  <c r="U35" i="12"/>
  <c r="Z35" i="12"/>
  <c r="AA34" i="12"/>
  <c r="R34" i="12"/>
  <c r="R31" i="12"/>
  <c r="U31" i="12"/>
  <c r="R49" i="10"/>
  <c r="X49" i="10" s="1"/>
  <c r="AA49" i="10"/>
  <c r="S47" i="10"/>
  <c r="X47" i="10" s="1"/>
  <c r="V47" i="10"/>
  <c r="R45" i="10"/>
  <c r="U45" i="10"/>
  <c r="Z45" i="10"/>
  <c r="S43" i="10"/>
  <c r="V43" i="10"/>
  <c r="Z43" i="10"/>
  <c r="R41" i="10"/>
  <c r="U41" i="10"/>
  <c r="Z41" i="10"/>
  <c r="AA41" i="10"/>
  <c r="R37" i="10"/>
  <c r="X37" i="10" s="1"/>
  <c r="AD37" i="10" s="1"/>
  <c r="U37" i="10"/>
  <c r="Y37" i="10" s="1"/>
  <c r="Z37" i="10"/>
  <c r="S35" i="10"/>
  <c r="X35" i="10" s="1"/>
  <c r="R33" i="10"/>
  <c r="Z33" i="10"/>
  <c r="AA33" i="10"/>
  <c r="S31" i="10"/>
  <c r="V31" i="10"/>
  <c r="Y31" i="10" s="1"/>
  <c r="R29" i="10"/>
  <c r="U29" i="10"/>
  <c r="S27" i="10"/>
  <c r="V27" i="10"/>
  <c r="R25" i="10"/>
  <c r="U25" i="10"/>
  <c r="Y25" i="10" s="1"/>
  <c r="Z25" i="10"/>
  <c r="AA25" i="10"/>
  <c r="R21" i="10"/>
  <c r="U21" i="10"/>
  <c r="Y21" i="10" s="1"/>
  <c r="Z21" i="10"/>
  <c r="S19" i="10"/>
  <c r="X19" i="10" s="1"/>
  <c r="R17" i="10"/>
  <c r="AA17" i="10"/>
  <c r="R16" i="10"/>
  <c r="U16" i="10"/>
  <c r="AA16" i="10"/>
  <c r="R14" i="10"/>
  <c r="U14" i="10"/>
  <c r="Z14" i="10"/>
  <c r="AA14" i="10"/>
  <c r="R9" i="8"/>
  <c r="Z9" i="8"/>
  <c r="R14" i="8"/>
  <c r="X14" i="8" s="1"/>
  <c r="AD14" i="8" s="1"/>
  <c r="U14" i="8"/>
  <c r="Y14" i="8" s="1"/>
  <c r="S42" i="8"/>
  <c r="V42" i="8"/>
  <c r="R37" i="8"/>
  <c r="U37" i="8"/>
  <c r="R36" i="8"/>
  <c r="S31" i="8"/>
  <c r="X31" i="8" s="1"/>
  <c r="V31" i="8"/>
  <c r="R15" i="7"/>
  <c r="AA15" i="7"/>
  <c r="R14" i="7"/>
  <c r="U14" i="7"/>
  <c r="S37" i="6"/>
  <c r="X37" i="6" s="1"/>
  <c r="V37" i="6"/>
  <c r="Y37" i="6" s="1"/>
  <c r="R35" i="6"/>
  <c r="AA35" i="6"/>
  <c r="R31" i="6"/>
  <c r="X31" i="6" s="1"/>
  <c r="AA31" i="6"/>
  <c r="R28" i="6"/>
  <c r="R22" i="6"/>
  <c r="X22" i="6" s="1"/>
  <c r="U22" i="6"/>
  <c r="Y22" i="6" s="1"/>
  <c r="Y40" i="5"/>
  <c r="Y33" i="5"/>
  <c r="P11" i="5"/>
  <c r="Z11" i="5" s="1"/>
  <c r="Y45" i="6"/>
  <c r="Y31" i="6"/>
  <c r="Y24" i="6"/>
  <c r="U13" i="11"/>
  <c r="AA13" i="11"/>
  <c r="R13" i="11"/>
  <c r="R11" i="11"/>
  <c r="U11" i="11"/>
  <c r="AA11" i="11"/>
  <c r="R35" i="12"/>
  <c r="R29" i="8"/>
  <c r="Z29" i="8"/>
  <c r="R51" i="7"/>
  <c r="AA51" i="7"/>
  <c r="S47" i="7"/>
  <c r="S45" i="7"/>
  <c r="Z45" i="7"/>
  <c r="Y34" i="6"/>
  <c r="Y32" i="6"/>
  <c r="Y23" i="6"/>
  <c r="AD23" i="6" s="1"/>
  <c r="P11" i="6"/>
  <c r="Y53" i="7"/>
  <c r="Y51" i="7"/>
  <c r="Y46" i="7"/>
  <c r="Y35" i="7"/>
  <c r="AD35" i="7" s="1"/>
  <c r="P10" i="7"/>
  <c r="Z10" i="7" s="1"/>
  <c r="Y53" i="8"/>
  <c r="Y30" i="8"/>
  <c r="R12" i="10"/>
  <c r="U12" i="10"/>
  <c r="AA12" i="10"/>
  <c r="U9" i="11"/>
  <c r="Z9" i="11"/>
  <c r="R9" i="11"/>
  <c r="P10" i="11"/>
  <c r="AA31" i="12"/>
  <c r="P9" i="12"/>
  <c r="V9" i="12" s="1"/>
  <c r="Y9" i="12" s="1"/>
  <c r="R48" i="12"/>
  <c r="U48" i="12"/>
  <c r="AA48" i="12"/>
  <c r="P47" i="12"/>
  <c r="S47" i="12" s="1"/>
  <c r="X47" i="12" s="1"/>
  <c r="S42" i="12"/>
  <c r="X42" i="12" s="1"/>
  <c r="V42" i="12"/>
  <c r="R40" i="12"/>
  <c r="U40" i="12"/>
  <c r="AA40" i="12"/>
  <c r="P39" i="12"/>
  <c r="R32" i="12"/>
  <c r="AA32" i="12"/>
  <c r="R29" i="12"/>
  <c r="U29" i="12"/>
  <c r="U24" i="12"/>
  <c r="R21" i="12"/>
  <c r="U21" i="12"/>
  <c r="AA20" i="12"/>
  <c r="AA16" i="12"/>
  <c r="R13" i="12"/>
  <c r="U13" i="12"/>
  <c r="AA15" i="11"/>
  <c r="AA53" i="11"/>
  <c r="R52" i="11"/>
  <c r="AA51" i="11"/>
  <c r="AA49" i="11"/>
  <c r="AA47" i="11"/>
  <c r="AA45" i="11"/>
  <c r="AA43" i="11"/>
  <c r="AA41" i="11"/>
  <c r="U39" i="11"/>
  <c r="AA39" i="11"/>
  <c r="AA37" i="11"/>
  <c r="R36" i="11"/>
  <c r="AA35" i="11"/>
  <c r="U35" i="11"/>
  <c r="AA33" i="11"/>
  <c r="AA31" i="11"/>
  <c r="AA29" i="11"/>
  <c r="AA27" i="11"/>
  <c r="U27" i="11"/>
  <c r="AA25" i="11"/>
  <c r="U23" i="11"/>
  <c r="AA23" i="11"/>
  <c r="AA21" i="11"/>
  <c r="R20" i="11"/>
  <c r="U20" i="11"/>
  <c r="U19" i="11"/>
  <c r="AA19" i="11"/>
  <c r="AA17" i="11"/>
  <c r="R54" i="10"/>
  <c r="AA54" i="10"/>
  <c r="R53" i="10"/>
  <c r="U53" i="10"/>
  <c r="R52" i="10"/>
  <c r="U52" i="10"/>
  <c r="AA52" i="10"/>
  <c r="R51" i="10"/>
  <c r="Z51" i="10"/>
  <c r="R50" i="10"/>
  <c r="U50" i="10"/>
  <c r="AA50" i="10"/>
  <c r="U48" i="10"/>
  <c r="AA48" i="10"/>
  <c r="R47" i="10"/>
  <c r="Z47" i="10"/>
  <c r="R46" i="10"/>
  <c r="Z46" i="10"/>
  <c r="U46" i="10"/>
  <c r="AA46" i="10"/>
  <c r="S45" i="10"/>
  <c r="V45" i="10"/>
  <c r="R43" i="10"/>
  <c r="U43" i="10"/>
  <c r="R42" i="10"/>
  <c r="Z42" i="10"/>
  <c r="AA42" i="10"/>
  <c r="S41" i="10"/>
  <c r="V41" i="10"/>
  <c r="R39" i="10"/>
  <c r="U39" i="10"/>
  <c r="R38" i="10"/>
  <c r="AA38" i="10"/>
  <c r="U36" i="10"/>
  <c r="AA36" i="10"/>
  <c r="R35" i="10"/>
  <c r="Z35" i="10"/>
  <c r="R34" i="10"/>
  <c r="U34" i="10"/>
  <c r="AA34" i="10"/>
  <c r="U32" i="10"/>
  <c r="AA32" i="10"/>
  <c r="R31" i="10"/>
  <c r="Z31" i="10"/>
  <c r="R30" i="10"/>
  <c r="Z30" i="10"/>
  <c r="U30" i="10"/>
  <c r="AA30" i="10"/>
  <c r="S29" i="10"/>
  <c r="V29" i="10"/>
  <c r="R27" i="10"/>
  <c r="U27" i="10"/>
  <c r="R26" i="10"/>
  <c r="AA26" i="10"/>
  <c r="S25" i="10"/>
  <c r="X25" i="10" s="1"/>
  <c r="V25" i="10"/>
  <c r="R23" i="10"/>
  <c r="U23" i="10"/>
  <c r="Y23" i="10" s="1"/>
  <c r="R22" i="10"/>
  <c r="AA22" i="10"/>
  <c r="U20" i="10"/>
  <c r="AA20" i="10"/>
  <c r="R19" i="10"/>
  <c r="Z19" i="10"/>
  <c r="R18" i="10"/>
  <c r="U18" i="10"/>
  <c r="AA18" i="10"/>
  <c r="Z40" i="12"/>
  <c r="U19" i="12"/>
  <c r="X10" i="12"/>
  <c r="P53" i="12"/>
  <c r="P45" i="12"/>
  <c r="P37" i="12"/>
  <c r="P24" i="7"/>
  <c r="Y17" i="8"/>
  <c r="P13" i="8"/>
  <c r="Z13" i="8" s="1"/>
  <c r="P11" i="8"/>
  <c r="P13" i="10"/>
  <c r="AA51" i="12"/>
  <c r="AA43" i="12"/>
  <c r="AA35" i="12"/>
  <c r="P12" i="12"/>
  <c r="P38" i="6"/>
  <c r="P24" i="5"/>
  <c r="P21" i="2"/>
  <c r="P12" i="11"/>
  <c r="AA53" i="12"/>
  <c r="AA45" i="12"/>
  <c r="AA37" i="12"/>
  <c r="P30" i="12"/>
  <c r="P29" i="12"/>
  <c r="P28" i="12"/>
  <c r="P27" i="12"/>
  <c r="P26" i="12"/>
  <c r="P25" i="12"/>
  <c r="P24" i="12"/>
  <c r="V24" i="12" s="1"/>
  <c r="P23" i="12"/>
  <c r="P22" i="12"/>
  <c r="S22" i="12" s="1"/>
  <c r="P21" i="12"/>
  <c r="P20" i="12"/>
  <c r="P19" i="12"/>
  <c r="Z19" i="12" s="1"/>
  <c r="P18" i="12"/>
  <c r="S18" i="12" s="1"/>
  <c r="P17" i="12"/>
  <c r="P16" i="12"/>
  <c r="P13" i="12"/>
  <c r="P15" i="12"/>
  <c r="P14" i="11"/>
  <c r="P15" i="11"/>
  <c r="S15" i="11" s="1"/>
  <c r="P54" i="11"/>
  <c r="P53" i="11"/>
  <c r="S53" i="11" s="1"/>
  <c r="P52" i="11"/>
  <c r="P51" i="11"/>
  <c r="S51" i="11" s="1"/>
  <c r="P50" i="11"/>
  <c r="P49" i="11"/>
  <c r="P48" i="11"/>
  <c r="P47" i="11"/>
  <c r="P46" i="11"/>
  <c r="P45" i="11"/>
  <c r="S45" i="11" s="1"/>
  <c r="P44" i="11"/>
  <c r="P43" i="11"/>
  <c r="P42" i="11"/>
  <c r="P41" i="11"/>
  <c r="P40" i="11"/>
  <c r="P39" i="11"/>
  <c r="P38" i="11"/>
  <c r="P37" i="11"/>
  <c r="S37" i="11" s="1"/>
  <c r="P36" i="11"/>
  <c r="P35" i="11"/>
  <c r="S35" i="11" s="1"/>
  <c r="P34" i="11"/>
  <c r="P33" i="11"/>
  <c r="S33" i="11" s="1"/>
  <c r="P32" i="11"/>
  <c r="P31" i="11"/>
  <c r="S31" i="11" s="1"/>
  <c r="P30" i="11"/>
  <c r="P29" i="11"/>
  <c r="S29" i="11" s="1"/>
  <c r="P28" i="11"/>
  <c r="P27" i="11"/>
  <c r="P26" i="11"/>
  <c r="P25" i="11"/>
  <c r="P24" i="11"/>
  <c r="P23" i="11"/>
  <c r="P22" i="11"/>
  <c r="P21" i="11"/>
  <c r="S21" i="11" s="1"/>
  <c r="P20" i="11"/>
  <c r="P19" i="11"/>
  <c r="S19" i="11" s="1"/>
  <c r="P18" i="11"/>
  <c r="P17" i="11"/>
  <c r="P16" i="11"/>
  <c r="P14" i="12"/>
  <c r="S14" i="12" s="1"/>
  <c r="P15" i="10"/>
  <c r="P15" i="5"/>
  <c r="P16" i="10"/>
  <c r="S16" i="10" s="1"/>
  <c r="X16" i="10" s="1"/>
  <c r="X33" i="7"/>
  <c r="AD33" i="7" s="1"/>
  <c r="P50" i="6"/>
  <c r="X46" i="6"/>
  <c r="P39" i="6"/>
  <c r="X30" i="6"/>
  <c r="P25" i="6"/>
  <c r="P14" i="6"/>
  <c r="X52" i="5"/>
  <c r="AD52" i="5" s="1"/>
  <c r="P46" i="5"/>
  <c r="X32" i="5"/>
  <c r="AD32" i="5" s="1"/>
  <c r="X28" i="5"/>
  <c r="P25" i="5"/>
  <c r="P47" i="2"/>
  <c r="P28" i="2"/>
  <c r="X22" i="2"/>
  <c r="P19" i="2"/>
  <c r="P54" i="10"/>
  <c r="S54" i="10" s="1"/>
  <c r="P53" i="10"/>
  <c r="P52" i="10"/>
  <c r="S52" i="10" s="1"/>
  <c r="X52" i="10" s="1"/>
  <c r="P48" i="10"/>
  <c r="S48" i="10" s="1"/>
  <c r="X48" i="10" s="1"/>
  <c r="P44" i="10"/>
  <c r="S44" i="10" s="1"/>
  <c r="X44" i="10" s="1"/>
  <c r="P40" i="10"/>
  <c r="P36" i="10"/>
  <c r="S36" i="10" s="1"/>
  <c r="X36" i="10" s="1"/>
  <c r="P32" i="10"/>
  <c r="S32" i="10" s="1"/>
  <c r="X32" i="10" s="1"/>
  <c r="P28" i="10"/>
  <c r="S28" i="10" s="1"/>
  <c r="X28" i="10" s="1"/>
  <c r="P24" i="10"/>
  <c r="P20" i="10"/>
  <c r="S20" i="10" s="1"/>
  <c r="X20" i="10" s="1"/>
  <c r="P51" i="8"/>
  <c r="P43" i="8"/>
  <c r="P35" i="8"/>
  <c r="P27" i="8"/>
  <c r="P19" i="8"/>
  <c r="P50" i="7"/>
  <c r="P30" i="7"/>
  <c r="P29" i="7"/>
  <c r="X23" i="7"/>
  <c r="P19" i="7"/>
  <c r="P14" i="7"/>
  <c r="P15" i="6"/>
  <c r="P51" i="6"/>
  <c r="X47" i="6"/>
  <c r="AD47" i="6" s="1"/>
  <c r="P40" i="6"/>
  <c r="P16" i="6"/>
  <c r="P22" i="5"/>
  <c r="P18" i="5"/>
  <c r="P14" i="4"/>
  <c r="P48" i="2"/>
  <c r="X20" i="2"/>
  <c r="P17" i="2"/>
  <c r="X45" i="8"/>
  <c r="X41" i="8"/>
  <c r="X21" i="8"/>
  <c r="AD21" i="8" s="1"/>
  <c r="X17" i="8"/>
  <c r="X21" i="7"/>
  <c r="P16" i="7"/>
  <c r="P53" i="6"/>
  <c r="P41" i="6"/>
  <c r="P28" i="6"/>
  <c r="P27" i="6"/>
  <c r="P26" i="6"/>
  <c r="P20" i="6"/>
  <c r="P19" i="6"/>
  <c r="P18" i="6"/>
  <c r="P17" i="6"/>
  <c r="P49" i="5"/>
  <c r="P48" i="5"/>
  <c r="P47" i="5"/>
  <c r="P37" i="5"/>
  <c r="P36" i="5"/>
  <c r="P35" i="5"/>
  <c r="P26" i="5"/>
  <c r="P19" i="5"/>
  <c r="P14" i="5"/>
  <c r="P53" i="4"/>
  <c r="P42" i="7"/>
  <c r="P41" i="7"/>
  <c r="P36" i="7"/>
  <c r="P31" i="7"/>
  <c r="P26" i="7"/>
  <c r="P25" i="7"/>
  <c r="P20" i="7"/>
  <c r="P15" i="7"/>
  <c r="P42" i="6"/>
  <c r="X32" i="6"/>
  <c r="P21" i="6"/>
  <c r="X50" i="5"/>
  <c r="X41" i="5"/>
  <c r="X29" i="5"/>
  <c r="P27" i="5"/>
  <c r="P16" i="5"/>
  <c r="P54" i="4"/>
  <c r="AD18" i="2"/>
  <c r="AD22" i="2"/>
  <c r="AA13" i="2"/>
  <c r="Z13" i="2"/>
  <c r="R13" i="2"/>
  <c r="Z13" i="4"/>
  <c r="AA13" i="4"/>
  <c r="R13" i="4"/>
  <c r="U13" i="4"/>
  <c r="S9" i="4"/>
  <c r="V9" i="4"/>
  <c r="AD28" i="5"/>
  <c r="Z13" i="5"/>
  <c r="AA13" i="5"/>
  <c r="U13" i="5"/>
  <c r="R13" i="5"/>
  <c r="AA11" i="5"/>
  <c r="R11" i="5"/>
  <c r="U11" i="5"/>
  <c r="Z9" i="5"/>
  <c r="AA9" i="5"/>
  <c r="U9" i="5"/>
  <c r="R9" i="5"/>
  <c r="X9" i="5" s="1"/>
  <c r="S12" i="2"/>
  <c r="V12" i="2"/>
  <c r="R12" i="4"/>
  <c r="AA12" i="4"/>
  <c r="U12" i="4"/>
  <c r="Z12" i="4"/>
  <c r="S12" i="4"/>
  <c r="V12" i="4"/>
  <c r="Z10" i="4"/>
  <c r="S10" i="4"/>
  <c r="X10" i="4" s="1"/>
  <c r="AD40" i="5"/>
  <c r="S13" i="2"/>
  <c r="V13" i="2"/>
  <c r="Y13" i="2" s="1"/>
  <c r="U11" i="2"/>
  <c r="AA11" i="2"/>
  <c r="R11" i="2"/>
  <c r="U11" i="4"/>
  <c r="Y11" i="4" s="1"/>
  <c r="AA11" i="4"/>
  <c r="Z11" i="4"/>
  <c r="R11" i="4"/>
  <c r="Z9" i="2"/>
  <c r="R9" i="2"/>
  <c r="X9" i="2" s="1"/>
  <c r="U9" i="2"/>
  <c r="Y9" i="2" s="1"/>
  <c r="X11" i="4"/>
  <c r="R12" i="5"/>
  <c r="U12" i="5"/>
  <c r="AA12" i="5"/>
  <c r="U10" i="5"/>
  <c r="Y10" i="5" s="1"/>
  <c r="R10" i="5"/>
  <c r="Z10" i="5"/>
  <c r="AA10" i="5"/>
  <c r="U12" i="2"/>
  <c r="AA12" i="2"/>
  <c r="R12" i="2"/>
  <c r="Z12" i="2"/>
  <c r="Z9" i="4"/>
  <c r="AA9" i="4"/>
  <c r="R9" i="4"/>
  <c r="U9" i="4"/>
  <c r="V13" i="4"/>
  <c r="Y13" i="4" s="1"/>
  <c r="S13" i="4"/>
  <c r="X13" i="4" s="1"/>
  <c r="V10" i="5"/>
  <c r="S10" i="5"/>
  <c r="X10" i="5" s="1"/>
  <c r="AD16" i="2"/>
  <c r="V11" i="4"/>
  <c r="AD50" i="5"/>
  <c r="AD42" i="5"/>
  <c r="R9" i="6"/>
  <c r="U9" i="6"/>
  <c r="R12" i="6"/>
  <c r="Z12" i="6"/>
  <c r="R11" i="6"/>
  <c r="U11" i="6"/>
  <c r="AA10" i="4"/>
  <c r="V9" i="5"/>
  <c r="S10" i="6"/>
  <c r="V10" i="6"/>
  <c r="Y10" i="6" s="1"/>
  <c r="AD51" i="5"/>
  <c r="AD37" i="6"/>
  <c r="AD29" i="6"/>
  <c r="AD36" i="6"/>
  <c r="Y33" i="6"/>
  <c r="AD33" i="6" s="1"/>
  <c r="S12" i="6"/>
  <c r="V12" i="6"/>
  <c r="Y12" i="6" s="1"/>
  <c r="AD28" i="7"/>
  <c r="S12" i="7"/>
  <c r="V12" i="7"/>
  <c r="V11" i="10"/>
  <c r="R13" i="10"/>
  <c r="U13" i="10"/>
  <c r="R11" i="10"/>
  <c r="X11" i="10" s="1"/>
  <c r="Z11" i="10"/>
  <c r="U11" i="10"/>
  <c r="Y11" i="10" s="1"/>
  <c r="V9" i="10"/>
  <c r="S9" i="10"/>
  <c r="S10" i="10"/>
  <c r="V10" i="10"/>
  <c r="S9" i="12"/>
  <c r="X9" i="12" s="1"/>
  <c r="Z9" i="12"/>
  <c r="S53" i="12"/>
  <c r="X53" i="12" s="1"/>
  <c r="V53" i="12"/>
  <c r="Y53" i="12" s="1"/>
  <c r="Z53" i="12"/>
  <c r="V51" i="12"/>
  <c r="Y51" i="12" s="1"/>
  <c r="S51" i="12"/>
  <c r="S49" i="12"/>
  <c r="Z49" i="12"/>
  <c r="V47" i="12"/>
  <c r="Y47" i="12" s="1"/>
  <c r="S45" i="12"/>
  <c r="X45" i="12" s="1"/>
  <c r="V45" i="12"/>
  <c r="V43" i="12"/>
  <c r="S43" i="12"/>
  <c r="Z43" i="12"/>
  <c r="S41" i="12"/>
  <c r="X41" i="12" s="1"/>
  <c r="Z41" i="12"/>
  <c r="V41" i="12"/>
  <c r="V39" i="12"/>
  <c r="Y39" i="12" s="1"/>
  <c r="S39" i="12"/>
  <c r="X39" i="12" s="1"/>
  <c r="Z39" i="12"/>
  <c r="V37" i="12"/>
  <c r="Y37" i="12" s="1"/>
  <c r="Z37" i="12"/>
  <c r="V35" i="12"/>
  <c r="S35" i="12"/>
  <c r="X35" i="12" s="1"/>
  <c r="S30" i="12"/>
  <c r="X30" i="12" s="1"/>
  <c r="V30" i="12"/>
  <c r="V29" i="12"/>
  <c r="Y29" i="12" s="1"/>
  <c r="V27" i="12"/>
  <c r="Y27" i="12" s="1"/>
  <c r="S27" i="12"/>
  <c r="X27" i="12" s="1"/>
  <c r="Z27" i="12"/>
  <c r="AA9" i="7"/>
  <c r="R12" i="7"/>
  <c r="U12" i="7"/>
  <c r="Y12" i="7" s="1"/>
  <c r="AA12" i="7"/>
  <c r="Z12" i="7"/>
  <c r="R10" i="7"/>
  <c r="AA10" i="7"/>
  <c r="S9" i="7"/>
  <c r="X9" i="7" s="1"/>
  <c r="V9" i="7"/>
  <c r="V11" i="8"/>
  <c r="R12" i="8"/>
  <c r="U12" i="8"/>
  <c r="AA12" i="8"/>
  <c r="Z12" i="8"/>
  <c r="R10" i="8"/>
  <c r="Z10" i="8"/>
  <c r="AA10" i="8"/>
  <c r="V10" i="8"/>
  <c r="Y10" i="8" s="1"/>
  <c r="S10" i="8"/>
  <c r="Z51" i="12"/>
  <c r="V49" i="12"/>
  <c r="Y49" i="12" s="1"/>
  <c r="R11" i="12"/>
  <c r="AA11" i="12"/>
  <c r="U11" i="12"/>
  <c r="Z11" i="12"/>
  <c r="V11" i="12"/>
  <c r="S11" i="12"/>
  <c r="U9" i="7"/>
  <c r="Y9" i="7" s="1"/>
  <c r="R9" i="7"/>
  <c r="V10" i="7"/>
  <c r="S10" i="7"/>
  <c r="X10" i="7" s="1"/>
  <c r="V13" i="8"/>
  <c r="S12" i="10"/>
  <c r="X12" i="10" s="1"/>
  <c r="V12" i="10"/>
  <c r="S9" i="11"/>
  <c r="Y9" i="11"/>
  <c r="S12" i="11"/>
  <c r="V12" i="11"/>
  <c r="V10" i="11"/>
  <c r="S10" i="11"/>
  <c r="Z45" i="12"/>
  <c r="Y45" i="12"/>
  <c r="Y35" i="12"/>
  <c r="V54" i="12"/>
  <c r="S54" i="12"/>
  <c r="X54" i="12" s="1"/>
  <c r="S52" i="12"/>
  <c r="Z52" i="12"/>
  <c r="V52" i="12"/>
  <c r="S50" i="12"/>
  <c r="V50" i="12"/>
  <c r="S48" i="12"/>
  <c r="V48" i="12"/>
  <c r="Z48" i="12"/>
  <c r="S46" i="12"/>
  <c r="X46" i="12" s="1"/>
  <c r="V46" i="12"/>
  <c r="S44" i="12"/>
  <c r="X44" i="12" s="1"/>
  <c r="V44" i="12"/>
  <c r="Y44" i="12" s="1"/>
  <c r="Z44" i="12"/>
  <c r="S40" i="12"/>
  <c r="S38" i="12"/>
  <c r="X38" i="12" s="1"/>
  <c r="S36" i="12"/>
  <c r="X36" i="12" s="1"/>
  <c r="Z36" i="12"/>
  <c r="V36" i="12"/>
  <c r="Y36" i="12" s="1"/>
  <c r="S34" i="12"/>
  <c r="X34" i="12" s="1"/>
  <c r="V34" i="12"/>
  <c r="S32" i="12"/>
  <c r="V32" i="12"/>
  <c r="Y32" i="12" s="1"/>
  <c r="Z32" i="12"/>
  <c r="R13" i="6"/>
  <c r="U13" i="6"/>
  <c r="Z10" i="6"/>
  <c r="R10" i="6"/>
  <c r="P13" i="6"/>
  <c r="AD23" i="7"/>
  <c r="V13" i="7"/>
  <c r="Y13" i="7" s="1"/>
  <c r="AD45" i="8"/>
  <c r="S13" i="8"/>
  <c r="S11" i="8"/>
  <c r="S12" i="8"/>
  <c r="V12" i="8"/>
  <c r="R9" i="10"/>
  <c r="U9" i="10"/>
  <c r="V9" i="11"/>
  <c r="R12" i="11"/>
  <c r="U12" i="11"/>
  <c r="Z12" i="11"/>
  <c r="AA12" i="11"/>
  <c r="R10" i="11"/>
  <c r="Z10" i="11"/>
  <c r="U10" i="11"/>
  <c r="Y10" i="11" s="1"/>
  <c r="AA10" i="11"/>
  <c r="V13" i="11"/>
  <c r="S13" i="11"/>
  <c r="X13" i="11" s="1"/>
  <c r="Y41" i="12"/>
  <c r="V33" i="12"/>
  <c r="Y33" i="12" s="1"/>
  <c r="V10" i="12"/>
  <c r="V31" i="12"/>
  <c r="Y31" i="12" s="1"/>
  <c r="S31" i="12"/>
  <c r="X31" i="12" s="1"/>
  <c r="Z31" i="12"/>
  <c r="V23" i="12"/>
  <c r="S23" i="12"/>
  <c r="X23" i="12" s="1"/>
  <c r="V19" i="12"/>
  <c r="Y19" i="12" s="1"/>
  <c r="S19" i="12"/>
  <c r="X19" i="12" s="1"/>
  <c r="V15" i="12"/>
  <c r="S15" i="12"/>
  <c r="X15" i="12" s="1"/>
  <c r="S14" i="11"/>
  <c r="V54" i="11"/>
  <c r="S54" i="11"/>
  <c r="V50" i="11"/>
  <c r="Y50" i="11" s="1"/>
  <c r="S50" i="11"/>
  <c r="V46" i="11"/>
  <c r="Y46" i="11" s="1"/>
  <c r="S46" i="11"/>
  <c r="V42" i="11"/>
  <c r="Y42" i="11" s="1"/>
  <c r="S42" i="11"/>
  <c r="S40" i="11"/>
  <c r="X40" i="11" s="1"/>
  <c r="V38" i="11"/>
  <c r="S38" i="11"/>
  <c r="V34" i="11"/>
  <c r="Y34" i="11" s="1"/>
  <c r="S34" i="11"/>
  <c r="V30" i="11"/>
  <c r="Y30" i="11" s="1"/>
  <c r="S30" i="11"/>
  <c r="V26" i="11"/>
  <c r="Y26" i="11" s="1"/>
  <c r="S26" i="11"/>
  <c r="S24" i="11"/>
  <c r="X24" i="11" s="1"/>
  <c r="V22" i="11"/>
  <c r="S22" i="11"/>
  <c r="V18" i="11"/>
  <c r="Y18" i="11" s="1"/>
  <c r="S18" i="11"/>
  <c r="U11" i="7"/>
  <c r="R13" i="7"/>
  <c r="X13" i="7" s="1"/>
  <c r="R11" i="7"/>
  <c r="Y13" i="8"/>
  <c r="U11" i="8"/>
  <c r="R13" i="8"/>
  <c r="R11" i="8"/>
  <c r="Z44" i="10"/>
  <c r="Z28" i="10"/>
  <c r="Z12" i="10"/>
  <c r="V52" i="10"/>
  <c r="Y52" i="10" s="1"/>
  <c r="V44" i="10"/>
  <c r="Y44" i="10" s="1"/>
  <c r="V36" i="10"/>
  <c r="Y36" i="10" s="1"/>
  <c r="V28" i="10"/>
  <c r="Y28" i="10" s="1"/>
  <c r="V20" i="10"/>
  <c r="Y20" i="10" s="1"/>
  <c r="R10" i="10"/>
  <c r="Z24" i="11"/>
  <c r="Z13" i="11"/>
  <c r="V53" i="11"/>
  <c r="U48" i="11"/>
  <c r="V37" i="11"/>
  <c r="U32" i="11"/>
  <c r="V21" i="11"/>
  <c r="U16" i="11"/>
  <c r="AA28" i="12"/>
  <c r="AA24" i="12"/>
  <c r="AA18" i="12"/>
  <c r="AA10" i="12"/>
  <c r="Z23" i="12"/>
  <c r="V22" i="12"/>
  <c r="V20" i="12"/>
  <c r="U17" i="12"/>
  <c r="U15" i="12"/>
  <c r="V13" i="12"/>
  <c r="Y13" i="12" s="1"/>
  <c r="U54" i="12"/>
  <c r="Y54" i="12" s="1"/>
  <c r="Z54" i="12"/>
  <c r="U50" i="12"/>
  <c r="Y50" i="12" s="1"/>
  <c r="Z50" i="12"/>
  <c r="Y48" i="12"/>
  <c r="U46" i="12"/>
  <c r="Z46" i="12"/>
  <c r="U42" i="12"/>
  <c r="Y42" i="12" s="1"/>
  <c r="Z42" i="12"/>
  <c r="Y40" i="12"/>
  <c r="U38" i="12"/>
  <c r="U34" i="12"/>
  <c r="Y34" i="12" s="1"/>
  <c r="Z34" i="12"/>
  <c r="U30" i="12"/>
  <c r="Z30" i="12"/>
  <c r="Z15" i="8"/>
  <c r="Z15" i="10"/>
  <c r="V53" i="10"/>
  <c r="Y53" i="10" s="1"/>
  <c r="Z49" i="11"/>
  <c r="Z33" i="11"/>
  <c r="Z17" i="11"/>
  <c r="V49" i="11"/>
  <c r="V47" i="11"/>
  <c r="V33" i="11"/>
  <c r="V17" i="11"/>
  <c r="V18" i="12"/>
  <c r="U10" i="12"/>
  <c r="Z10" i="12"/>
  <c r="R28" i="12"/>
  <c r="U26" i="12"/>
  <c r="Z26" i="12"/>
  <c r="R26" i="12"/>
  <c r="R24" i="12"/>
  <c r="U22" i="12"/>
  <c r="Y22" i="12" s="1"/>
  <c r="Z22" i="12"/>
  <c r="R22" i="12"/>
  <c r="X22" i="12" s="1"/>
  <c r="R20" i="12"/>
  <c r="U18" i="12"/>
  <c r="Y18" i="12" s="1"/>
  <c r="Z18" i="12"/>
  <c r="R18" i="12"/>
  <c r="X18" i="12" s="1"/>
  <c r="R16" i="12"/>
  <c r="R14" i="11"/>
  <c r="R15" i="11"/>
  <c r="Z54" i="11"/>
  <c r="R54" i="11"/>
  <c r="U53" i="11"/>
  <c r="Y53" i="11" s="1"/>
  <c r="R53" i="11"/>
  <c r="X53" i="11" s="1"/>
  <c r="R51" i="11"/>
  <c r="X51" i="11" s="1"/>
  <c r="Z50" i="11"/>
  <c r="R50" i="11"/>
  <c r="U49" i="11"/>
  <c r="R49" i="11"/>
  <c r="R47" i="11"/>
  <c r="Z46" i="11"/>
  <c r="R46" i="11"/>
  <c r="U45" i="11"/>
  <c r="R45" i="11"/>
  <c r="X45" i="11" s="1"/>
  <c r="R43" i="11"/>
  <c r="Z42" i="11"/>
  <c r="R42" i="11"/>
  <c r="U41" i="11"/>
  <c r="R41" i="11"/>
  <c r="R39" i="11"/>
  <c r="Z38" i="11"/>
  <c r="R38" i="11"/>
  <c r="U37" i="11"/>
  <c r="R37" i="11"/>
  <c r="X37" i="11" s="1"/>
  <c r="R35" i="11"/>
  <c r="Z34" i="11"/>
  <c r="R34" i="11"/>
  <c r="U33" i="11"/>
  <c r="Y33" i="11" s="1"/>
  <c r="R33" i="11"/>
  <c r="X33" i="11" s="1"/>
  <c r="R31" i="11"/>
  <c r="Z30" i="11"/>
  <c r="R30" i="11"/>
  <c r="U29" i="11"/>
  <c r="R29" i="11"/>
  <c r="X29" i="11" s="1"/>
  <c r="R27" i="11"/>
  <c r="Z26" i="11"/>
  <c r="R26" i="11"/>
  <c r="U25" i="11"/>
  <c r="R25" i="11"/>
  <c r="R23" i="11"/>
  <c r="Z22" i="11"/>
  <c r="R22" i="11"/>
  <c r="U21" i="11"/>
  <c r="Y21" i="11" s="1"/>
  <c r="R21" i="11"/>
  <c r="X21" i="11" s="1"/>
  <c r="R19" i="11"/>
  <c r="X19" i="11" s="1"/>
  <c r="Z18" i="11"/>
  <c r="R18" i="11"/>
  <c r="U17" i="11"/>
  <c r="R17" i="11"/>
  <c r="U14" i="12"/>
  <c r="R14" i="12"/>
  <c r="Y31" i="8"/>
  <c r="AD31" i="8" s="1"/>
  <c r="Y15" i="8"/>
  <c r="Z54" i="10"/>
  <c r="V54" i="10"/>
  <c r="Y54" i="10" s="1"/>
  <c r="Z53" i="11"/>
  <c r="Z43" i="11"/>
  <c r="Z37" i="11"/>
  <c r="Z21" i="11"/>
  <c r="U54" i="11"/>
  <c r="U47" i="11"/>
  <c r="V45" i="11"/>
  <c r="V43" i="11"/>
  <c r="Y43" i="11" s="1"/>
  <c r="U40" i="11"/>
  <c r="U38" i="11"/>
  <c r="V36" i="11"/>
  <c r="Y36" i="11" s="1"/>
  <c r="U31" i="11"/>
  <c r="V29" i="11"/>
  <c r="U24" i="11"/>
  <c r="U22" i="11"/>
  <c r="Y22" i="11" s="1"/>
  <c r="U15" i="11"/>
  <c r="P11" i="11"/>
  <c r="AA29" i="12"/>
  <c r="AA27" i="12"/>
  <c r="AA25" i="12"/>
  <c r="AA23" i="12"/>
  <c r="AA21" i="12"/>
  <c r="AA19" i="12"/>
  <c r="AA17" i="12"/>
  <c r="AA15" i="12"/>
  <c r="AA13" i="12"/>
  <c r="Z15" i="12"/>
  <c r="U25" i="12"/>
  <c r="U23" i="12"/>
  <c r="U16" i="12"/>
  <c r="Y10" i="12"/>
  <c r="X45" i="10"/>
  <c r="X43" i="10"/>
  <c r="X33" i="10"/>
  <c r="X31" i="10"/>
  <c r="X29" i="10"/>
  <c r="X21" i="10"/>
  <c r="AD21" i="10" s="1"/>
  <c r="X17" i="10"/>
  <c r="X14" i="10"/>
  <c r="X54" i="8"/>
  <c r="X48" i="8"/>
  <c r="X46" i="8"/>
  <c r="AD46" i="8" s="1"/>
  <c r="X42" i="8"/>
  <c r="X38" i="8"/>
  <c r="X32" i="8"/>
  <c r="X30" i="8"/>
  <c r="X28" i="8"/>
  <c r="X24" i="8"/>
  <c r="X22" i="8"/>
  <c r="X18" i="8"/>
  <c r="X53" i="7"/>
  <c r="X51" i="7"/>
  <c r="X49" i="7"/>
  <c r="X47" i="7"/>
  <c r="X45" i="7"/>
  <c r="AD45" i="7" s="1"/>
  <c r="X43" i="5"/>
  <c r="AD43" i="5" s="1"/>
  <c r="X39" i="5"/>
  <c r="X23" i="5"/>
  <c r="X20" i="5"/>
  <c r="AD20" i="5" s="1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X44" i="2"/>
  <c r="AD44" i="2" s="1"/>
  <c r="X31" i="2"/>
  <c r="AD31" i="2" s="1"/>
  <c r="X43" i="2"/>
  <c r="X30" i="2"/>
  <c r="AD30" i="2" s="1"/>
  <c r="X14" i="2"/>
  <c r="AD14" i="2" s="1"/>
  <c r="X53" i="2"/>
  <c r="X50" i="2"/>
  <c r="AD50" i="2" s="1"/>
  <c r="X46" i="2"/>
  <c r="X39" i="2"/>
  <c r="X35" i="2"/>
  <c r="X33" i="2"/>
  <c r="X26" i="2"/>
  <c r="AD26" i="2" s="1"/>
  <c r="X15" i="2"/>
  <c r="AD15" i="2" s="1"/>
  <c r="X52" i="2"/>
  <c r="X49" i="2"/>
  <c r="X45" i="2"/>
  <c r="X38" i="2"/>
  <c r="AD38" i="2" s="1"/>
  <c r="X32" i="2"/>
  <c r="V13" i="10" l="1"/>
  <c r="Y13" i="10" s="1"/>
  <c r="S13" i="10"/>
  <c r="X13" i="10" s="1"/>
  <c r="Y48" i="6"/>
  <c r="AD48" i="6" s="1"/>
  <c r="Y12" i="2"/>
  <c r="X27" i="10"/>
  <c r="AD27" i="10" s="1"/>
  <c r="AA56" i="10"/>
  <c r="S12" i="12"/>
  <c r="X12" i="12" s="1"/>
  <c r="V12" i="12"/>
  <c r="Y12" i="12" s="1"/>
  <c r="AD12" i="12" s="1"/>
  <c r="Y9" i="10"/>
  <c r="V16" i="11"/>
  <c r="Y16" i="11" s="1"/>
  <c r="AD16" i="11" s="1"/>
  <c r="S16" i="11"/>
  <c r="X16" i="11" s="1"/>
  <c r="Z16" i="11"/>
  <c r="Z20" i="11"/>
  <c r="V20" i="11"/>
  <c r="Y20" i="11" s="1"/>
  <c r="S20" i="11"/>
  <c r="X20" i="11" s="1"/>
  <c r="V24" i="11"/>
  <c r="V28" i="11"/>
  <c r="Y28" i="11" s="1"/>
  <c r="S28" i="11"/>
  <c r="X28" i="11" s="1"/>
  <c r="Z28" i="11"/>
  <c r="V32" i="11"/>
  <c r="S32" i="11"/>
  <c r="X32" i="11" s="1"/>
  <c r="S36" i="11"/>
  <c r="X36" i="11" s="1"/>
  <c r="V40" i="11"/>
  <c r="Z40" i="11"/>
  <c r="V44" i="11"/>
  <c r="Y44" i="11" s="1"/>
  <c r="S44" i="11"/>
  <c r="X44" i="11" s="1"/>
  <c r="V48" i="11"/>
  <c r="S48" i="11"/>
  <c r="X48" i="11" s="1"/>
  <c r="Z48" i="11"/>
  <c r="Z52" i="11"/>
  <c r="V52" i="11"/>
  <c r="Y52" i="11" s="1"/>
  <c r="S52" i="11"/>
  <c r="X52" i="11" s="1"/>
  <c r="Z14" i="11"/>
  <c r="S21" i="12"/>
  <c r="S25" i="12"/>
  <c r="X25" i="12" s="1"/>
  <c r="V25" i="12"/>
  <c r="Z25" i="12"/>
  <c r="S29" i="12"/>
  <c r="X29" i="12" s="1"/>
  <c r="AD29" i="12" s="1"/>
  <c r="AD34" i="5"/>
  <c r="S24" i="10"/>
  <c r="X24" i="10" s="1"/>
  <c r="V24" i="10"/>
  <c r="Y24" i="10" s="1"/>
  <c r="Z24" i="10"/>
  <c r="AD24" i="10" s="1"/>
  <c r="S40" i="10"/>
  <c r="X40" i="10" s="1"/>
  <c r="Z40" i="10"/>
  <c r="V40" i="10"/>
  <c r="Y40" i="10" s="1"/>
  <c r="AD40" i="10"/>
  <c r="S53" i="10"/>
  <c r="X53" i="10" s="1"/>
  <c r="Z53" i="10"/>
  <c r="AD25" i="2"/>
  <c r="AD22" i="6"/>
  <c r="S38" i="7"/>
  <c r="X38" i="7" s="1"/>
  <c r="V38" i="7"/>
  <c r="Z38" i="7"/>
  <c r="S23" i="2"/>
  <c r="X23" i="2" s="1"/>
  <c r="AD23" i="2" s="1"/>
  <c r="Z23" i="2"/>
  <c r="V23" i="2"/>
  <c r="Y23" i="2" s="1"/>
  <c r="S37" i="7"/>
  <c r="X37" i="7" s="1"/>
  <c r="V37" i="7"/>
  <c r="Y37" i="7" s="1"/>
  <c r="AD37" i="7" s="1"/>
  <c r="Z37" i="7"/>
  <c r="S15" i="4"/>
  <c r="X15" i="4" s="1"/>
  <c r="Z15" i="4"/>
  <c r="V15" i="4"/>
  <c r="Y15" i="4" s="1"/>
  <c r="S18" i="10"/>
  <c r="X18" i="10" s="1"/>
  <c r="Z18" i="10"/>
  <c r="V18" i="10"/>
  <c r="Y18" i="10" s="1"/>
  <c r="AD18" i="10" s="1"/>
  <c r="Y40" i="8"/>
  <c r="Y13" i="11"/>
  <c r="Y12" i="11"/>
  <c r="AD41" i="8"/>
  <c r="X32" i="12"/>
  <c r="X40" i="12"/>
  <c r="Z33" i="12"/>
  <c r="X51" i="12"/>
  <c r="AD34" i="6"/>
  <c r="AD45" i="6"/>
  <c r="Z11" i="2"/>
  <c r="V11" i="2"/>
  <c r="Y11" i="2" s="1"/>
  <c r="Z24" i="6"/>
  <c r="Y42" i="8"/>
  <c r="Y14" i="10"/>
  <c r="AD19" i="10"/>
  <c r="Z23" i="10"/>
  <c r="Y29" i="10"/>
  <c r="AD35" i="10"/>
  <c r="Y45" i="10"/>
  <c r="AD45" i="10" s="1"/>
  <c r="S24" i="2"/>
  <c r="X24" i="2" s="1"/>
  <c r="V24" i="2"/>
  <c r="S44" i="7"/>
  <c r="X44" i="7" s="1"/>
  <c r="AD44" i="7" s="1"/>
  <c r="V44" i="7"/>
  <c r="S26" i="8"/>
  <c r="X26" i="8" s="1"/>
  <c r="V26" i="8"/>
  <c r="S34" i="2"/>
  <c r="X34" i="2" s="1"/>
  <c r="AD34" i="2" s="1"/>
  <c r="V34" i="2"/>
  <c r="Y34" i="2" s="1"/>
  <c r="Z34" i="2"/>
  <c r="S17" i="5"/>
  <c r="X17" i="5" s="1"/>
  <c r="V17" i="5"/>
  <c r="Y17" i="5" s="1"/>
  <c r="Z17" i="5"/>
  <c r="S38" i="5"/>
  <c r="X38" i="5" s="1"/>
  <c r="V38" i="5"/>
  <c r="Y38" i="5" s="1"/>
  <c r="Z38" i="5"/>
  <c r="AD38" i="5" s="1"/>
  <c r="S35" i="6"/>
  <c r="X35" i="6" s="1"/>
  <c r="V35" i="6"/>
  <c r="Y35" i="6" s="1"/>
  <c r="Z35" i="6"/>
  <c r="S52" i="6"/>
  <c r="X52" i="6" s="1"/>
  <c r="V52" i="6"/>
  <c r="Z52" i="6"/>
  <c r="S34" i="8"/>
  <c r="X34" i="8" s="1"/>
  <c r="V34" i="8"/>
  <c r="S39" i="8"/>
  <c r="X39" i="8" s="1"/>
  <c r="V39" i="8"/>
  <c r="Y39" i="8" s="1"/>
  <c r="S52" i="8"/>
  <c r="X52" i="8" s="1"/>
  <c r="V52" i="8"/>
  <c r="Y52" i="8" s="1"/>
  <c r="Z26" i="8"/>
  <c r="S47" i="8"/>
  <c r="X47" i="8" s="1"/>
  <c r="Z47" i="8"/>
  <c r="V47" i="8"/>
  <c r="Y47" i="8" s="1"/>
  <c r="S30" i="10"/>
  <c r="V30" i="10"/>
  <c r="Y30" i="10" s="1"/>
  <c r="S42" i="10"/>
  <c r="X42" i="10" s="1"/>
  <c r="V42" i="10"/>
  <c r="Y42" i="10" s="1"/>
  <c r="S50" i="10"/>
  <c r="X50" i="10" s="1"/>
  <c r="Z50" i="10"/>
  <c r="AD50" i="10" s="1"/>
  <c r="V50" i="10"/>
  <c r="Y38" i="7"/>
  <c r="Z44" i="7"/>
  <c r="Y24" i="2"/>
  <c r="Y44" i="7"/>
  <c r="S29" i="2"/>
  <c r="X29" i="2" s="1"/>
  <c r="Z29" i="2"/>
  <c r="V29" i="2"/>
  <c r="Y29" i="2"/>
  <c r="S34" i="5"/>
  <c r="X34" i="5" s="1"/>
  <c r="V34" i="5"/>
  <c r="Z34" i="5"/>
  <c r="S50" i="8"/>
  <c r="X50" i="8" s="1"/>
  <c r="V50" i="8"/>
  <c r="Y50" i="8" s="1"/>
  <c r="S39" i="10"/>
  <c r="X39" i="10" s="1"/>
  <c r="V39" i="10"/>
  <c r="Y39" i="10" s="1"/>
  <c r="AD39" i="10" s="1"/>
  <c r="Z39" i="10"/>
  <c r="S37" i="8"/>
  <c r="X37" i="8" s="1"/>
  <c r="V37" i="8"/>
  <c r="S26" i="10"/>
  <c r="X26" i="10" s="1"/>
  <c r="V26" i="10"/>
  <c r="Y26" i="10" s="1"/>
  <c r="AD53" i="7"/>
  <c r="AD48" i="8"/>
  <c r="AD49" i="2"/>
  <c r="AD39" i="2"/>
  <c r="AD43" i="2"/>
  <c r="AD24" i="8"/>
  <c r="AD32" i="8"/>
  <c r="V38" i="12"/>
  <c r="Y38" i="12" s="1"/>
  <c r="AD38" i="12" s="1"/>
  <c r="AA56" i="8"/>
  <c r="AD54" i="6"/>
  <c r="AD30" i="6"/>
  <c r="AD17" i="5"/>
  <c r="S12" i="5"/>
  <c r="X12" i="5" s="1"/>
  <c r="X30" i="10"/>
  <c r="AD46" i="7"/>
  <c r="S24" i="6"/>
  <c r="X24" i="6" s="1"/>
  <c r="Z37" i="8"/>
  <c r="S23" i="10"/>
  <c r="X23" i="10" s="1"/>
  <c r="AD49" i="10"/>
  <c r="X13" i="5"/>
  <c r="Y22" i="7"/>
  <c r="AD22" i="7" s="1"/>
  <c r="AD32" i="7"/>
  <c r="Y10" i="10"/>
  <c r="V31" i="5"/>
  <c r="Y31" i="5" s="1"/>
  <c r="Y52" i="12"/>
  <c r="AD16" i="4"/>
  <c r="AA56" i="6"/>
  <c r="AD10" i="2"/>
  <c r="AD41" i="2"/>
  <c r="AD54" i="2"/>
  <c r="S52" i="7"/>
  <c r="X52" i="7" s="1"/>
  <c r="AD52" i="7" s="1"/>
  <c r="Z52" i="7"/>
  <c r="V52" i="7"/>
  <c r="Y52" i="7" s="1"/>
  <c r="S17" i="7"/>
  <c r="X17" i="7" s="1"/>
  <c r="AD17" i="7" s="1"/>
  <c r="V17" i="7"/>
  <c r="S54" i="7"/>
  <c r="X54" i="7" s="1"/>
  <c r="V54" i="7"/>
  <c r="Y54" i="7" s="1"/>
  <c r="Z54" i="7"/>
  <c r="S29" i="8"/>
  <c r="X29" i="8" s="1"/>
  <c r="AD29" i="8" s="1"/>
  <c r="V29" i="8"/>
  <c r="S36" i="2"/>
  <c r="X36" i="2" s="1"/>
  <c r="Z36" i="2"/>
  <c r="V36" i="2"/>
  <c r="Y36" i="2" s="1"/>
  <c r="S21" i="5"/>
  <c r="X21" i="5" s="1"/>
  <c r="Z21" i="5"/>
  <c r="AD21" i="5" s="1"/>
  <c r="V21" i="5"/>
  <c r="Y21" i="5" s="1"/>
  <c r="S45" i="5"/>
  <c r="X45" i="5" s="1"/>
  <c r="AD45" i="5" s="1"/>
  <c r="Z45" i="5"/>
  <c r="V45" i="5"/>
  <c r="Y45" i="5" s="1"/>
  <c r="S43" i="6"/>
  <c r="X43" i="6" s="1"/>
  <c r="Z43" i="6"/>
  <c r="V43" i="6"/>
  <c r="Y43" i="6" s="1"/>
  <c r="Z47" i="7"/>
  <c r="V47" i="7"/>
  <c r="Y47" i="7" s="1"/>
  <c r="AD47" i="7" s="1"/>
  <c r="S36" i="8"/>
  <c r="X36" i="8" s="1"/>
  <c r="AD36" i="8" s="1"/>
  <c r="V36" i="8"/>
  <c r="Y36" i="8" s="1"/>
  <c r="Z36" i="8"/>
  <c r="S40" i="8"/>
  <c r="X40" i="8" s="1"/>
  <c r="V40" i="8"/>
  <c r="S44" i="8"/>
  <c r="X44" i="8" s="1"/>
  <c r="AD44" i="8" s="1"/>
  <c r="V44" i="8"/>
  <c r="Y26" i="8"/>
  <c r="S34" i="10"/>
  <c r="X34" i="10" s="1"/>
  <c r="V34" i="10"/>
  <c r="Z34" i="10"/>
  <c r="S46" i="10"/>
  <c r="X46" i="10" s="1"/>
  <c r="V46" i="10"/>
  <c r="Y46" i="10" s="1"/>
  <c r="Z24" i="2"/>
  <c r="Z52" i="8"/>
  <c r="Y34" i="10"/>
  <c r="AD34" i="10" s="1"/>
  <c r="Y50" i="10"/>
  <c r="S25" i="8"/>
  <c r="X25" i="8" s="1"/>
  <c r="Z25" i="8"/>
  <c r="V25" i="8"/>
  <c r="Y25" i="8" s="1"/>
  <c r="AD25" i="8" s="1"/>
  <c r="S48" i="6"/>
  <c r="X48" i="6" s="1"/>
  <c r="V48" i="6"/>
  <c r="Z48" i="6"/>
  <c r="S33" i="8"/>
  <c r="X33" i="8" s="1"/>
  <c r="V33" i="8"/>
  <c r="Y33" i="8" s="1"/>
  <c r="Z33" i="8"/>
  <c r="AD45" i="2"/>
  <c r="AD30" i="8"/>
  <c r="Z38" i="12"/>
  <c r="Y48" i="11"/>
  <c r="AD32" i="2"/>
  <c r="AD46" i="2"/>
  <c r="AD49" i="7"/>
  <c r="AD18" i="8"/>
  <c r="AD29" i="10"/>
  <c r="Y25" i="12"/>
  <c r="Y17" i="11"/>
  <c r="Y49" i="11"/>
  <c r="Y32" i="11"/>
  <c r="AD42" i="10"/>
  <c r="X43" i="12"/>
  <c r="AD43" i="12" s="1"/>
  <c r="X49" i="12"/>
  <c r="X12" i="6"/>
  <c r="AD46" i="6"/>
  <c r="AD52" i="6"/>
  <c r="AD41" i="5"/>
  <c r="AA56" i="2"/>
  <c r="X13" i="2"/>
  <c r="AD21" i="7"/>
  <c r="AD25" i="10"/>
  <c r="X41" i="10"/>
  <c r="Z45" i="11"/>
  <c r="Y37" i="8"/>
  <c r="Y47" i="10"/>
  <c r="AD47" i="10" s="1"/>
  <c r="Y17" i="7"/>
  <c r="V39" i="7"/>
  <c r="Y39" i="7" s="1"/>
  <c r="AD39" i="7" s="1"/>
  <c r="S31" i="5"/>
  <c r="X31" i="5" s="1"/>
  <c r="Y34" i="5"/>
  <c r="AD27" i="2"/>
  <c r="S42" i="2"/>
  <c r="X42" i="2" s="1"/>
  <c r="AD42" i="2" s="1"/>
  <c r="Z42" i="2"/>
  <c r="V42" i="2"/>
  <c r="S18" i="7"/>
  <c r="X18" i="7" s="1"/>
  <c r="AD18" i="7" s="1"/>
  <c r="V18" i="7"/>
  <c r="Y18" i="7" s="1"/>
  <c r="S23" i="8"/>
  <c r="X23" i="8" s="1"/>
  <c r="Z23" i="8"/>
  <c r="V23" i="8"/>
  <c r="Y23" i="8" s="1"/>
  <c r="AD23" i="8" s="1"/>
  <c r="S34" i="7"/>
  <c r="X34" i="7" s="1"/>
  <c r="V34" i="7"/>
  <c r="Y34" i="7" s="1"/>
  <c r="Z34" i="7"/>
  <c r="S16" i="8"/>
  <c r="X16" i="8" s="1"/>
  <c r="AD16" i="8" s="1"/>
  <c r="V16" i="8"/>
  <c r="Y16" i="8" s="1"/>
  <c r="Z16" i="8"/>
  <c r="S40" i="2"/>
  <c r="X40" i="2" s="1"/>
  <c r="Z40" i="2"/>
  <c r="V40" i="2"/>
  <c r="Y40" i="2" s="1"/>
  <c r="S30" i="5"/>
  <c r="X30" i="5" s="1"/>
  <c r="AD30" i="5" s="1"/>
  <c r="V30" i="5"/>
  <c r="Y30" i="5" s="1"/>
  <c r="Z30" i="5"/>
  <c r="S53" i="5"/>
  <c r="X53" i="5" s="1"/>
  <c r="Z53" i="5"/>
  <c r="V53" i="5"/>
  <c r="Y53" i="5" s="1"/>
  <c r="S44" i="6"/>
  <c r="X44" i="6" s="1"/>
  <c r="AD44" i="6" s="1"/>
  <c r="V44" i="6"/>
  <c r="Y44" i="6" s="1"/>
  <c r="Z44" i="6"/>
  <c r="S20" i="8"/>
  <c r="X20" i="8" s="1"/>
  <c r="V20" i="8"/>
  <c r="Y20" i="8" s="1"/>
  <c r="AD20" i="8" s="1"/>
  <c r="Z20" i="8"/>
  <c r="S49" i="8"/>
  <c r="X49" i="8" s="1"/>
  <c r="V49" i="8"/>
  <c r="Y49" i="8" s="1"/>
  <c r="AD49" i="8" s="1"/>
  <c r="Z49" i="8"/>
  <c r="S51" i="10"/>
  <c r="X51" i="10" s="1"/>
  <c r="AD51" i="10" s="1"/>
  <c r="V51" i="10"/>
  <c r="Y51" i="10" s="1"/>
  <c r="S22" i="10"/>
  <c r="X22" i="10" s="1"/>
  <c r="Z22" i="10"/>
  <c r="V22" i="10"/>
  <c r="Y22" i="10" s="1"/>
  <c r="S38" i="10"/>
  <c r="X38" i="10" s="1"/>
  <c r="V38" i="10"/>
  <c r="Y38" i="10" s="1"/>
  <c r="Z38" i="10"/>
  <c r="Y29" i="8"/>
  <c r="S9" i="8"/>
  <c r="X9" i="8" s="1"/>
  <c r="V9" i="8"/>
  <c r="Y9" i="8" s="1"/>
  <c r="Y44" i="8"/>
  <c r="Y52" i="6"/>
  <c r="Z34" i="8"/>
  <c r="Z39" i="8"/>
  <c r="Z50" i="8"/>
  <c r="S9" i="6"/>
  <c r="X9" i="6" s="1"/>
  <c r="V9" i="6"/>
  <c r="Y9" i="6" s="1"/>
  <c r="Y34" i="8"/>
  <c r="Z40" i="8"/>
  <c r="Y42" i="2"/>
  <c r="S27" i="5"/>
  <c r="X27" i="5" s="1"/>
  <c r="V27" i="5"/>
  <c r="Y27" i="5" s="1"/>
  <c r="Z27" i="5"/>
  <c r="S53" i="4"/>
  <c r="X53" i="4" s="1"/>
  <c r="V53" i="4"/>
  <c r="Y53" i="4" s="1"/>
  <c r="Z53" i="4"/>
  <c r="S28" i="6"/>
  <c r="X28" i="6" s="1"/>
  <c r="V28" i="6"/>
  <c r="S29" i="7"/>
  <c r="X29" i="7" s="1"/>
  <c r="Z29" i="7"/>
  <c r="V29" i="7"/>
  <c r="S19" i="2"/>
  <c r="X19" i="2" s="1"/>
  <c r="V19" i="2"/>
  <c r="Y19" i="2" s="1"/>
  <c r="Z19" i="2"/>
  <c r="S25" i="5"/>
  <c r="X25" i="5" s="1"/>
  <c r="V25" i="5"/>
  <c r="Y25" i="5" s="1"/>
  <c r="Z25" i="5"/>
  <c r="S50" i="6"/>
  <c r="X50" i="6" s="1"/>
  <c r="V50" i="6"/>
  <c r="Z50" i="6"/>
  <c r="S27" i="11"/>
  <c r="S24" i="5"/>
  <c r="X24" i="5" s="1"/>
  <c r="V24" i="5"/>
  <c r="Y24" i="5" s="1"/>
  <c r="Z24" i="5"/>
  <c r="Z19" i="11"/>
  <c r="Z28" i="6"/>
  <c r="Y29" i="7"/>
  <c r="Z13" i="10"/>
  <c r="AD31" i="5"/>
  <c r="X12" i="7"/>
  <c r="AD12" i="7" s="1"/>
  <c r="S21" i="6"/>
  <c r="X21" i="6" s="1"/>
  <c r="Z21" i="6"/>
  <c r="V21" i="6"/>
  <c r="S15" i="7"/>
  <c r="X15" i="7" s="1"/>
  <c r="V15" i="7"/>
  <c r="Y15" i="7" s="1"/>
  <c r="Z15" i="7"/>
  <c r="S35" i="5"/>
  <c r="X35" i="5" s="1"/>
  <c r="V35" i="5"/>
  <c r="Y35" i="5" s="1"/>
  <c r="Z35" i="5"/>
  <c r="S19" i="6"/>
  <c r="X19" i="6" s="1"/>
  <c r="V19" i="6"/>
  <c r="Y19" i="6" s="1"/>
  <c r="Z19" i="6"/>
  <c r="S14" i="4"/>
  <c r="X14" i="4" s="1"/>
  <c r="V14" i="4"/>
  <c r="Y14" i="4" s="1"/>
  <c r="AD14" i="4" s="1"/>
  <c r="Z14" i="4"/>
  <c r="S15" i="6"/>
  <c r="X15" i="6" s="1"/>
  <c r="Z15" i="6"/>
  <c r="AB56" i="6"/>
  <c r="V15" i="6"/>
  <c r="Y15" i="6" s="1"/>
  <c r="S23" i="11"/>
  <c r="V23" i="11"/>
  <c r="S43" i="11"/>
  <c r="X43" i="11" s="1"/>
  <c r="AD23" i="10"/>
  <c r="AD10" i="12"/>
  <c r="Z27" i="11"/>
  <c r="X14" i="12"/>
  <c r="Z16" i="12"/>
  <c r="V51" i="11"/>
  <c r="Y51" i="11" s="1"/>
  <c r="AD51" i="11" s="1"/>
  <c r="S16" i="12"/>
  <c r="S20" i="12"/>
  <c r="X20" i="12" s="1"/>
  <c r="AD20" i="12" s="1"/>
  <c r="S24" i="12"/>
  <c r="AD17" i="8"/>
  <c r="Z28" i="12"/>
  <c r="X9" i="11"/>
  <c r="AD13" i="10"/>
  <c r="V28" i="12"/>
  <c r="Y9" i="4"/>
  <c r="Z12" i="5"/>
  <c r="S36" i="7"/>
  <c r="X36" i="7" s="1"/>
  <c r="Z36" i="7"/>
  <c r="V36" i="7"/>
  <c r="Y36" i="7" s="1"/>
  <c r="S36" i="5"/>
  <c r="X36" i="5" s="1"/>
  <c r="V36" i="5"/>
  <c r="Y36" i="5" s="1"/>
  <c r="Z36" i="5"/>
  <c r="S20" i="6"/>
  <c r="X20" i="6" s="1"/>
  <c r="V20" i="6"/>
  <c r="Y20" i="6" s="1"/>
  <c r="Z20" i="6"/>
  <c r="S41" i="6"/>
  <c r="X41" i="6" s="1"/>
  <c r="Z41" i="6"/>
  <c r="V41" i="6"/>
  <c r="Y41" i="6" s="1"/>
  <c r="S30" i="7"/>
  <c r="X30" i="7" s="1"/>
  <c r="Z30" i="7"/>
  <c r="V30" i="7"/>
  <c r="S35" i="8"/>
  <c r="X35" i="8" s="1"/>
  <c r="V35" i="8"/>
  <c r="Y35" i="8" s="1"/>
  <c r="Z35" i="8"/>
  <c r="S17" i="12"/>
  <c r="X17" i="12" s="1"/>
  <c r="V17" i="12"/>
  <c r="Y17" i="12" s="1"/>
  <c r="X21" i="12"/>
  <c r="Z51" i="11"/>
  <c r="Z15" i="11"/>
  <c r="Z24" i="12"/>
  <c r="Z11" i="7"/>
  <c r="S11" i="7"/>
  <c r="X11" i="7" s="1"/>
  <c r="AD11" i="7" s="1"/>
  <c r="V11" i="7"/>
  <c r="X27" i="11"/>
  <c r="AD27" i="11" s="1"/>
  <c r="S31" i="7"/>
  <c r="X31" i="7" s="1"/>
  <c r="V31" i="7"/>
  <c r="Y31" i="7" s="1"/>
  <c r="Z31" i="7"/>
  <c r="S48" i="5"/>
  <c r="X48" i="5" s="1"/>
  <c r="V48" i="5"/>
  <c r="Y48" i="5" s="1"/>
  <c r="AD48" i="5" s="1"/>
  <c r="Z48" i="5"/>
  <c r="S40" i="6"/>
  <c r="X40" i="6" s="1"/>
  <c r="Z40" i="6"/>
  <c r="V40" i="6"/>
  <c r="Y40" i="6" s="1"/>
  <c r="AD40" i="6" s="1"/>
  <c r="S27" i="8"/>
  <c r="X27" i="8" s="1"/>
  <c r="V27" i="8"/>
  <c r="Z27" i="8"/>
  <c r="S39" i="11"/>
  <c r="X39" i="11" s="1"/>
  <c r="V39" i="11"/>
  <c r="Y39" i="11" s="1"/>
  <c r="S47" i="11"/>
  <c r="Z47" i="11"/>
  <c r="AD47" i="11" s="1"/>
  <c r="S24" i="7"/>
  <c r="X24" i="7" s="1"/>
  <c r="V24" i="7"/>
  <c r="Z24" i="7"/>
  <c r="Z31" i="11"/>
  <c r="Z35" i="11"/>
  <c r="S11" i="6"/>
  <c r="V11" i="6"/>
  <c r="Y11" i="6" s="1"/>
  <c r="AD11" i="6" s="1"/>
  <c r="Z11" i="6"/>
  <c r="AD52" i="2"/>
  <c r="AD26" i="8"/>
  <c r="AD42" i="8"/>
  <c r="AD14" i="10"/>
  <c r="AD31" i="10"/>
  <c r="Y24" i="11"/>
  <c r="AD24" i="11" s="1"/>
  <c r="Y38" i="11"/>
  <c r="X31" i="11"/>
  <c r="AD53" i="11"/>
  <c r="X15" i="11"/>
  <c r="Y20" i="12"/>
  <c r="V31" i="11"/>
  <c r="Y31" i="11" s="1"/>
  <c r="AD53" i="10"/>
  <c r="V19" i="11"/>
  <c r="Y19" i="11" s="1"/>
  <c r="AD19" i="11" s="1"/>
  <c r="V35" i="11"/>
  <c r="Y11" i="5"/>
  <c r="S20" i="7"/>
  <c r="X20" i="7" s="1"/>
  <c r="V20" i="7"/>
  <c r="Y20" i="7" s="1"/>
  <c r="Z20" i="7"/>
  <c r="S14" i="5"/>
  <c r="X14" i="5" s="1"/>
  <c r="AD14" i="5" s="1"/>
  <c r="V14" i="5"/>
  <c r="Y14" i="5" s="1"/>
  <c r="Z14" i="5"/>
  <c r="S49" i="5"/>
  <c r="X49" i="5" s="1"/>
  <c r="Z49" i="5"/>
  <c r="V49" i="5"/>
  <c r="S17" i="2"/>
  <c r="X17" i="2" s="1"/>
  <c r="Z17" i="2"/>
  <c r="AB56" i="2"/>
  <c r="V17" i="2"/>
  <c r="S18" i="5"/>
  <c r="X18" i="5" s="1"/>
  <c r="V18" i="5"/>
  <c r="Y18" i="5" s="1"/>
  <c r="Z18" i="5"/>
  <c r="S14" i="7"/>
  <c r="X14" i="7" s="1"/>
  <c r="V14" i="7"/>
  <c r="Y14" i="7" s="1"/>
  <c r="Z14" i="7"/>
  <c r="S14" i="6"/>
  <c r="X14" i="6" s="1"/>
  <c r="V14" i="6"/>
  <c r="Y14" i="6" s="1"/>
  <c r="Z14" i="6"/>
  <c r="S38" i="6"/>
  <c r="X38" i="6" s="1"/>
  <c r="AD38" i="6" s="1"/>
  <c r="Z38" i="6"/>
  <c r="V38" i="6"/>
  <c r="Y38" i="6" s="1"/>
  <c r="Z11" i="8"/>
  <c r="Z36" i="11"/>
  <c r="Y50" i="6"/>
  <c r="Y28" i="6"/>
  <c r="Y43" i="10"/>
  <c r="AD43" i="10" s="1"/>
  <c r="Y21" i="6"/>
  <c r="AD33" i="2"/>
  <c r="AD23" i="5"/>
  <c r="AD51" i="7"/>
  <c r="AD28" i="8"/>
  <c r="AD52" i="8"/>
  <c r="AD17" i="10"/>
  <c r="AD33" i="10"/>
  <c r="V14" i="12"/>
  <c r="V21" i="12"/>
  <c r="Y21" i="12" s="1"/>
  <c r="Z20" i="12"/>
  <c r="Y40" i="11"/>
  <c r="Y47" i="11"/>
  <c r="Y54" i="11"/>
  <c r="Z32" i="11"/>
  <c r="Y27" i="8"/>
  <c r="Z14" i="12"/>
  <c r="AD21" i="11"/>
  <c r="X23" i="11"/>
  <c r="X35" i="11"/>
  <c r="X41" i="11"/>
  <c r="AD22" i="12"/>
  <c r="Y24" i="12"/>
  <c r="V16" i="12"/>
  <c r="Y16" i="12" s="1"/>
  <c r="Z21" i="12"/>
  <c r="V15" i="11"/>
  <c r="Y15" i="11" s="1"/>
  <c r="AD15" i="11" s="1"/>
  <c r="Z39" i="11"/>
  <c r="Y30" i="12"/>
  <c r="Y46" i="12"/>
  <c r="AD46" i="12" s="1"/>
  <c r="Y15" i="12"/>
  <c r="AD28" i="10"/>
  <c r="AD44" i="10"/>
  <c r="Z16" i="10"/>
  <c r="Z32" i="10"/>
  <c r="Z48" i="10"/>
  <c r="AD13" i="7"/>
  <c r="AD52" i="11"/>
  <c r="V14" i="11"/>
  <c r="Y14" i="11" s="1"/>
  <c r="Z12" i="12"/>
  <c r="AA56" i="11"/>
  <c r="X12" i="8"/>
  <c r="AD9" i="8"/>
  <c r="X52" i="12"/>
  <c r="AD52" i="12" s="1"/>
  <c r="Y11" i="12"/>
  <c r="Z29" i="12"/>
  <c r="Y10" i="7"/>
  <c r="S28" i="12"/>
  <c r="S37" i="12"/>
  <c r="X37" i="12" s="1"/>
  <c r="AD37" i="12" s="1"/>
  <c r="Y43" i="12"/>
  <c r="Z47" i="12"/>
  <c r="AD32" i="6"/>
  <c r="AD29" i="5"/>
  <c r="AD54" i="5"/>
  <c r="V13" i="5"/>
  <c r="Y13" i="5" s="1"/>
  <c r="AD13" i="5" s="1"/>
  <c r="V11" i="5"/>
  <c r="V10" i="4"/>
  <c r="Y10" i="4" s="1"/>
  <c r="Y9" i="5"/>
  <c r="AD9" i="5" s="1"/>
  <c r="S54" i="4"/>
  <c r="X54" i="4" s="1"/>
  <c r="AD54" i="4" s="1"/>
  <c r="V54" i="4"/>
  <c r="Y54" i="4" s="1"/>
  <c r="Z54" i="4"/>
  <c r="S42" i="6"/>
  <c r="X42" i="6" s="1"/>
  <c r="V42" i="6"/>
  <c r="Y42" i="6" s="1"/>
  <c r="Z42" i="6"/>
  <c r="S25" i="7"/>
  <c r="X25" i="7" s="1"/>
  <c r="Z25" i="7"/>
  <c r="V25" i="7"/>
  <c r="Y25" i="7" s="1"/>
  <c r="S41" i="7"/>
  <c r="X41" i="7" s="1"/>
  <c r="Z41" i="7"/>
  <c r="V41" i="7"/>
  <c r="Y41" i="7" s="1"/>
  <c r="S19" i="5"/>
  <c r="X19" i="5" s="1"/>
  <c r="V19" i="5"/>
  <c r="Y19" i="5" s="1"/>
  <c r="Z19" i="5"/>
  <c r="S37" i="5"/>
  <c r="X37" i="5" s="1"/>
  <c r="V37" i="5"/>
  <c r="Z37" i="5"/>
  <c r="S17" i="6"/>
  <c r="X17" i="6" s="1"/>
  <c r="V17" i="6"/>
  <c r="Y17" i="6" s="1"/>
  <c r="Z17" i="6"/>
  <c r="V26" i="6"/>
  <c r="Y26" i="6" s="1"/>
  <c r="Z26" i="6"/>
  <c r="S26" i="6"/>
  <c r="X26" i="6" s="1"/>
  <c r="S53" i="6"/>
  <c r="X53" i="6" s="1"/>
  <c r="V53" i="6"/>
  <c r="Y53" i="6" s="1"/>
  <c r="Z53" i="6"/>
  <c r="S22" i="5"/>
  <c r="X22" i="5" s="1"/>
  <c r="V22" i="5"/>
  <c r="Y22" i="5" s="1"/>
  <c r="Z22" i="5"/>
  <c r="S19" i="7"/>
  <c r="X19" i="7" s="1"/>
  <c r="V19" i="7"/>
  <c r="Y19" i="7" s="1"/>
  <c r="Z19" i="7"/>
  <c r="S50" i="7"/>
  <c r="X50" i="7" s="1"/>
  <c r="V50" i="7"/>
  <c r="Z50" i="7"/>
  <c r="S43" i="8"/>
  <c r="X43" i="8" s="1"/>
  <c r="Z43" i="8"/>
  <c r="V43" i="8"/>
  <c r="Y43" i="8" s="1"/>
  <c r="S28" i="2"/>
  <c r="X28" i="2" s="1"/>
  <c r="V28" i="2"/>
  <c r="Y28" i="2" s="1"/>
  <c r="Z28" i="2"/>
  <c r="S25" i="6"/>
  <c r="X25" i="6" s="1"/>
  <c r="V25" i="6"/>
  <c r="Y25" i="6" s="1"/>
  <c r="Z25" i="6"/>
  <c r="S39" i="6"/>
  <c r="X39" i="6" s="1"/>
  <c r="Z39" i="6"/>
  <c r="V39" i="6"/>
  <c r="Y39" i="6" s="1"/>
  <c r="S15" i="5"/>
  <c r="X15" i="5" s="1"/>
  <c r="V15" i="5"/>
  <c r="Y15" i="5" s="1"/>
  <c r="Z15" i="5"/>
  <c r="S17" i="11"/>
  <c r="X17" i="11" s="1"/>
  <c r="AD17" i="11" s="1"/>
  <c r="S25" i="11"/>
  <c r="X25" i="11" s="1"/>
  <c r="V25" i="11"/>
  <c r="Y25" i="11" s="1"/>
  <c r="Z25" i="11"/>
  <c r="S41" i="11"/>
  <c r="V41" i="11"/>
  <c r="Y41" i="11" s="1"/>
  <c r="Z41" i="11"/>
  <c r="S49" i="11"/>
  <c r="X49" i="11" s="1"/>
  <c r="AD49" i="11" s="1"/>
  <c r="S26" i="12"/>
  <c r="V26" i="12"/>
  <c r="Y26" i="12" s="1"/>
  <c r="Z29" i="11"/>
  <c r="Y30" i="7"/>
  <c r="Y27" i="10"/>
  <c r="Y41" i="10"/>
  <c r="AD20" i="2"/>
  <c r="Y17" i="2"/>
  <c r="Y50" i="7"/>
  <c r="AD35" i="2"/>
  <c r="AD53" i="2"/>
  <c r="AD39" i="5"/>
  <c r="AD22" i="8"/>
  <c r="AD38" i="8"/>
  <c r="AD54" i="8"/>
  <c r="Y23" i="12"/>
  <c r="AD23" i="12" s="1"/>
  <c r="V27" i="11"/>
  <c r="Y27" i="11" s="1"/>
  <c r="Y23" i="11"/>
  <c r="Y35" i="11"/>
  <c r="X47" i="11"/>
  <c r="X26" i="12"/>
  <c r="Y28" i="12"/>
  <c r="Z23" i="11"/>
  <c r="Z44" i="11"/>
  <c r="Z17" i="12"/>
  <c r="AD25" i="12"/>
  <c r="V16" i="10"/>
  <c r="Y16" i="10" s="1"/>
  <c r="AD16" i="10" s="1"/>
  <c r="V32" i="10"/>
  <c r="Y32" i="10" s="1"/>
  <c r="V48" i="10"/>
  <c r="Y48" i="10" s="1"/>
  <c r="AD48" i="10" s="1"/>
  <c r="Z20" i="10"/>
  <c r="AD20" i="10" s="1"/>
  <c r="Z36" i="10"/>
  <c r="AD36" i="10" s="1"/>
  <c r="Z52" i="10"/>
  <c r="Y11" i="8"/>
  <c r="Y11" i="7"/>
  <c r="X48" i="12"/>
  <c r="AD48" i="12" s="1"/>
  <c r="X50" i="12"/>
  <c r="Y12" i="10"/>
  <c r="X10" i="8"/>
  <c r="AD10" i="8" s="1"/>
  <c r="Y12" i="8"/>
  <c r="AD34" i="7"/>
  <c r="AD28" i="6"/>
  <c r="AD33" i="5"/>
  <c r="X11" i="6"/>
  <c r="Y12" i="5"/>
  <c r="AD12" i="5" s="1"/>
  <c r="S11" i="5"/>
  <c r="X11" i="5" s="1"/>
  <c r="Y12" i="4"/>
  <c r="S16" i="5"/>
  <c r="X16" i="5" s="1"/>
  <c r="V16" i="5"/>
  <c r="Y16" i="5" s="1"/>
  <c r="Z16" i="5"/>
  <c r="S26" i="7"/>
  <c r="X26" i="7" s="1"/>
  <c r="V26" i="7"/>
  <c r="Y26" i="7" s="1"/>
  <c r="Z26" i="7"/>
  <c r="S42" i="7"/>
  <c r="X42" i="7" s="1"/>
  <c r="AD42" i="7" s="1"/>
  <c r="V42" i="7"/>
  <c r="S26" i="5"/>
  <c r="X26" i="5" s="1"/>
  <c r="V26" i="5"/>
  <c r="Y26" i="5" s="1"/>
  <c r="Z26" i="5"/>
  <c r="S47" i="5"/>
  <c r="X47" i="5" s="1"/>
  <c r="V47" i="5"/>
  <c r="Z47" i="5"/>
  <c r="Y47" i="5"/>
  <c r="S18" i="6"/>
  <c r="X18" i="6" s="1"/>
  <c r="V18" i="6"/>
  <c r="Y18" i="6" s="1"/>
  <c r="Z18" i="6"/>
  <c r="S27" i="6"/>
  <c r="X27" i="6" s="1"/>
  <c r="V27" i="6"/>
  <c r="Y27" i="6" s="1"/>
  <c r="Z27" i="6"/>
  <c r="Z16" i="7"/>
  <c r="S16" i="7"/>
  <c r="X16" i="7" s="1"/>
  <c r="V16" i="7"/>
  <c r="Y16" i="7" s="1"/>
  <c r="S48" i="2"/>
  <c r="X48" i="2" s="1"/>
  <c r="Z48" i="2"/>
  <c r="V48" i="2"/>
  <c r="Y48" i="2" s="1"/>
  <c r="S16" i="6"/>
  <c r="X16" i="6" s="1"/>
  <c r="Z16" i="6"/>
  <c r="V16" i="6"/>
  <c r="S51" i="6"/>
  <c r="X51" i="6" s="1"/>
  <c r="Z51" i="6"/>
  <c r="V51" i="6"/>
  <c r="Y51" i="6" s="1"/>
  <c r="S19" i="8"/>
  <c r="X19" i="8" s="1"/>
  <c r="V19" i="8"/>
  <c r="Y19" i="8" s="1"/>
  <c r="Z19" i="8"/>
  <c r="S51" i="8"/>
  <c r="X51" i="8" s="1"/>
  <c r="V51" i="8"/>
  <c r="Y51" i="8" s="1"/>
  <c r="Z51" i="8"/>
  <c r="X54" i="10"/>
  <c r="AD54" i="10" s="1"/>
  <c r="S47" i="2"/>
  <c r="X47" i="2" s="1"/>
  <c r="Z47" i="2"/>
  <c r="V47" i="2"/>
  <c r="Y47" i="2" s="1"/>
  <c r="S46" i="5"/>
  <c r="X46" i="5" s="1"/>
  <c r="Z46" i="5"/>
  <c r="V46" i="5"/>
  <c r="Y46" i="5" s="1"/>
  <c r="S15" i="10"/>
  <c r="X15" i="10" s="1"/>
  <c r="V15" i="10"/>
  <c r="Y15" i="10" s="1"/>
  <c r="S13" i="12"/>
  <c r="X13" i="12" s="1"/>
  <c r="Z13" i="12"/>
  <c r="S21" i="2"/>
  <c r="X21" i="2" s="1"/>
  <c r="Z21" i="2"/>
  <c r="V21" i="2"/>
  <c r="Y21" i="2" s="1"/>
  <c r="Y24" i="7"/>
  <c r="Y16" i="6"/>
  <c r="Y49" i="5"/>
  <c r="AD31" i="6"/>
  <c r="Z42" i="7"/>
  <c r="AD27" i="7"/>
  <c r="AD43" i="7"/>
  <c r="Y37" i="5"/>
  <c r="Y42" i="7"/>
  <c r="AD33" i="11"/>
  <c r="AD9" i="2"/>
  <c r="AD18" i="12"/>
  <c r="S20" i="4"/>
  <c r="X20" i="4" s="1"/>
  <c r="V20" i="4"/>
  <c r="Y20" i="4" s="1"/>
  <c r="Z20" i="4"/>
  <c r="S24" i="4"/>
  <c r="X24" i="4" s="1"/>
  <c r="V24" i="4"/>
  <c r="Z24" i="4"/>
  <c r="S32" i="4"/>
  <c r="X32" i="4" s="1"/>
  <c r="V32" i="4"/>
  <c r="Z32" i="4"/>
  <c r="S36" i="4"/>
  <c r="X36" i="4" s="1"/>
  <c r="V36" i="4"/>
  <c r="Z36" i="4"/>
  <c r="S44" i="4"/>
  <c r="X44" i="4" s="1"/>
  <c r="V44" i="4"/>
  <c r="Y44" i="4" s="1"/>
  <c r="Z44" i="4"/>
  <c r="S17" i="4"/>
  <c r="X17" i="4" s="1"/>
  <c r="Z17" i="4"/>
  <c r="V17" i="4"/>
  <c r="S21" i="4"/>
  <c r="X21" i="4" s="1"/>
  <c r="Z21" i="4"/>
  <c r="V21" i="4"/>
  <c r="Y21" i="4" s="1"/>
  <c r="S25" i="4"/>
  <c r="X25" i="4" s="1"/>
  <c r="Z25" i="4"/>
  <c r="V25" i="4"/>
  <c r="S29" i="4"/>
  <c r="X29" i="4" s="1"/>
  <c r="Z29" i="4"/>
  <c r="V29" i="4"/>
  <c r="S33" i="4"/>
  <c r="X33" i="4" s="1"/>
  <c r="Z33" i="4"/>
  <c r="V33" i="4"/>
  <c r="S37" i="4"/>
  <c r="X37" i="4" s="1"/>
  <c r="Z37" i="4"/>
  <c r="V37" i="4"/>
  <c r="S41" i="4"/>
  <c r="X41" i="4" s="1"/>
  <c r="Z41" i="4"/>
  <c r="V41" i="4"/>
  <c r="Y41" i="4" s="1"/>
  <c r="S45" i="4"/>
  <c r="X45" i="4" s="1"/>
  <c r="Z45" i="4"/>
  <c r="V45" i="4"/>
  <c r="S49" i="4"/>
  <c r="X49" i="4" s="1"/>
  <c r="Z49" i="4"/>
  <c r="V49" i="4"/>
  <c r="Y49" i="4" s="1"/>
  <c r="AD15" i="8"/>
  <c r="Y14" i="12"/>
  <c r="Y29" i="11"/>
  <c r="AD29" i="11" s="1"/>
  <c r="Y37" i="11"/>
  <c r="AD37" i="11" s="1"/>
  <c r="Y45" i="11"/>
  <c r="AD45" i="11" s="1"/>
  <c r="AD42" i="12"/>
  <c r="AD28" i="11"/>
  <c r="AD36" i="11"/>
  <c r="AD44" i="11"/>
  <c r="AD15" i="12"/>
  <c r="X24" i="12"/>
  <c r="AD31" i="12"/>
  <c r="X13" i="8"/>
  <c r="AD13" i="8" s="1"/>
  <c r="S13" i="6"/>
  <c r="X13" i="6" s="1"/>
  <c r="Z13" i="6"/>
  <c r="V13" i="6"/>
  <c r="Y13" i="6" s="1"/>
  <c r="AD54" i="12"/>
  <c r="X12" i="11"/>
  <c r="AD12" i="11" s="1"/>
  <c r="AD9" i="11"/>
  <c r="AA56" i="7"/>
  <c r="AD30" i="12"/>
  <c r="AD33" i="12"/>
  <c r="AD47" i="12"/>
  <c r="AD12" i="6"/>
  <c r="X10" i="6"/>
  <c r="AD10" i="6" s="1"/>
  <c r="AA56" i="4"/>
  <c r="AD11" i="4"/>
  <c r="Y37" i="4"/>
  <c r="AD10" i="4"/>
  <c r="X11" i="2"/>
  <c r="S22" i="4"/>
  <c r="X22" i="4" s="1"/>
  <c r="V22" i="4"/>
  <c r="Z22" i="4"/>
  <c r="S30" i="4"/>
  <c r="X30" i="4" s="1"/>
  <c r="V30" i="4"/>
  <c r="Z30" i="4"/>
  <c r="S38" i="4"/>
  <c r="X38" i="4" s="1"/>
  <c r="V38" i="4"/>
  <c r="Y38" i="4" s="1"/>
  <c r="Z38" i="4"/>
  <c r="S46" i="4"/>
  <c r="X46" i="4" s="1"/>
  <c r="V46" i="4"/>
  <c r="Z46" i="4"/>
  <c r="S50" i="4"/>
  <c r="X50" i="4" s="1"/>
  <c r="V50" i="4"/>
  <c r="Y50" i="4" s="1"/>
  <c r="Z50" i="4"/>
  <c r="X18" i="11"/>
  <c r="AD18" i="11" s="1"/>
  <c r="X26" i="11"/>
  <c r="AD26" i="11" s="1"/>
  <c r="X34" i="11"/>
  <c r="AD34" i="11" s="1"/>
  <c r="X42" i="11"/>
  <c r="AD42" i="11" s="1"/>
  <c r="X50" i="11"/>
  <c r="AD50" i="11" s="1"/>
  <c r="AD19" i="12"/>
  <c r="X10" i="11"/>
  <c r="AD10" i="11" s="1"/>
  <c r="AD12" i="10"/>
  <c r="X28" i="12"/>
  <c r="AD49" i="12"/>
  <c r="X10" i="10"/>
  <c r="Y32" i="4"/>
  <c r="Y25" i="4"/>
  <c r="X12" i="4"/>
  <c r="Y22" i="4"/>
  <c r="S18" i="4"/>
  <c r="X18" i="4" s="1"/>
  <c r="V18" i="4"/>
  <c r="Y18" i="4" s="1"/>
  <c r="Z18" i="4"/>
  <c r="S26" i="4"/>
  <c r="X26" i="4" s="1"/>
  <c r="V26" i="4"/>
  <c r="Z26" i="4"/>
  <c r="S34" i="4"/>
  <c r="X34" i="4" s="1"/>
  <c r="V34" i="4"/>
  <c r="Y34" i="4" s="1"/>
  <c r="Z34" i="4"/>
  <c r="S42" i="4"/>
  <c r="X42" i="4" s="1"/>
  <c r="V42" i="4"/>
  <c r="Z42" i="4"/>
  <c r="S19" i="4"/>
  <c r="X19" i="4" s="1"/>
  <c r="Z19" i="4"/>
  <c r="V19" i="4"/>
  <c r="Y19" i="4" s="1"/>
  <c r="S23" i="4"/>
  <c r="X23" i="4" s="1"/>
  <c r="Z23" i="4"/>
  <c r="V23" i="4"/>
  <c r="Y23" i="4" s="1"/>
  <c r="S27" i="4"/>
  <c r="X27" i="4" s="1"/>
  <c r="Z27" i="4"/>
  <c r="V27" i="4"/>
  <c r="Y27" i="4" s="1"/>
  <c r="S31" i="4"/>
  <c r="X31" i="4" s="1"/>
  <c r="Z31" i="4"/>
  <c r="V31" i="4"/>
  <c r="Y31" i="4" s="1"/>
  <c r="S35" i="4"/>
  <c r="X35" i="4" s="1"/>
  <c r="Z35" i="4"/>
  <c r="V35" i="4"/>
  <c r="Y35" i="4" s="1"/>
  <c r="S39" i="4"/>
  <c r="X39" i="4" s="1"/>
  <c r="Z39" i="4"/>
  <c r="V39" i="4"/>
  <c r="Y39" i="4" s="1"/>
  <c r="S43" i="4"/>
  <c r="X43" i="4" s="1"/>
  <c r="Z43" i="4"/>
  <c r="V43" i="4"/>
  <c r="Y43" i="4" s="1"/>
  <c r="S47" i="4"/>
  <c r="X47" i="4" s="1"/>
  <c r="Z47" i="4"/>
  <c r="V47" i="4"/>
  <c r="Y47" i="4" s="1"/>
  <c r="S51" i="4"/>
  <c r="X51" i="4" s="1"/>
  <c r="Z51" i="4"/>
  <c r="V51" i="4"/>
  <c r="Y51" i="4" s="1"/>
  <c r="AD32" i="11"/>
  <c r="AD48" i="11"/>
  <c r="X14" i="11"/>
  <c r="AD14" i="11" s="1"/>
  <c r="X16" i="12"/>
  <c r="Z56" i="6"/>
  <c r="AD36" i="12"/>
  <c r="AD50" i="12"/>
  <c r="AD11" i="10"/>
  <c r="X11" i="12"/>
  <c r="AD27" i="12"/>
  <c r="AD35" i="12"/>
  <c r="AD39" i="12"/>
  <c r="AD45" i="12"/>
  <c r="X9" i="10"/>
  <c r="Y36" i="4"/>
  <c r="Y29" i="4"/>
  <c r="Y45" i="4"/>
  <c r="AD13" i="2"/>
  <c r="Y26" i="4"/>
  <c r="Y42" i="4"/>
  <c r="AA56" i="5"/>
  <c r="S28" i="4"/>
  <c r="X28" i="4" s="1"/>
  <c r="V28" i="4"/>
  <c r="Y28" i="4" s="1"/>
  <c r="Z28" i="4"/>
  <c r="S40" i="4"/>
  <c r="X40" i="4" s="1"/>
  <c r="V40" i="4"/>
  <c r="Y40" i="4" s="1"/>
  <c r="Z40" i="4"/>
  <c r="S48" i="4"/>
  <c r="X48" i="4" s="1"/>
  <c r="V48" i="4"/>
  <c r="Y48" i="4" s="1"/>
  <c r="Z48" i="4"/>
  <c r="V11" i="11"/>
  <c r="Y11" i="11" s="1"/>
  <c r="S11" i="11"/>
  <c r="X11" i="11" s="1"/>
  <c r="Z11" i="11"/>
  <c r="AA56" i="12"/>
  <c r="X22" i="11"/>
  <c r="AD22" i="11" s="1"/>
  <c r="X30" i="11"/>
  <c r="AD30" i="11" s="1"/>
  <c r="X38" i="11"/>
  <c r="AD38" i="11" s="1"/>
  <c r="X46" i="11"/>
  <c r="AD46" i="11" s="1"/>
  <c r="X54" i="11"/>
  <c r="AD54" i="11" s="1"/>
  <c r="AD13" i="11"/>
  <c r="X11" i="8"/>
  <c r="AD32" i="12"/>
  <c r="AD34" i="12"/>
  <c r="AD40" i="12"/>
  <c r="AD44" i="12"/>
  <c r="AD9" i="7"/>
  <c r="AD41" i="12"/>
  <c r="AD51" i="12"/>
  <c r="AD53" i="12"/>
  <c r="AD9" i="12"/>
  <c r="AB56" i="10"/>
  <c r="AD10" i="5"/>
  <c r="AD13" i="4"/>
  <c r="Y24" i="4"/>
  <c r="Y17" i="4"/>
  <c r="Y33" i="4"/>
  <c r="Y30" i="4"/>
  <c r="Y46" i="4"/>
  <c r="X12" i="2"/>
  <c r="AD12" i="2" s="1"/>
  <c r="X9" i="4"/>
  <c r="AD33" i="8" l="1"/>
  <c r="AD46" i="10"/>
  <c r="AD9" i="6"/>
  <c r="AD53" i="5"/>
  <c r="AD11" i="2"/>
  <c r="AD37" i="5"/>
  <c r="AD14" i="6"/>
  <c r="AD27" i="5"/>
  <c r="AD36" i="2"/>
  <c r="AD30" i="10"/>
  <c r="AD50" i="8"/>
  <c r="AD29" i="2"/>
  <c r="AD34" i="8"/>
  <c r="AD24" i="6"/>
  <c r="AD46" i="5"/>
  <c r="AD16" i="6"/>
  <c r="AB56" i="5"/>
  <c r="AD11" i="5"/>
  <c r="AD52" i="10"/>
  <c r="AD42" i="6"/>
  <c r="Z56" i="8"/>
  <c r="Z56" i="7"/>
  <c r="AD20" i="6"/>
  <c r="AD36" i="5"/>
  <c r="AD22" i="10"/>
  <c r="AD40" i="2"/>
  <c r="AD26" i="10"/>
  <c r="AD54" i="7"/>
  <c r="AD39" i="8"/>
  <c r="AB56" i="8"/>
  <c r="AD11" i="12"/>
  <c r="AD51" i="6"/>
  <c r="AD26" i="5"/>
  <c r="Z56" i="2"/>
  <c r="AD43" i="8"/>
  <c r="AD53" i="6"/>
  <c r="AB56" i="12"/>
  <c r="AD20" i="11"/>
  <c r="AD40" i="11"/>
  <c r="AD18" i="5"/>
  <c r="AB56" i="7"/>
  <c r="AD38" i="10"/>
  <c r="AD40" i="8"/>
  <c r="AD47" i="8"/>
  <c r="AD24" i="2"/>
  <c r="AD15" i="4"/>
  <c r="AB56" i="11"/>
  <c r="AD12" i="4"/>
  <c r="AD10" i="10"/>
  <c r="AD14" i="12"/>
  <c r="AD13" i="12"/>
  <c r="AD26" i="7"/>
  <c r="Y56" i="8"/>
  <c r="AD50" i="7"/>
  <c r="Y56" i="10"/>
  <c r="Z56" i="5"/>
  <c r="AD56" i="5" s="1"/>
  <c r="AD22" i="5"/>
  <c r="Z56" i="10"/>
  <c r="AD43" i="11"/>
  <c r="AD21" i="6"/>
  <c r="AD43" i="6"/>
  <c r="AD37" i="8"/>
  <c r="AD35" i="6"/>
  <c r="AD38" i="7"/>
  <c r="AD26" i="6"/>
  <c r="Y56" i="7"/>
  <c r="Y56" i="2"/>
  <c r="AD25" i="11"/>
  <c r="AD31" i="11"/>
  <c r="AD39" i="11"/>
  <c r="AD28" i="12"/>
  <c r="AD24" i="12"/>
  <c r="Y56" i="5"/>
  <c r="AD49" i="5"/>
  <c r="AD26" i="12"/>
  <c r="AD25" i="7"/>
  <c r="AD35" i="11"/>
  <c r="AD27" i="8"/>
  <c r="AD31" i="7"/>
  <c r="AD17" i="12"/>
  <c r="AD35" i="8"/>
  <c r="AD30" i="7"/>
  <c r="AD15" i="6"/>
  <c r="AD15" i="7"/>
  <c r="AD24" i="5"/>
  <c r="AD19" i="2"/>
  <c r="AD53" i="4"/>
  <c r="Z56" i="4"/>
  <c r="AD29" i="7"/>
  <c r="AD41" i="10"/>
  <c r="X56" i="7"/>
  <c r="AD56" i="7" s="1"/>
  <c r="AD11" i="8"/>
  <c r="Y56" i="4"/>
  <c r="Y56" i="11"/>
  <c r="Z56" i="12"/>
  <c r="AD12" i="8"/>
  <c r="AD22" i="4"/>
  <c r="X56" i="5"/>
  <c r="AD15" i="10"/>
  <c r="AD16" i="7"/>
  <c r="AD27" i="6"/>
  <c r="AD18" i="6"/>
  <c r="AD47" i="5"/>
  <c r="AD16" i="5"/>
  <c r="AD32" i="10"/>
  <c r="AD25" i="6"/>
  <c r="AD19" i="7"/>
  <c r="AD17" i="6"/>
  <c r="AD41" i="7"/>
  <c r="AD23" i="11"/>
  <c r="AD21" i="12"/>
  <c r="AD17" i="2"/>
  <c r="AD55" i="2" s="1"/>
  <c r="AD41" i="6"/>
  <c r="AD19" i="6"/>
  <c r="AD50" i="6"/>
  <c r="AD41" i="11"/>
  <c r="AD10" i="7"/>
  <c r="Z56" i="11"/>
  <c r="AD16" i="12"/>
  <c r="AB56" i="4"/>
  <c r="Y56" i="6"/>
  <c r="AD21" i="2"/>
  <c r="AD47" i="2"/>
  <c r="AD51" i="8"/>
  <c r="AD19" i="8"/>
  <c r="AD48" i="2"/>
  <c r="AD35" i="5"/>
  <c r="AD36" i="7"/>
  <c r="AD15" i="5"/>
  <c r="AD39" i="6"/>
  <c r="AD28" i="2"/>
  <c r="AD19" i="5"/>
  <c r="AD14" i="7"/>
  <c r="AD20" i="7"/>
  <c r="AD24" i="7"/>
  <c r="AD25" i="5"/>
  <c r="AD11" i="11"/>
  <c r="AD9" i="10"/>
  <c r="X56" i="10"/>
  <c r="AD56" i="10" s="1"/>
  <c r="X56" i="8"/>
  <c r="AD56" i="8" s="1"/>
  <c r="AD48" i="4"/>
  <c r="AD40" i="4"/>
  <c r="AD28" i="4"/>
  <c r="AD39" i="4"/>
  <c r="AD23" i="4"/>
  <c r="AD13" i="6"/>
  <c r="X56" i="6"/>
  <c r="AD56" i="6" s="1"/>
  <c r="AD9" i="4"/>
  <c r="X56" i="4"/>
  <c r="X56" i="12"/>
  <c r="AD51" i="4"/>
  <c r="AD35" i="4"/>
  <c r="AD19" i="4"/>
  <c r="AD42" i="4"/>
  <c r="AD34" i="4"/>
  <c r="AD26" i="4"/>
  <c r="AD18" i="4"/>
  <c r="Y56" i="12"/>
  <c r="AD47" i="4"/>
  <c r="AD31" i="4"/>
  <c r="X56" i="11"/>
  <c r="X56" i="2"/>
  <c r="AD56" i="2" s="1"/>
  <c r="AD43" i="4"/>
  <c r="AD27" i="4"/>
  <c r="AD50" i="4"/>
  <c r="AD46" i="4"/>
  <c r="AD38" i="4"/>
  <c r="AD30" i="4"/>
  <c r="AD49" i="4"/>
  <c r="AD45" i="4"/>
  <c r="AD41" i="4"/>
  <c r="AD37" i="4"/>
  <c r="AD33" i="4"/>
  <c r="AD29" i="4"/>
  <c r="AD25" i="4"/>
  <c r="AD21" i="4"/>
  <c r="AD17" i="4"/>
  <c r="AD44" i="4"/>
  <c r="AD36" i="4"/>
  <c r="AD32" i="4"/>
  <c r="AD24" i="4"/>
  <c r="AD20" i="4"/>
  <c r="AD56" i="11" l="1"/>
  <c r="AD55" i="10"/>
  <c r="AD55" i="12"/>
  <c r="AD55" i="8"/>
  <c r="AD55" i="11"/>
  <c r="AD55" i="6"/>
  <c r="AD55" i="5"/>
  <c r="AD55" i="7"/>
  <c r="AD56" i="12"/>
  <c r="AD56" i="4"/>
  <c r="AD55" i="4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<sst xmlns="http://schemas.openxmlformats.org/spreadsheetml/2006/main" count="882" uniqueCount="90">
  <si>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</si>
  <si>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</si>
  <si>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</si>
  <si>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</si>
  <si>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</si>
  <si>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</si>
  <si>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</si>
  <si>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</si>
  <si>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</si>
  <si>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</si>
  <si>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</si>
  <si>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</si>
  <si>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</si>
  <si>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</si>
  <si>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</si>
  <si>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</si>
  <si>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</si>
  <si>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</si>
  <si>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</si>
  <si>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</si>
  <si>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</si>
  <si>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</si>
  <si>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</si>
  <si>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</si>
  <si>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</si>
  <si>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</si>
  <si>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</si>
  <si>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</si>
  <si>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</si>
  <si>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</si>
  <si>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</si>
  <si>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</si>
  <si>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</si>
  <si>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</si>
  <si>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</si>
  <si>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</si>
  <si>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</si>
  <si>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</si>
  <si>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</si>
  <si>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</si>
  <si>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</si>
  <si>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</si>
  <si>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</si>
  <si>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</si>
  <si>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</si>
  <si>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</si>
  <si>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</si>
  <si>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</si>
  <si>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</si>
  <si>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</si>
  <si>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</si>
  <si>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</si>
  <si>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</si>
  <si>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</si>
  <si>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</si>
  <si>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</si>
  <si>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</si>
  <si>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20'/Nutzer</t>
  </si>
  <si>
    <t>[h/Fahrzeug]</t>
  </si>
  <si>
    <t>Variante 2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</si>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</sst>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49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5" borderId="1" xfId="0" applyFill="1" applyBorder="1"/>
    <xf numFmtId="1" fontId="0" fillId="5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3" xfId="0" applyFill="1" applyBorder="1"/>
    <xf numFmtId="1" fontId="0" fillId="5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3E10321-8144-439B-9F15-4079533D7C7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1460298D-9F63-47F4-B0C7-84349D9E4550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D779EBB9-649A-48E0-82BF-2703F1A46C5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CCB548BD-0098-487A-B23F-E1F7B62A455C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1A153AC-E996-42B9-BA74-076F13E2CBC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1E3A599-A689-4040-85DF-B12A0D3B3E1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85789C77-B351-4B19-9FA8-68404E302C7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6456BFFE-4DB7-49DC-B385-84F9EE657D77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31" workbookViewId="0">
      <selection activeCell="AD52" sqref="AD5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28"/>
      <c r="S1" s="28"/>
      <c r="T1" s="90"/>
      <c r="U1" s="28"/>
      <c r="V1" s="28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28"/>
      <c r="S2" s="28"/>
      <c r="T2" s="91"/>
      <c r="U2" s="28"/>
      <c r="V2" s="28"/>
      <c r="W2" s="91"/>
      <c r="Y2" s="125" t="s">
        <v>73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72</v>
      </c>
      <c r="P3" s="135"/>
      <c r="Q3" s="91"/>
      <c r="R3" s="28"/>
      <c r="S3" s="28"/>
      <c r="T3" s="91"/>
      <c r="U3" s="28"/>
      <c r="V3" s="28"/>
      <c r="W3" s="91"/>
      <c r="Y3" s="128"/>
      <c r="Z3" s="129"/>
      <c r="AA3" s="130"/>
      <c r="AB3" s="8"/>
      <c r="AC3" s="8"/>
      <c r="AE3" s="116"/>
      <c r="AF3" s="94" t="s">
        <v>59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28"/>
      <c r="S4" s="28"/>
      <c r="T4" s="91"/>
      <c r="U4" s="28"/>
      <c r="V4" s="28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4" t="s">
        <v>71</v>
      </c>
      <c r="J7" s="14" t="s">
        <v>70</v>
      </c>
      <c r="K7" s="22" t="s">
        <v>69</v>
      </c>
      <c r="L7" s="91"/>
      <c r="M7" s="1" t="s">
        <v>8</v>
      </c>
      <c r="O7" s="110"/>
      <c r="P7" s="111"/>
      <c r="Q7" s="91"/>
      <c r="R7" s="28"/>
      <c r="S7" s="28"/>
      <c r="T7" s="91"/>
      <c r="U7" s="28"/>
      <c r="V7" s="28"/>
      <c r="W7" s="91"/>
      <c r="X7" s="3" t="s">
        <v>9</v>
      </c>
      <c r="Y7" s="36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5"/>
      <c r="J8" s="7"/>
      <c r="K8" s="20"/>
      <c r="L8" s="91"/>
      <c r="M8" s="25"/>
      <c r="O8" s="34"/>
      <c r="P8" s="38"/>
      <c r="Q8" s="91"/>
      <c r="R8" s="31"/>
      <c r="S8" s="36"/>
      <c r="T8" s="91"/>
      <c r="U8" s="31"/>
      <c r="V8" s="36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1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B9</f>
        <v>11958.76435148346</v>
      </c>
      <c r="P9" s="39">
        <f>C9+(C9*I9)</f>
        <v>1244.8614199999997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0.33600063124830126</v>
      </c>
      <c r="V9" s="37">
        <f>($AI$7/$AG$12)*(1+0.15*(P9/$AG$10)^4)+$AH$32</f>
        <v>4.0000000215678986E-3</v>
      </c>
      <c r="W9" s="91"/>
      <c r="X9" s="28">
        <f t="shared" ref="X9:X12" si="0">($AG$7*$AG$8*S9*$AG$24+$AG$15*$AG$16*R9*$AG$24)</f>
        <v>3600</v>
      </c>
      <c r="Y9" s="45">
        <f>(O9*U9*$AG$30+P9*V9*$AG$29)*365</f>
        <v>82194646.883128673</v>
      </c>
      <c r="Z9" s="45">
        <f>(O9*$AI$15*$AG$37+P9*$AI$7*$AG$36)*365</f>
        <v>249889.63636392189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34284.846593298906</v>
      </c>
      <c r="AD9" s="44">
        <f>SUM(X9:AB9)</f>
        <v>82499651.28461957</v>
      </c>
      <c r="AE9" s="116"/>
      <c r="AF9" s="145" t="s">
        <v>15</v>
      </c>
      <c r="AG9" s="17"/>
      <c r="AH9" s="148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1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>B10</f>
        <v>12023</v>
      </c>
      <c r="P10" s="39">
        <f>C10+(C10*I10)</f>
        <v>1251.5123790474024</v>
      </c>
      <c r="Q10" s="91"/>
      <c r="R10" s="32">
        <f t="shared" ref="R10:R54" si="1">IF(O10&lt;$AG$18,1,2)</f>
        <v>1</v>
      </c>
      <c r="S10" s="37">
        <f t="shared" ref="S10:S54" si="2">IF(P10&lt;$AG$10,1,2)</f>
        <v>1</v>
      </c>
      <c r="T10" s="91"/>
      <c r="U10" s="43">
        <f t="shared" ref="U10:U54" si="3">($AI$15/$AG$20)*(1+0.15*(O10/$AG$18)^4)+$AH$33</f>
        <v>0.33600064492079135</v>
      </c>
      <c r="V10" s="37">
        <f t="shared" ref="V10:V54" si="4">($AI$7/$AG$12)*(1+0.15*(P10/$AG$10)^4)+$AH$32</f>
        <v>4.0000000220325313E-3</v>
      </c>
      <c r="W10" s="91"/>
      <c r="X10" s="28">
        <f>($AG$7*$AG$8*S10*$AG$24+$AG$15*$AG$16*R10*$AG$24)</f>
        <v>3600</v>
      </c>
      <c r="Y10" s="45">
        <f t="shared" ref="Y10:Y54" si="5">(O10*U10*$AG$30+P10*V10*$AG$29)*365</f>
        <v>82636151.092283443</v>
      </c>
      <c r="Z10" s="45">
        <f t="shared" ref="Z10:Z54" si="6">(O10*$AI$15*$AG$37+P10*$AI$7*$AG$36)*365</f>
        <v>251231.74422022761</v>
      </c>
      <c r="AA10" s="45">
        <f t="shared" ref="AA10:AA54" si="7">O10*$AI$15*($AG$41+$AG$40*(1-M10))*365</f>
        <v>17314.231670626003</v>
      </c>
      <c r="AB10" s="46">
        <f t="shared" ref="AB10:AB54" si="8">365*((P10*$AI$7*($AG$53*$AG$54+$AG$49*$AG$50+$AG$45*$AG$46))+(O10*1.6*$AI$15*($AG$53*$AG$55+$AG$49*$AG$51+$AG$45*$AG$47)))</f>
        <v>34468.862244162607</v>
      </c>
      <c r="AD10" s="44">
        <f t="shared" ref="AD10:AD46" si="9">SUM(X10:AB10)</f>
        <v>82942765.930418462</v>
      </c>
      <c r="AE10" s="116"/>
      <c r="AF10" s="146"/>
      <c r="AG10" s="18">
        <v>90408</v>
      </c>
      <c r="AH10" s="148"/>
      <c r="AI10" s="83"/>
      <c r="AJ10" s="52"/>
    </row>
    <row r="11" spans="1:36" x14ac:dyDescent="0.3">
      <c r="A11" s="5">
        <f t="shared" ref="A11:A54" si="10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1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 t="shared" ref="O11:O54" si="11">B11</f>
        <v>12087.23564851654</v>
      </c>
      <c r="P11" s="39">
        <f t="shared" ref="P11:P53" si="12">C11+(C11*I11)</f>
        <v>1258.1633380948049</v>
      </c>
      <c r="Q11" s="91"/>
      <c r="R11" s="32">
        <f t="shared" si="1"/>
        <v>1</v>
      </c>
      <c r="S11" s="37">
        <f t="shared" si="2"/>
        <v>1</v>
      </c>
      <c r="T11" s="91"/>
      <c r="U11" s="43">
        <f t="shared" si="3"/>
        <v>0.33600065881419183</v>
      </c>
      <c r="V11" s="37">
        <f t="shared" si="4"/>
        <v>4.0000000225046319E-3</v>
      </c>
      <c r="W11" s="91"/>
      <c r="X11" s="28">
        <f t="shared" si="0"/>
        <v>3600</v>
      </c>
      <c r="Y11" s="45">
        <f t="shared" si="5"/>
        <v>83077655.391920552</v>
      </c>
      <c r="Z11" s="45">
        <f t="shared" si="6"/>
        <v>252573.85207653334</v>
      </c>
      <c r="AA11" s="45">
        <f t="shared" si="7"/>
        <v>17396.873832080575</v>
      </c>
      <c r="AB11" s="46">
        <f t="shared" si="8"/>
        <v>34652.877895026315</v>
      </c>
      <c r="AD11" s="44">
        <f t="shared" si="9"/>
        <v>83385878.995724186</v>
      </c>
      <c r="AE11" s="116"/>
      <c r="AF11" s="147"/>
      <c r="AG11" s="17"/>
      <c r="AH11" s="148"/>
      <c r="AI11" s="83" t="s">
        <v>61</v>
      </c>
      <c r="AJ11" s="84">
        <v>55</v>
      </c>
    </row>
    <row r="12" spans="1:36" ht="15" thickBot="1" x14ac:dyDescent="0.35">
      <c r="A12" s="5">
        <f t="shared" si="10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1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1"/>
        <v>12151.471297033078</v>
      </c>
      <c r="P12" s="39">
        <f t="shared" si="12"/>
        <v>1264.8142971422074</v>
      </c>
      <c r="Q12" s="91"/>
      <c r="R12" s="32">
        <f t="shared" si="1"/>
        <v>1</v>
      </c>
      <c r="S12" s="37">
        <f t="shared" si="2"/>
        <v>1</v>
      </c>
      <c r="T12" s="91"/>
      <c r="U12" s="43">
        <f t="shared" si="3"/>
        <v>0.3360006729308696</v>
      </c>
      <c r="V12" s="37">
        <f t="shared" si="4"/>
        <v>4.0000000229842786E-3</v>
      </c>
      <c r="W12" s="91"/>
      <c r="X12" s="28">
        <f t="shared" si="0"/>
        <v>3600</v>
      </c>
      <c r="Y12" s="45">
        <f t="shared" si="5"/>
        <v>83519159.783498004</v>
      </c>
      <c r="Z12" s="45">
        <f t="shared" si="6"/>
        <v>253915.959932839</v>
      </c>
      <c r="AA12" s="45">
        <f t="shared" si="7"/>
        <v>17477.207711134364</v>
      </c>
      <c r="AB12" s="46">
        <f t="shared" si="8"/>
        <v>34836.893545890009</v>
      </c>
      <c r="AD12" s="44">
        <f t="shared" si="9"/>
        <v>83828989.844687864</v>
      </c>
      <c r="AE12" s="116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0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1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1"/>
        <v>12215.706945549618</v>
      </c>
      <c r="P13" s="39">
        <f t="shared" si="12"/>
        <v>1271.4652561896098</v>
      </c>
      <c r="Q13" s="91"/>
      <c r="R13" s="32">
        <f t="shared" si="1"/>
        <v>1</v>
      </c>
      <c r="S13" s="37">
        <f t="shared" si="2"/>
        <v>1</v>
      </c>
      <c r="T13" s="91"/>
      <c r="U13" s="43">
        <f t="shared" si="3"/>
        <v>0.33600068727320404</v>
      </c>
      <c r="V13" s="37">
        <f t="shared" si="4"/>
        <v>4.0000000234715512E-3</v>
      </c>
      <c r="W13" s="91"/>
      <c r="X13" s="28">
        <f>($AG$7*$AG$8*S13*$AG$24+$AG$15*$AG$16*R13*$AG$24)</f>
        <v>3600</v>
      </c>
      <c r="Y13" s="45">
        <f t="shared" si="5"/>
        <v>83960664.268489406</v>
      </c>
      <c r="Z13" s="45">
        <f t="shared" si="6"/>
        <v>255258.06778914467</v>
      </c>
      <c r="AA13" s="45">
        <f t="shared" si="7"/>
        <v>17544.492054087576</v>
      </c>
      <c r="AB13" s="46">
        <f t="shared" si="8"/>
        <v>35020.90919675371</v>
      </c>
      <c r="AD13" s="44">
        <f t="shared" si="9"/>
        <v>84272087.737529382</v>
      </c>
      <c r="AE13" s="116"/>
    </row>
    <row r="14" spans="1:36" ht="15" thickBot="1" x14ac:dyDescent="0.35">
      <c r="A14" s="19">
        <f t="shared" si="10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1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1"/>
        <v>12279.942594066157</v>
      </c>
      <c r="P14" s="39">
        <f t="shared" si="12"/>
        <v>1278.1162152370123</v>
      </c>
      <c r="Q14" s="91"/>
      <c r="R14" s="32">
        <f t="shared" si="1"/>
        <v>1</v>
      </c>
      <c r="S14" s="37">
        <f t="shared" si="2"/>
        <v>1</v>
      </c>
      <c r="T14" s="91"/>
      <c r="U14" s="43">
        <f t="shared" si="3"/>
        <v>0.33600070184358727</v>
      </c>
      <c r="V14" s="37">
        <f t="shared" si="4"/>
        <v>4.0000000239665311E-3</v>
      </c>
      <c r="W14" s="91"/>
      <c r="X14" s="28">
        <f>($AG$7*$AG$8*S14*$AG$24+$AG$15*$AG$16*R14*$AG$24)+AG26</f>
        <v>1163600</v>
      </c>
      <c r="Y14" s="45">
        <f t="shared" si="5"/>
        <v>84402168.848384023</v>
      </c>
      <c r="Z14" s="45">
        <f t="shared" si="6"/>
        <v>256600.17564545033</v>
      </c>
      <c r="AA14" s="45">
        <f t="shared" si="7"/>
        <v>17280.074321086307</v>
      </c>
      <c r="AB14" s="46">
        <f t="shared" si="8"/>
        <v>35204.924847617411</v>
      </c>
      <c r="AD14" s="44">
        <f t="shared" si="9"/>
        <v>85874854.023198187</v>
      </c>
      <c r="AE14" s="116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0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1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1"/>
        <v>12344.178242582695</v>
      </c>
      <c r="P15" s="39">
        <f t="shared" si="12"/>
        <v>1284.7671742844145</v>
      </c>
      <c r="Q15" s="91"/>
      <c r="R15" s="32">
        <f t="shared" si="1"/>
        <v>1</v>
      </c>
      <c r="S15" s="37">
        <f t="shared" si="2"/>
        <v>1</v>
      </c>
      <c r="T15" s="91"/>
      <c r="U15" s="43">
        <f t="shared" si="3"/>
        <v>0.33600071664442382</v>
      </c>
      <c r="V15" s="37">
        <f t="shared" si="4"/>
        <v>4.0000000244692999E-3</v>
      </c>
      <c r="W15" s="91"/>
      <c r="X15" s="28">
        <f>($AJ$11*$AG$8*S15*$AG$25+$AJ$9*$AG$8*$AG$24*S15+$AG$15*$AG$16*R15*$AG$24)</f>
        <v>7725</v>
      </c>
      <c r="Y15" s="45">
        <f t="shared" si="5"/>
        <v>84843673.524686813</v>
      </c>
      <c r="Z15" s="45">
        <f t="shared" si="6"/>
        <v>257942.28350175603</v>
      </c>
      <c r="AA15" s="45">
        <f t="shared" si="7"/>
        <v>17011.925101773959</v>
      </c>
      <c r="AB15" s="46">
        <f t="shared" si="8"/>
        <v>35388.940498481104</v>
      </c>
      <c r="AD15" s="44">
        <f t="shared" si="9"/>
        <v>85161741.673788831</v>
      </c>
      <c r="AE15" s="116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0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1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1"/>
        <v>12408.413891099233</v>
      </c>
      <c r="P16" s="39">
        <f t="shared" si="12"/>
        <v>1291.418133331817</v>
      </c>
      <c r="Q16" s="91"/>
      <c r="R16" s="32">
        <f t="shared" si="1"/>
        <v>1</v>
      </c>
      <c r="S16" s="37">
        <f t="shared" si="2"/>
        <v>1</v>
      </c>
      <c r="T16" s="91"/>
      <c r="U16" s="43">
        <f t="shared" si="3"/>
        <v>0.3360007316781311</v>
      </c>
      <c r="V16" s="37">
        <f t="shared" si="4"/>
        <v>4.0000000249799366E-3</v>
      </c>
      <c r="W16" s="91"/>
      <c r="X16" s="89">
        <f t="shared" ref="X16:X54" si="13">($AJ$11*$AG$8*S16*$AG$25+$AJ$9*$AG$8*$AG$24*S16+$AG$15*$AG$16*R16*$AG$24)</f>
        <v>7725</v>
      </c>
      <c r="Y16" s="45">
        <f t="shared" si="5"/>
        <v>85285178.298918679</v>
      </c>
      <c r="Z16" s="45">
        <f t="shared" si="6"/>
        <v>259284.39135806172</v>
      </c>
      <c r="AA16" s="45">
        <f t="shared" si="7"/>
        <v>16740.04439615053</v>
      </c>
      <c r="AB16" s="46">
        <f t="shared" si="8"/>
        <v>35572.956149344798</v>
      </c>
      <c r="AD16" s="44">
        <f t="shared" si="9"/>
        <v>85604500.690822229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0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1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1"/>
        <v>12472.649539615772</v>
      </c>
      <c r="P17" s="39">
        <f t="shared" si="12"/>
        <v>1298.0690923792195</v>
      </c>
      <c r="Q17" s="91"/>
      <c r="R17" s="32">
        <f t="shared" si="1"/>
        <v>1</v>
      </c>
      <c r="S17" s="37">
        <f t="shared" si="2"/>
        <v>1</v>
      </c>
      <c r="T17" s="91"/>
      <c r="U17" s="43">
        <f t="shared" si="3"/>
        <v>0.33600074694713888</v>
      </c>
      <c r="V17" s="37">
        <f t="shared" si="4"/>
        <v>4.0000000254985244E-3</v>
      </c>
      <c r="W17" s="91"/>
      <c r="X17" s="89">
        <f t="shared" si="13"/>
        <v>7725</v>
      </c>
      <c r="Y17" s="45">
        <f t="shared" si="5"/>
        <v>85726683.172616318</v>
      </c>
      <c r="Z17" s="45">
        <f t="shared" si="6"/>
        <v>260626.49921436736</v>
      </c>
      <c r="AA17" s="45">
        <f t="shared" si="7"/>
        <v>16464.432204216024</v>
      </c>
      <c r="AB17" s="46">
        <f t="shared" si="8"/>
        <v>35756.971800208492</v>
      </c>
      <c r="AD17" s="44">
        <f t="shared" si="9"/>
        <v>86047256.075835109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0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1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1"/>
        <v>12536.885188132312</v>
      </c>
      <c r="P18" s="39">
        <f t="shared" si="12"/>
        <v>1304.7200514266219</v>
      </c>
      <c r="Q18" s="91"/>
      <c r="R18" s="32">
        <f t="shared" si="1"/>
        <v>1</v>
      </c>
      <c r="S18" s="37">
        <f t="shared" si="2"/>
        <v>1</v>
      </c>
      <c r="T18" s="91"/>
      <c r="U18" s="43">
        <f t="shared" si="3"/>
        <v>0.33600076245388971</v>
      </c>
      <c r="V18" s="37">
        <f t="shared" si="4"/>
        <v>4.0000000260251448E-3</v>
      </c>
      <c r="W18" s="91"/>
      <c r="X18" s="89">
        <f t="shared" si="13"/>
        <v>7725</v>
      </c>
      <c r="Y18" s="45">
        <f t="shared" si="5"/>
        <v>86168188.147332445</v>
      </c>
      <c r="Z18" s="45">
        <f t="shared" si="6"/>
        <v>261968.60707067308</v>
      </c>
      <c r="AA18" s="45">
        <f t="shared" si="7"/>
        <v>16185.088525970441</v>
      </c>
      <c r="AB18" s="46">
        <f t="shared" si="8"/>
        <v>35940.987451072193</v>
      </c>
      <c r="AD18" s="44">
        <f t="shared" si="9"/>
        <v>86490007.830380157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0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1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1"/>
        <v>12601.120836648852</v>
      </c>
      <c r="P19" s="39">
        <f t="shared" si="12"/>
        <v>1311.3710104740244</v>
      </c>
      <c r="Q19" s="91"/>
      <c r="R19" s="32">
        <f t="shared" si="1"/>
        <v>1</v>
      </c>
      <c r="S19" s="37">
        <f t="shared" si="2"/>
        <v>1</v>
      </c>
      <c r="T19" s="91"/>
      <c r="U19" s="43">
        <f t="shared" si="3"/>
        <v>0.33600077820083873</v>
      </c>
      <c r="V19" s="37">
        <f t="shared" si="4"/>
        <v>4.0000000265598802E-3</v>
      </c>
      <c r="W19" s="91"/>
      <c r="X19" s="89">
        <f t="shared" si="13"/>
        <v>7725</v>
      </c>
      <c r="Y19" s="45">
        <f t="shared" si="5"/>
        <v>86609693.224635944</v>
      </c>
      <c r="Z19" s="45">
        <f t="shared" si="6"/>
        <v>263310.71492697875</v>
      </c>
      <c r="AA19" s="45">
        <f t="shared" si="7"/>
        <v>15902.013361413778</v>
      </c>
      <c r="AB19" s="46">
        <f t="shared" si="8"/>
        <v>36125.003101935894</v>
      </c>
      <c r="AD19" s="44">
        <f t="shared" si="9"/>
        <v>86932755.956026256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0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1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1"/>
        <v>12665.356485165392</v>
      </c>
      <c r="P20" s="39">
        <f t="shared" si="12"/>
        <v>1318.0219695214271</v>
      </c>
      <c r="Q20" s="91"/>
      <c r="R20" s="32">
        <f t="shared" si="1"/>
        <v>1</v>
      </c>
      <c r="S20" s="37">
        <f t="shared" si="2"/>
        <v>1</v>
      </c>
      <c r="T20" s="91"/>
      <c r="U20" s="43">
        <f t="shared" si="3"/>
        <v>0.33600079419045359</v>
      </c>
      <c r="V20" s="37">
        <f t="shared" si="4"/>
        <v>4.0000000271028149E-3</v>
      </c>
      <c r="W20" s="91"/>
      <c r="X20" s="89">
        <f t="shared" si="13"/>
        <v>7725</v>
      </c>
      <c r="Y20" s="45">
        <f t="shared" si="5"/>
        <v>87051198.406111717</v>
      </c>
      <c r="Z20" s="45">
        <f t="shared" si="6"/>
        <v>264652.82278328447</v>
      </c>
      <c r="AA20" s="45">
        <f t="shared" si="7"/>
        <v>15615.206710546036</v>
      </c>
      <c r="AB20" s="46">
        <f t="shared" si="8"/>
        <v>36309.018752799595</v>
      </c>
      <c r="AD20" s="44">
        <f t="shared" si="9"/>
        <v>87375500.454358354</v>
      </c>
      <c r="AE20" s="116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0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1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1"/>
        <v>12729.59213368193</v>
      </c>
      <c r="P21" s="39">
        <f t="shared" si="12"/>
        <v>1324.6729285688293</v>
      </c>
      <c r="Q21" s="91"/>
      <c r="R21" s="32">
        <f t="shared" si="1"/>
        <v>1</v>
      </c>
      <c r="S21" s="37">
        <f t="shared" si="2"/>
        <v>1</v>
      </c>
      <c r="T21" s="91"/>
      <c r="U21" s="43">
        <f t="shared" si="3"/>
        <v>0.33600081042521468</v>
      </c>
      <c r="V21" s="37">
        <f t="shared" si="4"/>
        <v>4.0000000276540311E-3</v>
      </c>
      <c r="W21" s="91"/>
      <c r="X21" s="89">
        <f t="shared" si="13"/>
        <v>7725</v>
      </c>
      <c r="Y21" s="45">
        <f t="shared" si="5"/>
        <v>87492703.693360999</v>
      </c>
      <c r="Z21" s="45">
        <f t="shared" si="6"/>
        <v>265994.93063959008</v>
      </c>
      <c r="AA21" s="45">
        <f t="shared" si="7"/>
        <v>15324.668573367213</v>
      </c>
      <c r="AB21" s="46">
        <f t="shared" si="8"/>
        <v>36493.034403663289</v>
      </c>
      <c r="AD21" s="44">
        <f t="shared" si="9"/>
        <v>87818241.326977625</v>
      </c>
      <c r="AE21" s="116"/>
    </row>
    <row r="22" spans="1:36" ht="15" thickBot="1" x14ac:dyDescent="0.35">
      <c r="A22" s="5">
        <f t="shared" si="10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1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1"/>
        <v>12793.827782198468</v>
      </c>
      <c r="P22" s="39">
        <f t="shared" si="12"/>
        <v>1331.3238876162318</v>
      </c>
      <c r="Q22" s="91"/>
      <c r="R22" s="32">
        <f t="shared" si="1"/>
        <v>1</v>
      </c>
      <c r="S22" s="37">
        <f t="shared" si="2"/>
        <v>1</v>
      </c>
      <c r="T22" s="91"/>
      <c r="U22" s="43">
        <f t="shared" si="3"/>
        <v>0.33600082690761485</v>
      </c>
      <c r="V22" s="37">
        <f t="shared" si="4"/>
        <v>4.000000028213613E-3</v>
      </c>
      <c r="W22" s="91"/>
      <c r="X22" s="89">
        <f t="shared" si="13"/>
        <v>7725</v>
      </c>
      <c r="Y22" s="45">
        <f t="shared" si="5"/>
        <v>87934209.088001281</v>
      </c>
      <c r="Z22" s="45">
        <f t="shared" si="6"/>
        <v>267337.0384958958</v>
      </c>
      <c r="AA22" s="45">
        <f t="shared" si="7"/>
        <v>15030.398949877313</v>
      </c>
      <c r="AB22" s="46">
        <f t="shared" si="8"/>
        <v>36677.050054526982</v>
      </c>
      <c r="AD22" s="44">
        <f t="shared" si="9"/>
        <v>88260978.575501576</v>
      </c>
      <c r="AE22" s="116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0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1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1"/>
        <v>12858.063430715009</v>
      </c>
      <c r="P23" s="39">
        <f t="shared" si="12"/>
        <v>1337.9748466636343</v>
      </c>
      <c r="Q23" s="91"/>
      <c r="R23" s="32">
        <f t="shared" si="1"/>
        <v>1</v>
      </c>
      <c r="S23" s="37">
        <f t="shared" si="2"/>
        <v>1</v>
      </c>
      <c r="T23" s="91"/>
      <c r="U23" s="43">
        <f t="shared" si="3"/>
        <v>0.33600084364015975</v>
      </c>
      <c r="V23" s="37">
        <f t="shared" si="4"/>
        <v>4.0000000287816438E-3</v>
      </c>
      <c r="W23" s="91"/>
      <c r="X23" s="89">
        <f t="shared" si="13"/>
        <v>7725</v>
      </c>
      <c r="Y23" s="45">
        <f t="shared" si="5"/>
        <v>88375714.591666594</v>
      </c>
      <c r="Z23" s="45">
        <f t="shared" si="6"/>
        <v>268679.14635220153</v>
      </c>
      <c r="AA23" s="45">
        <f t="shared" si="7"/>
        <v>14732.39784007633</v>
      </c>
      <c r="AB23" s="46">
        <f t="shared" si="8"/>
        <v>36861.065705390691</v>
      </c>
      <c r="AD23" s="44">
        <f t="shared" si="9"/>
        <v>88703712.201564267</v>
      </c>
      <c r="AE23" s="116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0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1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1"/>
        <v>12922.299079231549</v>
      </c>
      <c r="P24" s="39">
        <f t="shared" si="12"/>
        <v>1344.6258057110369</v>
      </c>
      <c r="Q24" s="91"/>
      <c r="R24" s="32">
        <f t="shared" si="1"/>
        <v>1</v>
      </c>
      <c r="S24" s="37">
        <f t="shared" si="2"/>
        <v>1</v>
      </c>
      <c r="T24" s="91"/>
      <c r="U24" s="43">
        <f t="shared" si="3"/>
        <v>0.33600086062536749</v>
      </c>
      <c r="V24" s="37">
        <f t="shared" si="4"/>
        <v>4.0000000293582104E-3</v>
      </c>
      <c r="W24" s="91"/>
      <c r="X24" s="89">
        <f t="shared" si="13"/>
        <v>7725</v>
      </c>
      <c r="Y24" s="45">
        <f t="shared" si="5"/>
        <v>88817220.206007302</v>
      </c>
      <c r="Z24" s="45">
        <f t="shared" si="6"/>
        <v>270021.25420850725</v>
      </c>
      <c r="AA24" s="45">
        <f t="shared" si="7"/>
        <v>14430.665243964275</v>
      </c>
      <c r="AB24" s="46">
        <f t="shared" si="8"/>
        <v>37045.081356254392</v>
      </c>
      <c r="AD24" s="44">
        <f t="shared" si="9"/>
        <v>89146442.206816033</v>
      </c>
      <c r="AE24" s="116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0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1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1"/>
        <v>12986.534727748087</v>
      </c>
      <c r="P25" s="39">
        <f t="shared" si="12"/>
        <v>1351.2767647584392</v>
      </c>
      <c r="Q25" s="91"/>
      <c r="R25" s="32">
        <f t="shared" si="1"/>
        <v>1</v>
      </c>
      <c r="S25" s="37">
        <f t="shared" si="2"/>
        <v>1</v>
      </c>
      <c r="T25" s="91"/>
      <c r="U25" s="43">
        <f t="shared" si="3"/>
        <v>0.33600087786576888</v>
      </c>
      <c r="V25" s="37">
        <f t="shared" si="4"/>
        <v>4.0000000299433951E-3</v>
      </c>
      <c r="W25" s="91"/>
      <c r="X25" s="89">
        <f t="shared" si="13"/>
        <v>7725</v>
      </c>
      <c r="Y25" s="45">
        <f t="shared" si="5"/>
        <v>89258725.932690442</v>
      </c>
      <c r="Z25" s="45">
        <f t="shared" si="6"/>
        <v>271363.36206481286</v>
      </c>
      <c r="AA25" s="45">
        <f t="shared" si="7"/>
        <v>14125.201161541136</v>
      </c>
      <c r="AB25" s="46">
        <f t="shared" si="8"/>
        <v>37229.097007118085</v>
      </c>
      <c r="AD25" s="44">
        <f t="shared" si="9"/>
        <v>89589168.592923909</v>
      </c>
      <c r="AE25" s="116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0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1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1"/>
        <v>13050.770376264627</v>
      </c>
      <c r="P26" s="39">
        <f t="shared" si="12"/>
        <v>1357.9277238058419</v>
      </c>
      <c r="Q26" s="91"/>
      <c r="R26" s="32">
        <f t="shared" si="1"/>
        <v>1</v>
      </c>
      <c r="S26" s="37">
        <f t="shared" si="2"/>
        <v>1</v>
      </c>
      <c r="T26" s="91"/>
      <c r="U26" s="43">
        <f t="shared" si="3"/>
        <v>0.33600089536390726</v>
      </c>
      <c r="V26" s="37">
        <f t="shared" si="4"/>
        <v>4.0000000305372846E-3</v>
      </c>
      <c r="W26" s="91"/>
      <c r="X26" s="89">
        <f t="shared" si="13"/>
        <v>7725</v>
      </c>
      <c r="Y26" s="45">
        <f t="shared" si="5"/>
        <v>89700231.773399666</v>
      </c>
      <c r="Z26" s="45">
        <f t="shared" si="6"/>
        <v>272705.46992111852</v>
      </c>
      <c r="AA26" s="45">
        <f t="shared" si="7"/>
        <v>13816.00559280692</v>
      </c>
      <c r="AB26" s="46">
        <f t="shared" si="8"/>
        <v>37413.112657981786</v>
      </c>
      <c r="AD26" s="44">
        <f t="shared" si="9"/>
        <v>90031891.361571565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0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1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1"/>
        <v>13115.006024781167</v>
      </c>
      <c r="P27" s="39">
        <f t="shared" si="12"/>
        <v>1364.5786828532443</v>
      </c>
      <c r="Q27" s="91"/>
      <c r="R27" s="32">
        <f t="shared" si="1"/>
        <v>1</v>
      </c>
      <c r="S27" s="37">
        <f t="shared" si="2"/>
        <v>1</v>
      </c>
      <c r="T27" s="91"/>
      <c r="U27" s="43">
        <f t="shared" si="3"/>
        <v>0.33600091312233865</v>
      </c>
      <c r="V27" s="37">
        <f t="shared" si="4"/>
        <v>4.0000000311399666E-3</v>
      </c>
      <c r="W27" s="91"/>
      <c r="X27" s="89">
        <f t="shared" si="13"/>
        <v>7725</v>
      </c>
      <c r="Y27" s="45">
        <f t="shared" si="5"/>
        <v>90141737.729835376</v>
      </c>
      <c r="Z27" s="45">
        <f t="shared" si="6"/>
        <v>274047.57777742425</v>
      </c>
      <c r="AA27" s="45">
        <f t="shared" si="7"/>
        <v>13503.078537761625</v>
      </c>
      <c r="AB27" s="46">
        <f t="shared" si="8"/>
        <v>37597.128308845495</v>
      </c>
      <c r="AD27" s="44">
        <f t="shared" si="9"/>
        <v>90474610.514459416</v>
      </c>
      <c r="AE27" s="116"/>
    </row>
    <row r="28" spans="1:36" ht="15" thickBot="1" x14ac:dyDescent="0.35">
      <c r="A28" s="5">
        <f t="shared" si="10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1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1"/>
        <v>13179.241673297707</v>
      </c>
      <c r="P28" s="39">
        <f t="shared" si="12"/>
        <v>1371.229641900647</v>
      </c>
      <c r="Q28" s="91"/>
      <c r="R28" s="32">
        <f t="shared" si="1"/>
        <v>1</v>
      </c>
      <c r="S28" s="37">
        <f t="shared" si="2"/>
        <v>1</v>
      </c>
      <c r="T28" s="91"/>
      <c r="U28" s="43">
        <f t="shared" si="3"/>
        <v>0.33600093114363172</v>
      </c>
      <c r="V28" s="37">
        <f t="shared" si="4"/>
        <v>4.0000000317515242E-3</v>
      </c>
      <c r="W28" s="91"/>
      <c r="X28" s="89">
        <f t="shared" si="13"/>
        <v>7725</v>
      </c>
      <c r="Y28" s="45">
        <f t="shared" si="5"/>
        <v>90583243.803714827</v>
      </c>
      <c r="Z28" s="45">
        <f t="shared" si="6"/>
        <v>275389.68563372997</v>
      </c>
      <c r="AA28" s="45">
        <f t="shared" si="7"/>
        <v>13186.419996405246</v>
      </c>
      <c r="AB28" s="46">
        <f t="shared" si="8"/>
        <v>37781.143959709188</v>
      </c>
      <c r="AD28" s="44">
        <f t="shared" si="9"/>
        <v>90917326.053304687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0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1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1"/>
        <v>13243.477321814247</v>
      </c>
      <c r="P29" s="39">
        <f t="shared" si="12"/>
        <v>1377.8806009480495</v>
      </c>
      <c r="Q29" s="91"/>
      <c r="R29" s="32">
        <f t="shared" si="1"/>
        <v>1</v>
      </c>
      <c r="S29" s="37">
        <f t="shared" si="2"/>
        <v>1</v>
      </c>
      <c r="T29" s="91"/>
      <c r="U29" s="43">
        <f t="shared" si="3"/>
        <v>0.33600094943036757</v>
      </c>
      <c r="V29" s="37">
        <f t="shared" si="4"/>
        <v>4.0000000323720452E-3</v>
      </c>
      <c r="W29" s="91"/>
      <c r="X29" s="89">
        <f t="shared" si="13"/>
        <v>7725</v>
      </c>
      <c r="Y29" s="45">
        <f t="shared" si="5"/>
        <v>91024749.996772066</v>
      </c>
      <c r="Z29" s="45">
        <f t="shared" si="6"/>
        <v>276731.79349003569</v>
      </c>
      <c r="AA29" s="45">
        <f t="shared" si="7"/>
        <v>12866.029968737797</v>
      </c>
      <c r="AB29" s="46">
        <f t="shared" si="8"/>
        <v>37965.159610572897</v>
      </c>
      <c r="AD29" s="44">
        <f t="shared" si="9"/>
        <v>91360037.979841411</v>
      </c>
      <c r="AE29" s="116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0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1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1"/>
        <v>13307.712970330787</v>
      </c>
      <c r="P30" s="39">
        <f t="shared" si="12"/>
        <v>1384.5315599954522</v>
      </c>
      <c r="Q30" s="91"/>
      <c r="R30" s="32">
        <f t="shared" si="1"/>
        <v>1</v>
      </c>
      <c r="S30" s="37">
        <f t="shared" si="2"/>
        <v>1</v>
      </c>
      <c r="T30" s="91"/>
      <c r="U30" s="43">
        <f t="shared" si="3"/>
        <v>0.33600096798514012</v>
      </c>
      <c r="V30" s="37">
        <f t="shared" si="4"/>
        <v>4.000000033001618E-3</v>
      </c>
      <c r="W30" s="91"/>
      <c r="X30" s="89">
        <f t="shared" si="13"/>
        <v>7725</v>
      </c>
      <c r="Y30" s="45">
        <f t="shared" si="5"/>
        <v>91466256.310758248</v>
      </c>
      <c r="Z30" s="45">
        <f t="shared" si="6"/>
        <v>278073.90134634136</v>
      </c>
      <c r="AA30" s="45">
        <f t="shared" si="7"/>
        <v>12541.908454759263</v>
      </c>
      <c r="AB30" s="46">
        <f t="shared" si="8"/>
        <v>38149.175261436598</v>
      </c>
      <c r="AD30" s="44">
        <f t="shared" si="9"/>
        <v>91802746.295820788</v>
      </c>
      <c r="AE30" s="116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0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1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1"/>
        <v>13371.948618847327</v>
      </c>
      <c r="P31" s="39">
        <f t="shared" si="12"/>
        <v>1391.1825190428547</v>
      </c>
      <c r="Q31" s="91"/>
      <c r="R31" s="32">
        <f t="shared" si="1"/>
        <v>1</v>
      </c>
      <c r="S31" s="37">
        <f t="shared" si="2"/>
        <v>1</v>
      </c>
      <c r="T31" s="91"/>
      <c r="U31" s="43">
        <f t="shared" si="3"/>
        <v>0.33600098681055579</v>
      </c>
      <c r="V31" s="37">
        <f t="shared" si="4"/>
        <v>4.0000000336403302E-3</v>
      </c>
      <c r="W31" s="91"/>
      <c r="X31" s="89">
        <f t="shared" si="13"/>
        <v>7725</v>
      </c>
      <c r="Y31" s="45">
        <f t="shared" si="5"/>
        <v>91907762.74744159</v>
      </c>
      <c r="Z31" s="45">
        <f t="shared" si="6"/>
        <v>279416.00920264708</v>
      </c>
      <c r="AA31" s="45">
        <f t="shared" si="7"/>
        <v>12214.055454469648</v>
      </c>
      <c r="AB31" s="46">
        <f t="shared" si="8"/>
        <v>38333.190912300292</v>
      </c>
      <c r="AD31" s="44">
        <f t="shared" si="9"/>
        <v>92245451.003011003</v>
      </c>
      <c r="AE31" s="116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0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1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1"/>
        <v>13436.184267363868</v>
      </c>
      <c r="P32" s="39">
        <f t="shared" si="12"/>
        <v>1397.8334780902571</v>
      </c>
      <c r="Q32" s="91"/>
      <c r="R32" s="32">
        <f t="shared" si="1"/>
        <v>1</v>
      </c>
      <c r="S32" s="37">
        <f t="shared" si="2"/>
        <v>1</v>
      </c>
      <c r="T32" s="91"/>
      <c r="U32" s="43">
        <f t="shared" si="3"/>
        <v>0.33600100590923365</v>
      </c>
      <c r="V32" s="37">
        <f t="shared" si="4"/>
        <v>4.0000000342882685E-3</v>
      </c>
      <c r="W32" s="91"/>
      <c r="X32" s="89">
        <f t="shared" si="13"/>
        <v>7725</v>
      </c>
      <c r="Y32" s="45">
        <f t="shared" si="5"/>
        <v>92349269.308607355</v>
      </c>
      <c r="Z32" s="45">
        <f t="shared" si="6"/>
        <v>280758.11705895275</v>
      </c>
      <c r="AA32" s="45">
        <f t="shared" si="7"/>
        <v>11882.47096786896</v>
      </c>
      <c r="AB32" s="46">
        <f t="shared" si="8"/>
        <v>38517.206563164</v>
      </c>
      <c r="AD32" s="44">
        <f t="shared" si="9"/>
        <v>92688152.103197336</v>
      </c>
      <c r="AE32" s="116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0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1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1"/>
        <v>13500.419915880406</v>
      </c>
      <c r="P33" s="39">
        <f t="shared" si="12"/>
        <v>1404.4844371376596</v>
      </c>
      <c r="Q33" s="91"/>
      <c r="R33" s="32">
        <f t="shared" si="1"/>
        <v>1</v>
      </c>
      <c r="S33" s="37">
        <f t="shared" si="2"/>
        <v>1</v>
      </c>
      <c r="T33" s="91"/>
      <c r="U33" s="43">
        <f t="shared" si="3"/>
        <v>0.33600102528380538</v>
      </c>
      <c r="V33" s="37">
        <f t="shared" si="4"/>
        <v>4.0000000349455223E-3</v>
      </c>
      <c r="W33" s="91"/>
      <c r="X33" s="89">
        <f t="shared" si="13"/>
        <v>7725</v>
      </c>
      <c r="Y33" s="45">
        <f t="shared" si="5"/>
        <v>92790775.996058181</v>
      </c>
      <c r="Z33" s="45">
        <f t="shared" si="6"/>
        <v>282100.22491525841</v>
      </c>
      <c r="AA33" s="45">
        <f t="shared" si="7"/>
        <v>11547.154994957189</v>
      </c>
      <c r="AB33" s="46">
        <f t="shared" si="8"/>
        <v>38701.222214027694</v>
      </c>
      <c r="AD33" s="44">
        <f t="shared" si="9"/>
        <v>93130849.598182425</v>
      </c>
      <c r="AE33" s="116"/>
      <c r="AF33" s="65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0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1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1"/>
        <v>13564.655564396946</v>
      </c>
      <c r="P34" s="39">
        <f t="shared" si="12"/>
        <v>1411.1353961850621</v>
      </c>
      <c r="Q34" s="91"/>
      <c r="R34" s="32">
        <f t="shared" si="1"/>
        <v>1</v>
      </c>
      <c r="S34" s="37">
        <f t="shared" si="2"/>
        <v>1</v>
      </c>
      <c r="T34" s="91"/>
      <c r="U34" s="43">
        <f t="shared" si="3"/>
        <v>0.33600104493691524</v>
      </c>
      <c r="V34" s="37">
        <f t="shared" si="4"/>
        <v>4.0000000356121791E-3</v>
      </c>
      <c r="W34" s="91"/>
      <c r="X34" s="89">
        <f t="shared" si="13"/>
        <v>7725</v>
      </c>
      <c r="Y34" s="45">
        <f t="shared" si="5"/>
        <v>93232282.811613902</v>
      </c>
      <c r="Z34" s="45">
        <f t="shared" si="6"/>
        <v>283442.33277156414</v>
      </c>
      <c r="AA34" s="45">
        <f t="shared" si="7"/>
        <v>11208.107535734338</v>
      </c>
      <c r="AB34" s="46">
        <f t="shared" si="8"/>
        <v>38885.237864891395</v>
      </c>
      <c r="AD34" s="44">
        <f t="shared" si="9"/>
        <v>93573543.489786103</v>
      </c>
      <c r="AE34" s="116"/>
    </row>
    <row r="35" spans="1:35" ht="15" thickBot="1" x14ac:dyDescent="0.35">
      <c r="A35" s="5">
        <f t="shared" si="10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1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1"/>
        <v>13628.891212913486</v>
      </c>
      <c r="P35" s="39">
        <f t="shared" si="12"/>
        <v>1417.7863552324648</v>
      </c>
      <c r="Q35" s="91"/>
      <c r="R35" s="32">
        <f t="shared" si="1"/>
        <v>1</v>
      </c>
      <c r="S35" s="37">
        <f t="shared" si="2"/>
        <v>1</v>
      </c>
      <c r="T35" s="91"/>
      <c r="U35" s="43">
        <f t="shared" si="3"/>
        <v>0.33600106487122006</v>
      </c>
      <c r="V35" s="37">
        <f t="shared" si="4"/>
        <v>4.0000000362883292E-3</v>
      </c>
      <c r="W35" s="91"/>
      <c r="X35" s="89">
        <f t="shared" si="13"/>
        <v>7725</v>
      </c>
      <c r="Y35" s="45">
        <f t="shared" si="5"/>
        <v>93673789.757111832</v>
      </c>
      <c r="Z35" s="45">
        <f t="shared" si="6"/>
        <v>284784.44062786986</v>
      </c>
      <c r="AA35" s="45">
        <f t="shared" si="7"/>
        <v>10865.32859020041</v>
      </c>
      <c r="AB35" s="46">
        <f t="shared" si="8"/>
        <v>39069.253515755096</v>
      </c>
      <c r="AD35" s="44">
        <f t="shared" si="9"/>
        <v>94016233.779845655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0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1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1"/>
        <v>13693.126861430024</v>
      </c>
      <c r="P36" s="39">
        <f t="shared" si="12"/>
        <v>1424.437314279867</v>
      </c>
      <c r="Q36" s="91"/>
      <c r="R36" s="32">
        <f t="shared" si="1"/>
        <v>1</v>
      </c>
      <c r="S36" s="37">
        <f t="shared" si="2"/>
        <v>1</v>
      </c>
      <c r="T36" s="91"/>
      <c r="U36" s="43">
        <f t="shared" si="3"/>
        <v>0.33600108508938947</v>
      </c>
      <c r="V36" s="37">
        <f t="shared" si="4"/>
        <v>4.0000000369740619E-3</v>
      </c>
      <c r="W36" s="91"/>
      <c r="X36" s="89">
        <f t="shared" si="13"/>
        <v>7725</v>
      </c>
      <c r="Y36" s="45">
        <f t="shared" si="5"/>
        <v>94115296.834406763</v>
      </c>
      <c r="Z36" s="45">
        <f t="shared" si="6"/>
        <v>286126.54848417552</v>
      </c>
      <c r="AA36" s="45">
        <f t="shared" si="7"/>
        <v>10518.818158355401</v>
      </c>
      <c r="AB36" s="46">
        <f t="shared" si="8"/>
        <v>39253.269166618789</v>
      </c>
      <c r="AD36" s="44">
        <f t="shared" si="9"/>
        <v>94458920.470215917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0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1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1"/>
        <v>13757.362509946563</v>
      </c>
      <c r="P37" s="39">
        <f t="shared" si="12"/>
        <v>1431.0882733272695</v>
      </c>
      <c r="Q37" s="91"/>
      <c r="R37" s="32">
        <f t="shared" si="1"/>
        <v>1</v>
      </c>
      <c r="S37" s="37">
        <f t="shared" si="2"/>
        <v>1</v>
      </c>
      <c r="T37" s="91"/>
      <c r="U37" s="43">
        <f t="shared" si="3"/>
        <v>0.33600110559410551</v>
      </c>
      <c r="V37" s="37">
        <f t="shared" si="4"/>
        <v>4.0000000376694683E-3</v>
      </c>
      <c r="W37" s="91"/>
      <c r="X37" s="89">
        <f t="shared" si="13"/>
        <v>7725</v>
      </c>
      <c r="Y37" s="45">
        <f t="shared" si="5"/>
        <v>94556804.045370996</v>
      </c>
      <c r="Z37" s="45">
        <f t="shared" si="6"/>
        <v>287468.65634048113</v>
      </c>
      <c r="AA37" s="45">
        <f t="shared" si="7"/>
        <v>10168.576240199312</v>
      </c>
      <c r="AB37" s="46">
        <f t="shared" si="8"/>
        <v>39437.28481748249</v>
      </c>
      <c r="AD37" s="44">
        <f t="shared" si="9"/>
        <v>94901603.56276916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0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1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1"/>
        <v>13821.598158463101</v>
      </c>
      <c r="P38" s="39">
        <f t="shared" si="12"/>
        <v>1437.7392323746719</v>
      </c>
      <c r="Q38" s="91"/>
      <c r="R38" s="32">
        <f t="shared" si="1"/>
        <v>1</v>
      </c>
      <c r="S38" s="37">
        <f t="shared" si="2"/>
        <v>1</v>
      </c>
      <c r="T38" s="91"/>
      <c r="U38" s="43">
        <f t="shared" si="3"/>
        <v>0.3360011263880629</v>
      </c>
      <c r="V38" s="37">
        <f t="shared" si="4"/>
        <v>4.0000000383746386E-3</v>
      </c>
      <c r="W38" s="91"/>
      <c r="X38" s="89">
        <f t="shared" si="13"/>
        <v>7725</v>
      </c>
      <c r="Y38" s="45">
        <f t="shared" si="5"/>
        <v>94998311.391894519</v>
      </c>
      <c r="Z38" s="45">
        <f t="shared" si="6"/>
        <v>288810.7641967868</v>
      </c>
      <c r="AA38" s="45">
        <f t="shared" si="7"/>
        <v>9814.6028357321466</v>
      </c>
      <c r="AB38" s="46">
        <f t="shared" si="8"/>
        <v>39621.300468346191</v>
      </c>
      <c r="AD38" s="44">
        <f t="shared" si="9"/>
        <v>95344283.059395373</v>
      </c>
      <c r="AE38" s="116"/>
    </row>
    <row r="39" spans="1:35" ht="15" thickBot="1" x14ac:dyDescent="0.35">
      <c r="A39" s="5">
        <f t="shared" si="10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1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1"/>
        <v>13885.833806979641</v>
      </c>
      <c r="P39" s="39">
        <f t="shared" si="12"/>
        <v>1444.3901914220744</v>
      </c>
      <c r="Q39" s="91"/>
      <c r="R39" s="32">
        <f t="shared" si="1"/>
        <v>1</v>
      </c>
      <c r="S39" s="37">
        <f t="shared" si="2"/>
        <v>1</v>
      </c>
      <c r="T39" s="91"/>
      <c r="U39" s="43">
        <f t="shared" si="3"/>
        <v>0.33600114747396898</v>
      </c>
      <c r="V39" s="37">
        <f t="shared" si="4"/>
        <v>4.000000039089663E-3</v>
      </c>
      <c r="W39" s="91"/>
      <c r="X39" s="89">
        <f t="shared" si="13"/>
        <v>7725</v>
      </c>
      <c r="Y39" s="45">
        <f t="shared" si="5"/>
        <v>95439818.875885069</v>
      </c>
      <c r="Z39" s="45">
        <f t="shared" si="6"/>
        <v>290152.87205309258</v>
      </c>
      <c r="AA39" s="45">
        <f t="shared" si="7"/>
        <v>9456.897944953902</v>
      </c>
      <c r="AB39" s="46">
        <f t="shared" si="8"/>
        <v>39805.316119209885</v>
      </c>
      <c r="AD39" s="44">
        <f t="shared" si="9"/>
        <v>95786958.962002322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0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1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1"/>
        <v>13950.069455496181</v>
      </c>
      <c r="P40" s="39">
        <f t="shared" si="12"/>
        <v>1451.0411504694769</v>
      </c>
      <c r="Q40" s="91"/>
      <c r="R40" s="32">
        <f t="shared" si="1"/>
        <v>1</v>
      </c>
      <c r="S40" s="37">
        <f t="shared" si="2"/>
        <v>1</v>
      </c>
      <c r="T40" s="91"/>
      <c r="U40" s="43">
        <f t="shared" si="3"/>
        <v>0.33600116885454373</v>
      </c>
      <c r="V40" s="37">
        <f t="shared" si="4"/>
        <v>4.0000000398146334E-3</v>
      </c>
      <c r="W40" s="91"/>
      <c r="X40" s="89">
        <f t="shared" si="13"/>
        <v>7725</v>
      </c>
      <c r="Y40" s="45">
        <f t="shared" si="5"/>
        <v>95881326.499268204</v>
      </c>
      <c r="Z40" s="45">
        <f t="shared" si="6"/>
        <v>291494.97990939824</v>
      </c>
      <c r="AA40" s="45">
        <f t="shared" si="7"/>
        <v>9095.4615678645769</v>
      </c>
      <c r="AB40" s="46">
        <f t="shared" si="8"/>
        <v>39989.331770073586</v>
      </c>
      <c r="AD40" s="44">
        <f t="shared" si="9"/>
        <v>96229631.27251555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0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1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1"/>
        <v>14014.305104012723</v>
      </c>
      <c r="P41" s="39">
        <f t="shared" si="12"/>
        <v>1457.6921095168798</v>
      </c>
      <c r="Q41" s="91"/>
      <c r="R41" s="32">
        <f t="shared" si="1"/>
        <v>1</v>
      </c>
      <c r="S41" s="37">
        <f t="shared" si="2"/>
        <v>1</v>
      </c>
      <c r="T41" s="91"/>
      <c r="U41" s="43">
        <f t="shared" si="3"/>
        <v>0.33600119053251964</v>
      </c>
      <c r="V41" s="37">
        <f t="shared" si="4"/>
        <v>4.000000040549641E-3</v>
      </c>
      <c r="W41" s="91"/>
      <c r="X41" s="89">
        <f t="shared" si="13"/>
        <v>7725</v>
      </c>
      <c r="Y41" s="45">
        <f t="shared" si="5"/>
        <v>96322834.263987318</v>
      </c>
      <c r="Z41" s="45">
        <f t="shared" si="6"/>
        <v>292837.08776570397</v>
      </c>
      <c r="AA41" s="45">
        <f t="shared" si="7"/>
        <v>8730.2937044641767</v>
      </c>
      <c r="AB41" s="46">
        <f t="shared" si="8"/>
        <v>40173.347420937294</v>
      </c>
      <c r="AD41" s="44">
        <f t="shared" si="9"/>
        <v>96672299.992878422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0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1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1"/>
        <v>14078.540752529261</v>
      </c>
      <c r="P42" s="39">
        <f t="shared" si="12"/>
        <v>1464.343068564282</v>
      </c>
      <c r="Q42" s="91"/>
      <c r="R42" s="32">
        <f t="shared" si="1"/>
        <v>1</v>
      </c>
      <c r="S42" s="37">
        <f t="shared" si="2"/>
        <v>1</v>
      </c>
      <c r="T42" s="91"/>
      <c r="U42" s="43">
        <f t="shared" si="3"/>
        <v>0.33600121251064202</v>
      </c>
      <c r="V42" s="37">
        <f t="shared" si="4"/>
        <v>4.0000000412947793E-3</v>
      </c>
      <c r="W42" s="91"/>
      <c r="X42" s="89">
        <f t="shared" si="13"/>
        <v>7725</v>
      </c>
      <c r="Y42" s="45">
        <f t="shared" si="5"/>
        <v>96764342.17200385</v>
      </c>
      <c r="Z42" s="45">
        <f t="shared" si="6"/>
        <v>294179.19562200963</v>
      </c>
      <c r="AA42" s="45">
        <f t="shared" si="7"/>
        <v>8361.3943547526906</v>
      </c>
      <c r="AB42" s="46">
        <f t="shared" si="8"/>
        <v>40357.363071800988</v>
      </c>
      <c r="AD42" s="44">
        <f t="shared" si="9"/>
        <v>97114965.125052407</v>
      </c>
      <c r="AE42" s="116"/>
    </row>
    <row r="43" spans="1:35" x14ac:dyDescent="0.3">
      <c r="A43" s="5">
        <f t="shared" si="10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1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1"/>
        <v>14142.776401045803</v>
      </c>
      <c r="P43" s="39">
        <f t="shared" si="12"/>
        <v>1470.9940276116847</v>
      </c>
      <c r="Q43" s="91"/>
      <c r="R43" s="32">
        <f t="shared" si="1"/>
        <v>1</v>
      </c>
      <c r="S43" s="37">
        <f t="shared" si="2"/>
        <v>1</v>
      </c>
      <c r="T43" s="91"/>
      <c r="U43" s="43">
        <f t="shared" si="3"/>
        <v>0.33600123479166849</v>
      </c>
      <c r="V43" s="37">
        <f t="shared" si="4"/>
        <v>4.0000000420501395E-3</v>
      </c>
      <c r="W43" s="91"/>
      <c r="X43" s="89">
        <f t="shared" si="13"/>
        <v>7725</v>
      </c>
      <c r="Y43" s="45">
        <f t="shared" si="5"/>
        <v>97205850.225297242</v>
      </c>
      <c r="Z43" s="45">
        <f t="shared" si="6"/>
        <v>295521.30347831541</v>
      </c>
      <c r="AA43" s="45">
        <f t="shared" si="7"/>
        <v>7988.763518730133</v>
      </c>
      <c r="AB43" s="46">
        <f t="shared" si="8"/>
        <v>40541.378722664689</v>
      </c>
      <c r="AD43" s="44">
        <f t="shared" si="9"/>
        <v>97557626.671016961</v>
      </c>
      <c r="AE43" s="116"/>
      <c r="AF43" s="48" t="s">
        <v>42</v>
      </c>
      <c r="AG43" s="49"/>
      <c r="AH43" s="50"/>
    </row>
    <row r="44" spans="1:35" x14ac:dyDescent="0.3">
      <c r="A44" s="5">
        <f t="shared" si="10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1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1"/>
        <v>14207.012049562343</v>
      </c>
      <c r="P44" s="39">
        <f t="shared" si="12"/>
        <v>1477.6449866590874</v>
      </c>
      <c r="Q44" s="91"/>
      <c r="R44" s="32">
        <f t="shared" si="1"/>
        <v>1</v>
      </c>
      <c r="S44" s="37">
        <f t="shared" si="2"/>
        <v>1</v>
      </c>
      <c r="T44" s="91"/>
      <c r="U44" s="43">
        <f t="shared" si="3"/>
        <v>0.33600125737836961</v>
      </c>
      <c r="V44" s="37">
        <f t="shared" si="4"/>
        <v>4.0000000428158161E-3</v>
      </c>
      <c r="W44" s="91"/>
      <c r="X44" s="89">
        <f t="shared" si="13"/>
        <v>7725</v>
      </c>
      <c r="Y44" s="45">
        <f t="shared" si="5"/>
        <v>97647358.425865144</v>
      </c>
      <c r="Z44" s="45">
        <f t="shared" si="6"/>
        <v>296863.41133462108</v>
      </c>
      <c r="AA44" s="45">
        <f t="shared" si="7"/>
        <v>7612.401196396494</v>
      </c>
      <c r="AB44" s="46">
        <f t="shared" si="8"/>
        <v>40725.394373528405</v>
      </c>
      <c r="AD44" s="44">
        <f t="shared" si="9"/>
        <v>98000284.632769674</v>
      </c>
      <c r="AE44" s="116"/>
      <c r="AF44" s="138" t="s">
        <v>44</v>
      </c>
      <c r="AG44" s="139"/>
      <c r="AH44" s="140"/>
    </row>
    <row r="45" spans="1:35" x14ac:dyDescent="0.3">
      <c r="A45" s="5">
        <f t="shared" si="10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1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1"/>
        <v>14271.247698078883</v>
      </c>
      <c r="P45" s="39">
        <f t="shared" si="12"/>
        <v>1484.2959457064899</v>
      </c>
      <c r="Q45" s="91"/>
      <c r="R45" s="32">
        <f t="shared" si="1"/>
        <v>1</v>
      </c>
      <c r="S45" s="37">
        <f t="shared" si="2"/>
        <v>1</v>
      </c>
      <c r="T45" s="91"/>
      <c r="U45" s="43">
        <f t="shared" si="3"/>
        <v>0.33600128027352827</v>
      </c>
      <c r="V45" s="37">
        <f t="shared" si="4"/>
        <v>4.000000043591901E-3</v>
      </c>
      <c r="W45" s="91"/>
      <c r="X45" s="89">
        <f t="shared" si="13"/>
        <v>7725</v>
      </c>
      <c r="Y45" s="45">
        <f t="shared" si="5"/>
        <v>98088866.775723413</v>
      </c>
      <c r="Z45" s="45">
        <f t="shared" si="6"/>
        <v>298205.5191909268</v>
      </c>
      <c r="AA45" s="45">
        <f t="shared" si="7"/>
        <v>7232.3073877517754</v>
      </c>
      <c r="AB45" s="46">
        <f t="shared" si="8"/>
        <v>40909.410024392098</v>
      </c>
      <c r="AD45" s="44">
        <f t="shared" si="9"/>
        <v>98442939.012326479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0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1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1"/>
        <v>14335.483346595423</v>
      </c>
      <c r="P46" s="39">
        <f t="shared" si="12"/>
        <v>1490.9469047538926</v>
      </c>
      <c r="Q46" s="91"/>
      <c r="R46" s="32">
        <f t="shared" si="1"/>
        <v>1</v>
      </c>
      <c r="S46" s="37">
        <f t="shared" si="2"/>
        <v>1</v>
      </c>
      <c r="T46" s="91"/>
      <c r="U46" s="43">
        <f t="shared" si="3"/>
        <v>0.33600130347994012</v>
      </c>
      <c r="V46" s="37">
        <f t="shared" si="4"/>
        <v>4.0000000443784897E-3</v>
      </c>
      <c r="W46" s="91"/>
      <c r="X46" s="89">
        <f t="shared" si="13"/>
        <v>7725</v>
      </c>
      <c r="Y46" s="45">
        <f t="shared" si="5"/>
        <v>98530375.276906192</v>
      </c>
      <c r="Z46" s="45">
        <f t="shared" si="6"/>
        <v>299547.62704723253</v>
      </c>
      <c r="AA46" s="45">
        <f t="shared" si="7"/>
        <v>6848.4820927959763</v>
      </c>
      <c r="AB46" s="46">
        <f t="shared" si="8"/>
        <v>41093.425675255799</v>
      </c>
      <c r="AD46" s="44">
        <f t="shared" si="9"/>
        <v>98885589.811721474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0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1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1"/>
        <v>14399.718995111962</v>
      </c>
      <c r="P47" s="39">
        <f t="shared" si="12"/>
        <v>1497.5978638012948</v>
      </c>
      <c r="Q47" s="91"/>
      <c r="R47" s="32">
        <f t="shared" si="1"/>
        <v>1</v>
      </c>
      <c r="S47" s="37">
        <f t="shared" si="2"/>
        <v>1</v>
      </c>
      <c r="T47" s="91"/>
      <c r="U47" s="43">
        <f t="shared" si="3"/>
        <v>0.33600132700041335</v>
      </c>
      <c r="V47" s="37">
        <f t="shared" si="4"/>
        <v>4.0000000451756749E-3</v>
      </c>
      <c r="W47" s="91"/>
      <c r="X47" s="89">
        <f t="shared" si="13"/>
        <v>7725</v>
      </c>
      <c r="Y47" s="45">
        <f t="shared" si="5"/>
        <v>98971883.931465998</v>
      </c>
      <c r="Z47" s="45">
        <f t="shared" si="6"/>
        <v>300889.73490353819</v>
      </c>
      <c r="AA47" s="45">
        <f t="shared" si="7"/>
        <v>6460.9253115290976</v>
      </c>
      <c r="AB47" s="46">
        <f t="shared" si="8"/>
        <v>41277.4413261195</v>
      </c>
      <c r="AD47" s="44">
        <f t="shared" ref="AD47:AD54" si="14">SUM(X47:AB47)</f>
        <v>99328237.033007205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0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1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1"/>
        <v>14463.954643628502</v>
      </c>
      <c r="P48" s="39">
        <f t="shared" si="12"/>
        <v>1504.2488228486975</v>
      </c>
      <c r="Q48" s="91"/>
      <c r="R48" s="32">
        <f t="shared" si="1"/>
        <v>1</v>
      </c>
      <c r="S48" s="37">
        <f t="shared" si="2"/>
        <v>1</v>
      </c>
      <c r="T48" s="91"/>
      <c r="U48" s="43">
        <f t="shared" si="3"/>
        <v>0.33600135083776889</v>
      </c>
      <c r="V48" s="37">
        <f t="shared" si="4"/>
        <v>4.000000045983553E-3</v>
      </c>
      <c r="W48" s="91"/>
      <c r="X48" s="89">
        <f t="shared" si="13"/>
        <v>7725</v>
      </c>
      <c r="Y48" s="45">
        <f t="shared" si="5"/>
        <v>99413392.741473943</v>
      </c>
      <c r="Z48" s="45">
        <f t="shared" si="6"/>
        <v>302231.84275984386</v>
      </c>
      <c r="AA48" s="45">
        <f t="shared" si="7"/>
        <v>6292.9773863498895</v>
      </c>
      <c r="AB48" s="46">
        <f t="shared" si="8"/>
        <v>41461.456976983201</v>
      </c>
      <c r="AD48" s="44">
        <f t="shared" si="14"/>
        <v>99771104.018597126</v>
      </c>
      <c r="AE48" s="116"/>
      <c r="AF48" s="138" t="s">
        <v>45</v>
      </c>
      <c r="AG48" s="139"/>
      <c r="AH48" s="140"/>
    </row>
    <row r="49" spans="1:34" x14ac:dyDescent="0.3">
      <c r="A49" s="5">
        <f t="shared" si="10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1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1"/>
        <v>14528.19029214504</v>
      </c>
      <c r="P49" s="39">
        <f t="shared" si="12"/>
        <v>1510.8997818960997</v>
      </c>
      <c r="Q49" s="91"/>
      <c r="R49" s="32">
        <f t="shared" si="1"/>
        <v>1</v>
      </c>
      <c r="S49" s="37">
        <f t="shared" si="2"/>
        <v>1</v>
      </c>
      <c r="T49" s="91"/>
      <c r="U49" s="43">
        <f t="shared" si="3"/>
        <v>0.33600137499484017</v>
      </c>
      <c r="V49" s="37">
        <f t="shared" si="4"/>
        <v>4.0000000468022184E-3</v>
      </c>
      <c r="W49" s="91"/>
      <c r="X49" s="89">
        <f t="shared" si="13"/>
        <v>7725</v>
      </c>
      <c r="Y49" s="45">
        <f t="shared" si="5"/>
        <v>99854901.709019572</v>
      </c>
      <c r="Z49" s="45">
        <f t="shared" si="6"/>
        <v>303573.95061614952</v>
      </c>
      <c r="AA49" s="45">
        <f t="shared" si="7"/>
        <v>6320.9250323064643</v>
      </c>
      <c r="AB49" s="46">
        <f t="shared" si="8"/>
        <v>41645.472627846895</v>
      </c>
      <c r="AD49" s="44">
        <f t="shared" si="14"/>
        <v>100214167.05729587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0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1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1"/>
        <v>14592.42594066158</v>
      </c>
      <c r="P50" s="39">
        <f t="shared" si="12"/>
        <v>1517.5507409435024</v>
      </c>
      <c r="Q50" s="91"/>
      <c r="R50" s="32">
        <f t="shared" si="1"/>
        <v>1</v>
      </c>
      <c r="S50" s="37">
        <f t="shared" si="2"/>
        <v>1</v>
      </c>
      <c r="T50" s="91"/>
      <c r="U50" s="43">
        <f t="shared" si="3"/>
        <v>0.33600139947447322</v>
      </c>
      <c r="V50" s="37">
        <f t="shared" si="4"/>
        <v>4.0000000476317658E-3</v>
      </c>
      <c r="W50" s="91"/>
      <c r="X50" s="89">
        <f t="shared" si="13"/>
        <v>7725</v>
      </c>
      <c r="Y50" s="45">
        <f t="shared" si="5"/>
        <v>100296410.83621113</v>
      </c>
      <c r="Z50" s="45">
        <f t="shared" si="6"/>
        <v>304916.05847245525</v>
      </c>
      <c r="AA50" s="45">
        <f t="shared" si="7"/>
        <v>6348.8726782630411</v>
      </c>
      <c r="AB50" s="46">
        <f t="shared" si="8"/>
        <v>41829.488278710589</v>
      </c>
      <c r="AD50" s="44">
        <f t="shared" si="14"/>
        <v>100657230.25564057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0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1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1"/>
        <v>14656.661589178118</v>
      </c>
      <c r="P51" s="39">
        <f t="shared" si="12"/>
        <v>1524.2016999909047</v>
      </c>
      <c r="Q51" s="91"/>
      <c r="R51" s="32">
        <f t="shared" si="1"/>
        <v>1</v>
      </c>
      <c r="S51" s="37">
        <f t="shared" si="2"/>
        <v>1</v>
      </c>
      <c r="T51" s="91"/>
      <c r="U51" s="43">
        <f t="shared" si="3"/>
        <v>0.33600142427952673</v>
      </c>
      <c r="V51" s="37">
        <f t="shared" si="4"/>
        <v>4.000000048472294E-3</v>
      </c>
      <c r="W51" s="91"/>
      <c r="X51" s="89">
        <f t="shared" si="13"/>
        <v>7725</v>
      </c>
      <c r="Y51" s="45">
        <f t="shared" si="5"/>
        <v>100737920.12517558</v>
      </c>
      <c r="Z51" s="45">
        <f t="shared" si="6"/>
        <v>306258.16632876091</v>
      </c>
      <c r="AA51" s="45">
        <f t="shared" si="7"/>
        <v>6376.8203242196159</v>
      </c>
      <c r="AB51" s="46">
        <f t="shared" si="8"/>
        <v>42013.503929574297</v>
      </c>
      <c r="AD51" s="44">
        <f t="shared" si="14"/>
        <v>101100293.61575812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0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1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1"/>
        <v>14720.897237694657</v>
      </c>
      <c r="P52" s="39">
        <f t="shared" si="12"/>
        <v>1530.8526590383071</v>
      </c>
      <c r="Q52" s="91"/>
      <c r="R52" s="32">
        <f t="shared" si="1"/>
        <v>1</v>
      </c>
      <c r="S52" s="37">
        <f t="shared" si="2"/>
        <v>1</v>
      </c>
      <c r="T52" s="91"/>
      <c r="U52" s="43">
        <f t="shared" si="3"/>
        <v>0.33600144941287202</v>
      </c>
      <c r="V52" s="37">
        <f t="shared" si="4"/>
        <v>4.0000000493238957E-3</v>
      </c>
      <c r="W52" s="91"/>
      <c r="X52" s="89">
        <f t="shared" si="13"/>
        <v>7725</v>
      </c>
      <c r="Y52" s="45">
        <f t="shared" si="5"/>
        <v>101179429.5780587</v>
      </c>
      <c r="Z52" s="45">
        <f t="shared" si="6"/>
        <v>307600.27418506658</v>
      </c>
      <c r="AA52" s="45">
        <f t="shared" si="7"/>
        <v>6404.7679701761908</v>
      </c>
      <c r="AB52" s="46">
        <f t="shared" si="8"/>
        <v>42197.519580437984</v>
      </c>
      <c r="AD52" s="44">
        <f t="shared" si="14"/>
        <v>101543357.13979438</v>
      </c>
      <c r="AE52" s="116"/>
      <c r="AF52" s="138" t="s">
        <v>46</v>
      </c>
      <c r="AG52" s="139"/>
      <c r="AH52" s="140"/>
    </row>
    <row r="53" spans="1:34" x14ac:dyDescent="0.3">
      <c r="A53" s="5">
        <f t="shared" si="10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1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1"/>
        <v>14785.132886211197</v>
      </c>
      <c r="P53" s="39">
        <f t="shared" si="12"/>
        <v>1537.5036180857096</v>
      </c>
      <c r="Q53" s="91"/>
      <c r="R53" s="32">
        <f t="shared" si="1"/>
        <v>1</v>
      </c>
      <c r="S53" s="37">
        <f t="shared" si="2"/>
        <v>1</v>
      </c>
      <c r="T53" s="91"/>
      <c r="U53" s="43">
        <f t="shared" si="3"/>
        <v>0.3360014748773929</v>
      </c>
      <c r="V53" s="37">
        <f t="shared" si="4"/>
        <v>4.0000000501866709E-3</v>
      </c>
      <c r="W53" s="91"/>
      <c r="X53" s="89">
        <f t="shared" si="13"/>
        <v>7725</v>
      </c>
      <c r="Y53" s="45">
        <f t="shared" si="5"/>
        <v>101620939.19702518</v>
      </c>
      <c r="Z53" s="45">
        <f t="shared" si="6"/>
        <v>308942.3820413723</v>
      </c>
      <c r="AA53" s="45">
        <f t="shared" si="7"/>
        <v>6432.7156161327675</v>
      </c>
      <c r="AB53" s="46">
        <f t="shared" si="8"/>
        <v>42381.535231301685</v>
      </c>
      <c r="AD53" s="44">
        <f t="shared" si="14"/>
        <v>101986420.82991399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0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1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1"/>
        <v>14849.368534727735</v>
      </c>
      <c r="P54" s="39">
        <f>C54+(C54*I54)</f>
        <v>1544.1545771331121</v>
      </c>
      <c r="Q54" s="92"/>
      <c r="R54" s="32">
        <f t="shared" si="1"/>
        <v>1</v>
      </c>
      <c r="S54" s="37">
        <f t="shared" si="2"/>
        <v>1</v>
      </c>
      <c r="T54" s="92"/>
      <c r="U54" s="43">
        <f t="shared" si="3"/>
        <v>0.336001500675986</v>
      </c>
      <c r="V54" s="37">
        <f t="shared" si="4"/>
        <v>4.0000000510607156E-3</v>
      </c>
      <c r="W54" s="92"/>
      <c r="X54" s="89">
        <f t="shared" si="13"/>
        <v>7725</v>
      </c>
      <c r="Y54" s="45">
        <f t="shared" si="5"/>
        <v>102062448.98425858</v>
      </c>
      <c r="Z54" s="45">
        <f t="shared" si="6"/>
        <v>310284.48989767791</v>
      </c>
      <c r="AA54" s="45">
        <f t="shared" si="7"/>
        <v>6460.6632620893442</v>
      </c>
      <c r="AB54" s="46">
        <f t="shared" si="8"/>
        <v>42565.550882165386</v>
      </c>
      <c r="AD54" s="44">
        <f t="shared" si="14"/>
        <v>102429484.68830051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4254600772.7911639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70">
        <f>SUM(Y9:Y54)</f>
        <v>4237912246.6783438</v>
      </c>
      <c r="Z56" s="71">
        <f>SUM(Z9:Z54)</f>
        <v>12884004.904016798</v>
      </c>
      <c r="AA56" s="71">
        <f>SUM(AA9:AA54)</f>
        <v>546362.06686834304</v>
      </c>
      <c r="AB56" s="78">
        <f>SUM(AB9:AB54)</f>
        <v>1767559.1419356787</v>
      </c>
      <c r="AD56" s="72">
        <f>X56+Y56+Z56+AA56+AB56</f>
        <v>4254600772.7911649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28" workbookViewId="0">
      <selection activeCell="AB26" sqref="AB2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80"/>
      <c r="S1" s="80"/>
      <c r="T1" s="90"/>
      <c r="U1" s="80"/>
      <c r="V1" s="80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80"/>
      <c r="S2" s="80"/>
      <c r="T2" s="91"/>
      <c r="U2" s="80"/>
      <c r="V2" s="80"/>
      <c r="W2" s="91"/>
      <c r="Y2" s="125" t="s">
        <v>75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74</v>
      </c>
      <c r="P3" s="135"/>
      <c r="Q3" s="91"/>
      <c r="R3" s="80"/>
      <c r="S3" s="80"/>
      <c r="T3" s="91"/>
      <c r="U3" s="80"/>
      <c r="V3" s="80"/>
      <c r="W3" s="91"/>
      <c r="Y3" s="128"/>
      <c r="Z3" s="129"/>
      <c r="AA3" s="130"/>
      <c r="AB3" s="8"/>
      <c r="AC3" s="8"/>
      <c r="AE3" s="116"/>
      <c r="AF3" s="94" t="s">
        <v>59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80"/>
      <c r="S4" s="80"/>
      <c r="T4" s="91"/>
      <c r="U4" s="80"/>
      <c r="V4" s="80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4" t="s">
        <v>71</v>
      </c>
      <c r="J7" s="14" t="s">
        <v>70</v>
      </c>
      <c r="K7" s="22" t="s">
        <v>69</v>
      </c>
      <c r="L7" s="91"/>
      <c r="M7" s="1" t="s">
        <v>8</v>
      </c>
      <c r="O7" s="110"/>
      <c r="P7" s="111"/>
      <c r="Q7" s="91"/>
      <c r="R7" s="80"/>
      <c r="S7" s="80"/>
      <c r="T7" s="91"/>
      <c r="U7" s="80"/>
      <c r="V7" s="80"/>
      <c r="W7" s="91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5"/>
      <c r="J8" s="7"/>
      <c r="K8" s="20"/>
      <c r="L8" s="91"/>
      <c r="M8" s="25"/>
      <c r="O8" s="34"/>
      <c r="P8" s="38"/>
      <c r="Q8" s="91"/>
      <c r="R8" s="82"/>
      <c r="S8" s="81"/>
      <c r="T8" s="91"/>
      <c r="U8" s="82"/>
      <c r="V8" s="81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1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B9</f>
        <v>11958.76435148346</v>
      </c>
      <c r="P9" s="39">
        <f>C9+(C9*J9)</f>
        <v>1253.7057804353756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0.33600063124830126</v>
      </c>
      <c r="V9" s="37">
        <f>($AI$7/$AG$12)*(1+0.15*(P9/$AG$10)^4)+$AH$32</f>
        <v>4.0000000221873952E-3</v>
      </c>
      <c r="W9" s="91"/>
      <c r="X9" s="80">
        <f t="shared" ref="X9:X12" si="0">($AG$7*$AG$8*S9*$AG$24+$AG$15*$AG$16*R9*$AG$24)</f>
        <v>3600</v>
      </c>
      <c r="Y9" s="45">
        <f>(O9*U9*$AG$30+P9*V9*$AG$29)*365</f>
        <v>82195098.829959273</v>
      </c>
      <c r="Z9" s="45">
        <f>(O9*$AI$15*$AG$37+P9*$AI$7*$AG$36)*365</f>
        <v>249928.37466262883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34320.237178056479</v>
      </c>
      <c r="AD9" s="44">
        <f>SUM(X9:AB9)</f>
        <v>82500177.360333622</v>
      </c>
      <c r="AE9" s="116"/>
      <c r="AF9" s="145" t="s">
        <v>15</v>
      </c>
      <c r="AG9" s="17"/>
      <c r="AH9" s="148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1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>B10</f>
        <v>12023</v>
      </c>
      <c r="P10" s="39">
        <f t="shared" ref="P10:P54" si="1">C10+(C10*J10)</f>
        <v>1260.2474266019526</v>
      </c>
      <c r="Q10" s="91"/>
      <c r="R10" s="32">
        <f t="shared" ref="R10:R54" si="2">IF(O10&lt;$AG$18,1,2)</f>
        <v>1</v>
      </c>
      <c r="S10" s="37">
        <f t="shared" ref="S10:S54" si="3">IF(P10&lt;$AG$10,1,2)</f>
        <v>1</v>
      </c>
      <c r="T10" s="91"/>
      <c r="U10" s="43">
        <f t="shared" ref="U10:U54" si="4">($AI$15/$AG$20)*(1+0.15*(O10/$AG$18)^4)+$AH$33</f>
        <v>0.33600064492079135</v>
      </c>
      <c r="V10" s="37">
        <f t="shared" ref="V10:V54" si="5">($AI$7/$AG$12)*(1+0.15*(P10/$AG$10)^4)+$AH$32</f>
        <v>4.0000000226541139E-3</v>
      </c>
      <c r="W10" s="91"/>
      <c r="X10" s="80">
        <f t="shared" si="0"/>
        <v>3600</v>
      </c>
      <c r="Y10" s="45">
        <f t="shared" ref="Y10:Y54" si="6">(O10*U10*$AG$30+P10*V10*$AG$29)*365</f>
        <v>82636597.45322594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34503.815414954268</v>
      </c>
      <c r="AD10" s="44">
        <f t="shared" ref="AD10:AD46" si="10">SUM(X10:AB10)</f>
        <v>82943285.504040048</v>
      </c>
      <c r="AE10" s="116"/>
      <c r="AF10" s="146"/>
      <c r="AG10" s="18">
        <v>90408</v>
      </c>
      <c r="AH10" s="148"/>
      <c r="AI10" s="83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1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1"/>
        <v>1266.7917419090024</v>
      </c>
      <c r="Q11" s="91"/>
      <c r="R11" s="32">
        <f t="shared" si="2"/>
        <v>1</v>
      </c>
      <c r="S11" s="37">
        <f t="shared" si="3"/>
        <v>1</v>
      </c>
      <c r="T11" s="91"/>
      <c r="U11" s="43">
        <f t="shared" si="4"/>
        <v>0.33600065881419183</v>
      </c>
      <c r="V11" s="37">
        <f t="shared" si="5"/>
        <v>4.0000000231283526E-3</v>
      </c>
      <c r="W11" s="91"/>
      <c r="X11" s="80">
        <f t="shared" si="0"/>
        <v>3600</v>
      </c>
      <c r="Y11" s="45">
        <f t="shared" si="6"/>
        <v>83078096.303368032</v>
      </c>
      <c r="Z11" s="45">
        <f t="shared" si="7"/>
        <v>252611.64448523949</v>
      </c>
      <c r="AA11" s="45">
        <f t="shared" si="8"/>
        <v>17396.873832080575</v>
      </c>
      <c r="AB11" s="46">
        <f t="shared" si="9"/>
        <v>34687.404332380385</v>
      </c>
      <c r="AD11" s="44">
        <f t="shared" si="10"/>
        <v>83386392.226017728</v>
      </c>
      <c r="AE11" s="116"/>
      <c r="AF11" s="147"/>
      <c r="AG11" s="17"/>
      <c r="AH11" s="148"/>
      <c r="AI11" s="83" t="s">
        <v>61</v>
      </c>
      <c r="AJ11" s="84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1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2"/>
        <v>12151.471297033078</v>
      </c>
      <c r="P12" s="39">
        <f t="shared" si="1"/>
        <v>1273.3386297753007</v>
      </c>
      <c r="Q12" s="91"/>
      <c r="R12" s="32">
        <f t="shared" si="2"/>
        <v>1</v>
      </c>
      <c r="S12" s="37">
        <f t="shared" si="3"/>
        <v>1</v>
      </c>
      <c r="T12" s="91"/>
      <c r="U12" s="43">
        <f t="shared" si="4"/>
        <v>0.3360006729308696</v>
      </c>
      <c r="V12" s="37">
        <f t="shared" si="5"/>
        <v>4.0000000236101885E-3</v>
      </c>
      <c r="W12" s="91"/>
      <c r="X12" s="80">
        <f t="shared" si="0"/>
        <v>3600</v>
      </c>
      <c r="Y12" s="45">
        <f t="shared" si="6"/>
        <v>83519595.376908243</v>
      </c>
      <c r="Z12" s="45">
        <f t="shared" si="7"/>
        <v>253953.29650977196</v>
      </c>
      <c r="AA12" s="45">
        <f t="shared" si="8"/>
        <v>17477.207711134364</v>
      </c>
      <c r="AB12" s="46">
        <f t="shared" si="9"/>
        <v>34871.003543866405</v>
      </c>
      <c r="AD12" s="44">
        <f t="shared" si="10"/>
        <v>83829496.884673014</v>
      </c>
      <c r="AE12" s="116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1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2"/>
        <v>12215.706945549618</v>
      </c>
      <c r="P13" s="39">
        <f t="shared" si="1"/>
        <v>1279.8879982237345</v>
      </c>
      <c r="Q13" s="91"/>
      <c r="R13" s="32">
        <f t="shared" si="2"/>
        <v>1</v>
      </c>
      <c r="S13" s="37">
        <f t="shared" si="3"/>
        <v>1</v>
      </c>
      <c r="T13" s="91"/>
      <c r="U13" s="43">
        <f t="shared" si="4"/>
        <v>0.33600068727320404</v>
      </c>
      <c r="V13" s="37">
        <f t="shared" si="5"/>
        <v>4.0000000240997015E-3</v>
      </c>
      <c r="W13" s="91"/>
      <c r="X13" s="80">
        <f>($AG$7*$AG$8*S13*$AG$24+$AG$15*$AG$16*R13*$AG$24)</f>
        <v>3600</v>
      </c>
      <c r="Y13" s="45">
        <f t="shared" si="6"/>
        <v>83961094.670620143</v>
      </c>
      <c r="Z13" s="45">
        <f t="shared" si="7"/>
        <v>255294.95939925415</v>
      </c>
      <c r="AA13" s="45">
        <f t="shared" si="8"/>
        <v>17544.492054087576</v>
      </c>
      <c r="AB13" s="46">
        <f t="shared" si="9"/>
        <v>35054.612681367194</v>
      </c>
      <c r="AD13" s="44">
        <f t="shared" si="10"/>
        <v>84272588.73475486</v>
      </c>
      <c r="AE13" s="116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1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2"/>
        <v>12279.942594066157</v>
      </c>
      <c r="P14" s="39">
        <f t="shared" si="1"/>
        <v>1286.4397596101812</v>
      </c>
      <c r="Q14" s="91"/>
      <c r="R14" s="32">
        <f t="shared" si="2"/>
        <v>1</v>
      </c>
      <c r="S14" s="37">
        <f t="shared" si="3"/>
        <v>1</v>
      </c>
      <c r="T14" s="91"/>
      <c r="U14" s="43">
        <f t="shared" si="4"/>
        <v>0.33600070184358727</v>
      </c>
      <c r="V14" s="37">
        <f t="shared" si="5"/>
        <v>4.0000000245969704E-3</v>
      </c>
      <c r="W14" s="91"/>
      <c r="X14" s="80">
        <f>($AG$7*$AG$8*S14*$AG$24+$AG$15*$AG$16*R14*$AG$24)+AG26</f>
        <v>1163600</v>
      </c>
      <c r="Y14" s="45">
        <f t="shared" si="6"/>
        <v>84402594.181514412</v>
      </c>
      <c r="Z14" s="45">
        <f t="shared" si="7"/>
        <v>256636.63276980486</v>
      </c>
      <c r="AA14" s="45">
        <f t="shared" si="8"/>
        <v>17280.074321086307</v>
      </c>
      <c r="AB14" s="46">
        <f t="shared" si="9"/>
        <v>35238.231394176022</v>
      </c>
      <c r="AD14" s="44">
        <f t="shared" si="10"/>
        <v>85875349.119999483</v>
      </c>
      <c r="AE14" s="116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1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2"/>
        <v>12344.178242582695</v>
      </c>
      <c r="P15" s="39">
        <f t="shared" si="1"/>
        <v>1292.993830371322</v>
      </c>
      <c r="Q15" s="91"/>
      <c r="R15" s="32">
        <f t="shared" si="2"/>
        <v>1</v>
      </c>
      <c r="S15" s="37">
        <f t="shared" si="3"/>
        <v>1</v>
      </c>
      <c r="T15" s="91"/>
      <c r="U15" s="43">
        <f t="shared" si="4"/>
        <v>0.33600071664442382</v>
      </c>
      <c r="V15" s="37">
        <f t="shared" si="5"/>
        <v>4.0000000251020741E-3</v>
      </c>
      <c r="W15" s="91"/>
      <c r="X15" s="80">
        <f>($AJ$11*$AG$8*S15*$AG$25+$AJ$9*$AG$8*$AG$24*S15+$AG$15*$AG$16*R15*$AG$24)</f>
        <v>7725</v>
      </c>
      <c r="Y15" s="45">
        <f t="shared" si="6"/>
        <v>84844093.906825885</v>
      </c>
      <c r="Z15" s="45">
        <f t="shared" si="7"/>
        <v>257978.31625541669</v>
      </c>
      <c r="AA15" s="45">
        <f t="shared" si="8"/>
        <v>17011.925101773959</v>
      </c>
      <c r="AB15" s="46">
        <f t="shared" si="9"/>
        <v>35421.85934791543</v>
      </c>
      <c r="AD15" s="44">
        <f t="shared" si="10"/>
        <v>85162231.007530987</v>
      </c>
      <c r="AE15" s="116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1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2"/>
        <v>12408.413891099233</v>
      </c>
      <c r="P16" s="39">
        <f t="shared" si="1"/>
        <v>1299.5501307898676</v>
      </c>
      <c r="Q16" s="91"/>
      <c r="R16" s="32">
        <f t="shared" si="2"/>
        <v>1</v>
      </c>
      <c r="S16" s="37">
        <f t="shared" si="3"/>
        <v>1</v>
      </c>
      <c r="T16" s="91"/>
      <c r="U16" s="43">
        <f t="shared" si="4"/>
        <v>0.3360007316781311</v>
      </c>
      <c r="V16" s="37">
        <f t="shared" si="5"/>
        <v>4.0000000256150943E-3</v>
      </c>
      <c r="W16" s="91"/>
      <c r="X16" s="89">
        <f t="shared" ref="X16:X54" si="13">($AJ$11*$AG$8*S16*$AG$25+$AJ$9*$AG$8*$AG$24*S16+$AG$15*$AG$16*R16*$AG$24)</f>
        <v>7725</v>
      </c>
      <c r="Y16" s="45">
        <f t="shared" si="6"/>
        <v>85285593.844001934</v>
      </c>
      <c r="Z16" s="45">
        <f t="shared" si="7"/>
        <v>259320.00950692795</v>
      </c>
      <c r="AA16" s="45">
        <f t="shared" si="8"/>
        <v>16740.04439615053</v>
      </c>
      <c r="AB16" s="46">
        <f t="shared" si="9"/>
        <v>35605.496223597802</v>
      </c>
      <c r="AD16" s="44">
        <f t="shared" si="10"/>
        <v>85604984.394128606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1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2"/>
        <v>12472.649539615772</v>
      </c>
      <c r="P17" s="39">
        <f t="shared" si="1"/>
        <v>1306.1085847758056</v>
      </c>
      <c r="Q17" s="91"/>
      <c r="R17" s="32">
        <f t="shared" si="2"/>
        <v>1</v>
      </c>
      <c r="S17" s="37">
        <f t="shared" si="3"/>
        <v>1</v>
      </c>
      <c r="T17" s="91"/>
      <c r="U17" s="43">
        <f t="shared" si="4"/>
        <v>0.33600074694713888</v>
      </c>
      <c r="V17" s="37">
        <f t="shared" si="5"/>
        <v>4.000000026136109E-3</v>
      </c>
      <c r="W17" s="91"/>
      <c r="X17" s="89">
        <f t="shared" si="13"/>
        <v>7725</v>
      </c>
      <c r="Y17" s="45">
        <f t="shared" si="6"/>
        <v>85727093.990691036</v>
      </c>
      <c r="Z17" s="45">
        <f t="shared" si="7"/>
        <v>260661.71219106438</v>
      </c>
      <c r="AA17" s="45">
        <f t="shared" si="8"/>
        <v>16464.432204216024</v>
      </c>
      <c r="AB17" s="46">
        <f t="shared" si="9"/>
        <v>35789.141716750019</v>
      </c>
      <c r="AD17" s="44">
        <f t="shared" si="10"/>
        <v>86047734.276803061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1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2"/>
        <v>12536.885188132312</v>
      </c>
      <c r="P18" s="39">
        <f t="shared" si="1"/>
        <v>1312.6691196624124</v>
      </c>
      <c r="Q18" s="91"/>
      <c r="R18" s="32">
        <f t="shared" si="2"/>
        <v>1</v>
      </c>
      <c r="S18" s="37">
        <f t="shared" si="3"/>
        <v>1</v>
      </c>
      <c r="T18" s="91"/>
      <c r="U18" s="43">
        <f t="shared" si="4"/>
        <v>0.33600076245388971</v>
      </c>
      <c r="V18" s="37">
        <f t="shared" si="5"/>
        <v>4.0000000266652014E-3</v>
      </c>
      <c r="W18" s="91"/>
      <c r="X18" s="89">
        <f t="shared" si="13"/>
        <v>7725</v>
      </c>
      <c r="Y18" s="45">
        <f t="shared" si="6"/>
        <v>86168594.344732657</v>
      </c>
      <c r="Z18" s="45">
        <f t="shared" si="7"/>
        <v>262003.42398954584</v>
      </c>
      <c r="AA18" s="45">
        <f t="shared" si="8"/>
        <v>16185.088525970441</v>
      </c>
      <c r="AB18" s="46">
        <f t="shared" si="9"/>
        <v>35972.795536597208</v>
      </c>
      <c r="AD18" s="44">
        <f t="shared" si="10"/>
        <v>86490480.652784765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1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2"/>
        <v>12601.120836648852</v>
      </c>
      <c r="P19" s="39">
        <f t="shared" si="1"/>
        <v>1319.231666015877</v>
      </c>
      <c r="Q19" s="91"/>
      <c r="R19" s="32">
        <f t="shared" si="2"/>
        <v>1</v>
      </c>
      <c r="S19" s="37">
        <f t="shared" si="3"/>
        <v>1</v>
      </c>
      <c r="T19" s="91"/>
      <c r="U19" s="43">
        <f t="shared" si="4"/>
        <v>0.33600077820083873</v>
      </c>
      <c r="V19" s="37">
        <f t="shared" si="5"/>
        <v>4.0000000272024539E-3</v>
      </c>
      <c r="W19" s="91"/>
      <c r="X19" s="89">
        <f t="shared" si="13"/>
        <v>7725</v>
      </c>
      <c r="Y19" s="45">
        <f t="shared" si="6"/>
        <v>86610094.904147625</v>
      </c>
      <c r="Z19" s="45">
        <f t="shared" si="7"/>
        <v>263345.14459825202</v>
      </c>
      <c r="AA19" s="45">
        <f t="shared" si="8"/>
        <v>15902.013361413778</v>
      </c>
      <c r="AB19" s="46">
        <f t="shared" si="9"/>
        <v>36156.457405300927</v>
      </c>
      <c r="AD19" s="44">
        <f t="shared" si="10"/>
        <v>86933223.519512579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1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2"/>
        <v>12665.356485165392</v>
      </c>
      <c r="P20" s="39">
        <f t="shared" si="1"/>
        <v>1325.7961574574899</v>
      </c>
      <c r="Q20" s="91"/>
      <c r="R20" s="32">
        <f t="shared" si="2"/>
        <v>1</v>
      </c>
      <c r="S20" s="37">
        <f t="shared" si="3"/>
        <v>1</v>
      </c>
      <c r="T20" s="91"/>
      <c r="U20" s="43">
        <f t="shared" si="4"/>
        <v>0.33600079419045359</v>
      </c>
      <c r="V20" s="37">
        <f t="shared" si="5"/>
        <v>4.0000000277479455E-3</v>
      </c>
      <c r="W20" s="91"/>
      <c r="X20" s="89">
        <f t="shared" si="13"/>
        <v>7725</v>
      </c>
      <c r="Y20" s="45">
        <f t="shared" si="6"/>
        <v>87051595.667128861</v>
      </c>
      <c r="Z20" s="45">
        <f t="shared" si="7"/>
        <v>264686.87372644444</v>
      </c>
      <c r="AA20" s="45">
        <f t="shared" si="8"/>
        <v>15615.206710546036</v>
      </c>
      <c r="AB20" s="46">
        <f t="shared" si="9"/>
        <v>36340.127057247708</v>
      </c>
      <c r="AD20" s="44">
        <f t="shared" si="10"/>
        <v>87375962.874623105</v>
      </c>
      <c r="AE20" s="116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1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2"/>
        <v>12729.59213368193</v>
      </c>
      <c r="P21" s="39">
        <f t="shared" si="1"/>
        <v>1332.36253049744</v>
      </c>
      <c r="Q21" s="91"/>
      <c r="R21" s="32">
        <f t="shared" si="2"/>
        <v>1</v>
      </c>
      <c r="S21" s="37">
        <f t="shared" si="3"/>
        <v>1</v>
      </c>
      <c r="T21" s="91"/>
      <c r="U21" s="43">
        <f t="shared" si="4"/>
        <v>0.33600081042521468</v>
      </c>
      <c r="V21" s="37">
        <f t="shared" si="5"/>
        <v>4.0000000283017603E-3</v>
      </c>
      <c r="W21" s="91"/>
      <c r="X21" s="89">
        <f t="shared" si="13"/>
        <v>7725</v>
      </c>
      <c r="Y21" s="45">
        <f t="shared" si="6"/>
        <v>87493096.632033288</v>
      </c>
      <c r="Z21" s="45">
        <f t="shared" si="7"/>
        <v>266028.61109603744</v>
      </c>
      <c r="AA21" s="45">
        <f t="shared" si="8"/>
        <v>15324.668573367213</v>
      </c>
      <c r="AB21" s="46">
        <f t="shared" si="9"/>
        <v>36523.804238383949</v>
      </c>
      <c r="AD21" s="44">
        <f t="shared" si="10"/>
        <v>87818698.715941072</v>
      </c>
      <c r="AE21" s="116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1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2"/>
        <v>12793.827782198468</v>
      </c>
      <c r="P22" s="39">
        <f t="shared" si="1"/>
        <v>1338.9307243793455</v>
      </c>
      <c r="Q22" s="91"/>
      <c r="R22" s="32">
        <f t="shared" si="2"/>
        <v>1</v>
      </c>
      <c r="S22" s="37">
        <f t="shared" si="3"/>
        <v>1</v>
      </c>
      <c r="T22" s="91"/>
      <c r="U22" s="43">
        <f t="shared" si="4"/>
        <v>0.33600082690761485</v>
      </c>
      <c r="V22" s="37">
        <f t="shared" si="5"/>
        <v>4.0000000288639816E-3</v>
      </c>
      <c r="W22" s="91"/>
      <c r="X22" s="89">
        <f t="shared" si="13"/>
        <v>7725</v>
      </c>
      <c r="Y22" s="45">
        <f t="shared" si="6"/>
        <v>87934597.797373742</v>
      </c>
      <c r="Z22" s="45">
        <f t="shared" si="7"/>
        <v>267370.35644091823</v>
      </c>
      <c r="AA22" s="45">
        <f t="shared" si="8"/>
        <v>15030.398949877313</v>
      </c>
      <c r="AB22" s="46">
        <f t="shared" si="9"/>
        <v>36707.488705593845</v>
      </c>
      <c r="AD22" s="44">
        <f t="shared" si="10"/>
        <v>88261431.041470125</v>
      </c>
      <c r="AE22" s="116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1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2"/>
        <v>12858.063430715009</v>
      </c>
      <c r="P23" s="39">
        <f t="shared" si="1"/>
        <v>1345.5006809347165</v>
      </c>
      <c r="Q23" s="91"/>
      <c r="R23" s="32">
        <f t="shared" si="2"/>
        <v>1</v>
      </c>
      <c r="S23" s="37">
        <f t="shared" si="3"/>
        <v>1</v>
      </c>
      <c r="T23" s="91"/>
      <c r="U23" s="43">
        <f t="shared" si="4"/>
        <v>0.33600084364015975</v>
      </c>
      <c r="V23" s="37">
        <f t="shared" si="5"/>
        <v>4.0000000294346917E-3</v>
      </c>
      <c r="W23" s="91"/>
      <c r="X23" s="89">
        <f t="shared" si="13"/>
        <v>7725</v>
      </c>
      <c r="Y23" s="45">
        <f t="shared" si="6"/>
        <v>88376099.161811829</v>
      </c>
      <c r="Z23" s="45">
        <f t="shared" si="7"/>
        <v>268712.10950630886</v>
      </c>
      <c r="AA23" s="45">
        <f t="shared" si="8"/>
        <v>14732.39784007633</v>
      </c>
      <c r="AB23" s="46">
        <f t="shared" si="9"/>
        <v>36891.180226117009</v>
      </c>
      <c r="AD23" s="44">
        <f t="shared" si="10"/>
        <v>88704159.849384338</v>
      </c>
      <c r="AE23" s="116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1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2"/>
        <v>12922.299079231549</v>
      </c>
      <c r="P24" s="39">
        <f t="shared" si="1"/>
        <v>1352.0723444466191</v>
      </c>
      <c r="Q24" s="91"/>
      <c r="R24" s="32">
        <f t="shared" si="2"/>
        <v>1</v>
      </c>
      <c r="S24" s="37">
        <f t="shared" si="3"/>
        <v>1</v>
      </c>
      <c r="T24" s="91"/>
      <c r="U24" s="43">
        <f t="shared" si="4"/>
        <v>0.33600086062536749</v>
      </c>
      <c r="V24" s="37">
        <f t="shared" si="5"/>
        <v>4.0000000300139758E-3</v>
      </c>
      <c r="W24" s="91"/>
      <c r="X24" s="89">
        <f t="shared" si="13"/>
        <v>7725</v>
      </c>
      <c r="Y24" s="45">
        <f t="shared" si="6"/>
        <v>88817600.724150807</v>
      </c>
      <c r="Z24" s="45">
        <f t="shared" si="7"/>
        <v>270053.8700481691</v>
      </c>
      <c r="AA24" s="45">
        <f t="shared" si="8"/>
        <v>14430.665243964275</v>
      </c>
      <c r="AB24" s="46">
        <f t="shared" si="9"/>
        <v>37074.878577002884</v>
      </c>
      <c r="AD24" s="44">
        <f t="shared" si="10"/>
        <v>89146885.138019949</v>
      </c>
      <c r="AE24" s="116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1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2"/>
        <v>12986.534727748087</v>
      </c>
      <c r="P25" s="39">
        <f t="shared" si="1"/>
        <v>1358.6456615218688</v>
      </c>
      <c r="Q25" s="91"/>
      <c r="R25" s="32">
        <f t="shared" si="2"/>
        <v>1</v>
      </c>
      <c r="S25" s="37">
        <f t="shared" si="3"/>
        <v>1</v>
      </c>
      <c r="T25" s="91"/>
      <c r="U25" s="43">
        <f t="shared" si="4"/>
        <v>0.33600087786576888</v>
      </c>
      <c r="V25" s="37">
        <f t="shared" si="5"/>
        <v>4.0000000306019169E-3</v>
      </c>
      <c r="W25" s="91"/>
      <c r="X25" s="89">
        <f t="shared" si="13"/>
        <v>7725</v>
      </c>
      <c r="Y25" s="45">
        <f t="shared" si="6"/>
        <v>89259102.483329311</v>
      </c>
      <c r="Z25" s="45">
        <f t="shared" si="7"/>
        <v>271395.63783263671</v>
      </c>
      <c r="AA25" s="45">
        <f t="shared" si="8"/>
        <v>14125.201161541136</v>
      </c>
      <c r="AB25" s="46">
        <f t="shared" si="9"/>
        <v>37258.583544599402</v>
      </c>
      <c r="AD25" s="44">
        <f t="shared" si="10"/>
        <v>89589606.905868098</v>
      </c>
      <c r="AE25" s="116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1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2"/>
        <v>13050.770376264627</v>
      </c>
      <c r="P26" s="39">
        <f t="shared" si="1"/>
        <v>1365.2205809711379</v>
      </c>
      <c r="Q26" s="91"/>
      <c r="R26" s="32">
        <f t="shared" si="2"/>
        <v>1</v>
      </c>
      <c r="S26" s="37">
        <f t="shared" si="3"/>
        <v>1</v>
      </c>
      <c r="T26" s="91"/>
      <c r="U26" s="43">
        <f t="shared" si="4"/>
        <v>0.33600089536390726</v>
      </c>
      <c r="V26" s="37">
        <f t="shared" si="5"/>
        <v>4.0000000311986002E-3</v>
      </c>
      <c r="W26" s="91"/>
      <c r="X26" s="89">
        <f t="shared" si="13"/>
        <v>7725</v>
      </c>
      <c r="Y26" s="45">
        <f t="shared" si="6"/>
        <v>89700604.4384152</v>
      </c>
      <c r="Z26" s="45">
        <f t="shared" si="7"/>
        <v>272737.41263550252</v>
      </c>
      <c r="AA26" s="45">
        <f t="shared" si="8"/>
        <v>13816.00559280692</v>
      </c>
      <c r="AB26" s="46">
        <f t="shared" si="9"/>
        <v>37442.294924073169</v>
      </c>
      <c r="AD26" s="44">
        <f t="shared" si="10"/>
        <v>90032325.151567593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1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2"/>
        <v>13115.006024781167</v>
      </c>
      <c r="P27" s="39">
        <f t="shared" si="1"/>
        <v>1371.7970536964062</v>
      </c>
      <c r="Q27" s="91"/>
      <c r="R27" s="32">
        <f t="shared" si="2"/>
        <v>1</v>
      </c>
      <c r="S27" s="37">
        <f t="shared" si="3"/>
        <v>1</v>
      </c>
      <c r="T27" s="91"/>
      <c r="U27" s="43">
        <f t="shared" si="4"/>
        <v>0.33600091312233865</v>
      </c>
      <c r="V27" s="37">
        <f t="shared" si="5"/>
        <v>4.0000000318041115E-3</v>
      </c>
      <c r="W27" s="91"/>
      <c r="X27" s="89">
        <f t="shared" si="13"/>
        <v>7725</v>
      </c>
      <c r="Y27" s="45">
        <f t="shared" si="6"/>
        <v>90142106.58859998</v>
      </c>
      <c r="Z27" s="45">
        <f t="shared" si="7"/>
        <v>274079.19424171728</v>
      </c>
      <c r="AA27" s="45">
        <f t="shared" si="8"/>
        <v>13503.078537761625</v>
      </c>
      <c r="AB27" s="46">
        <f t="shared" si="9"/>
        <v>37626.012518959171</v>
      </c>
      <c r="AD27" s="44">
        <f t="shared" si="10"/>
        <v>90475039.873898417</v>
      </c>
      <c r="AE27" s="116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1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2"/>
        <v>13179.241673297707</v>
      </c>
      <c r="P28" s="39">
        <f t="shared" si="1"/>
        <v>1378.375032585245</v>
      </c>
      <c r="Q28" s="91"/>
      <c r="R28" s="32">
        <f t="shared" si="2"/>
        <v>1</v>
      </c>
      <c r="S28" s="37">
        <f t="shared" si="3"/>
        <v>1</v>
      </c>
      <c r="T28" s="91"/>
      <c r="U28" s="43">
        <f t="shared" si="4"/>
        <v>0.33600093114363172</v>
      </c>
      <c r="V28" s="37">
        <f t="shared" si="5"/>
        <v>4.0000000324185358E-3</v>
      </c>
      <c r="W28" s="91"/>
      <c r="X28" s="89">
        <f t="shared" si="13"/>
        <v>7725</v>
      </c>
      <c r="Y28" s="45">
        <f t="shared" si="6"/>
        <v>90583608.93319343</v>
      </c>
      <c r="Z28" s="45">
        <f t="shared" si="7"/>
        <v>275420.98244492849</v>
      </c>
      <c r="AA28" s="45">
        <f t="shared" si="8"/>
        <v>13186.419996405246</v>
      </c>
      <c r="AB28" s="46">
        <f t="shared" si="9"/>
        <v>37809.736140737652</v>
      </c>
      <c r="AD28" s="44">
        <f t="shared" si="10"/>
        <v>90917751.071775511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1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2"/>
        <v>13243.477321814247</v>
      </c>
      <c r="P29" s="39">
        <f t="shared" si="1"/>
        <v>1384.9544724114442</v>
      </c>
      <c r="Q29" s="91"/>
      <c r="R29" s="32">
        <f t="shared" si="2"/>
        <v>1</v>
      </c>
      <c r="S29" s="37">
        <f t="shared" si="3"/>
        <v>1</v>
      </c>
      <c r="T29" s="91"/>
      <c r="U29" s="43">
        <f t="shared" si="4"/>
        <v>0.33600094943036757</v>
      </c>
      <c r="V29" s="37">
        <f t="shared" si="5"/>
        <v>4.0000000330419599E-3</v>
      </c>
      <c r="W29" s="91"/>
      <c r="X29" s="89">
        <f t="shared" si="13"/>
        <v>7725</v>
      </c>
      <c r="Y29" s="45">
        <f t="shared" si="6"/>
        <v>91025111.471618623</v>
      </c>
      <c r="Z29" s="45">
        <f t="shared" si="7"/>
        <v>276762.77704704535</v>
      </c>
      <c r="AA29" s="45">
        <f t="shared" si="8"/>
        <v>12866.029968737797</v>
      </c>
      <c r="AB29" s="46">
        <f t="shared" si="9"/>
        <v>37993.465608436578</v>
      </c>
      <c r="AD29" s="44">
        <f t="shared" si="10"/>
        <v>91360458.744242832</v>
      </c>
      <c r="AE29" s="116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1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2"/>
        <v>13307.712970330787</v>
      </c>
      <c r="P30" s="39">
        <f t="shared" si="1"/>
        <v>1391.5353297415527</v>
      </c>
      <c r="Q30" s="91"/>
      <c r="R30" s="32">
        <f t="shared" si="2"/>
        <v>1</v>
      </c>
      <c r="S30" s="37">
        <f t="shared" si="3"/>
        <v>1</v>
      </c>
      <c r="T30" s="91"/>
      <c r="U30" s="43">
        <f t="shared" si="4"/>
        <v>0.33600096798514012</v>
      </c>
      <c r="V30" s="37">
        <f t="shared" si="5"/>
        <v>4.0000000336744687E-3</v>
      </c>
      <c r="W30" s="91"/>
      <c r="X30" s="89">
        <f t="shared" si="13"/>
        <v>7725</v>
      </c>
      <c r="Y30" s="45">
        <f t="shared" si="6"/>
        <v>91466614.203407198</v>
      </c>
      <c r="Z30" s="45">
        <f t="shared" si="7"/>
        <v>278104.57785782928</v>
      </c>
      <c r="AA30" s="45">
        <f t="shared" si="8"/>
        <v>12541.908454759263</v>
      </c>
      <c r="AB30" s="46">
        <f t="shared" si="9"/>
        <v>38177.200748257601</v>
      </c>
      <c r="AD30" s="44">
        <f t="shared" si="10"/>
        <v>91803162.890468046</v>
      </c>
      <c r="AE30" s="116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1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2"/>
        <v>13371.948618847327</v>
      </c>
      <c r="P31" s="39">
        <f t="shared" si="1"/>
        <v>1398.1175628469175</v>
      </c>
      <c r="Q31" s="91"/>
      <c r="R31" s="32">
        <f t="shared" si="2"/>
        <v>1</v>
      </c>
      <c r="S31" s="37">
        <f t="shared" si="3"/>
        <v>1</v>
      </c>
      <c r="T31" s="91"/>
      <c r="U31" s="43">
        <f t="shared" si="4"/>
        <v>0.33600098681055579</v>
      </c>
      <c r="V31" s="37">
        <f t="shared" si="5"/>
        <v>4.0000000343161507E-3</v>
      </c>
      <c r="W31" s="91"/>
      <c r="X31" s="89">
        <f t="shared" si="13"/>
        <v>7725</v>
      </c>
      <c r="Y31" s="45">
        <f t="shared" si="6"/>
        <v>91908117.128195032</v>
      </c>
      <c r="Z31" s="45">
        <f t="shared" si="7"/>
        <v>279446.38469450886</v>
      </c>
      <c r="AA31" s="45">
        <f t="shared" si="8"/>
        <v>12214.055454469648</v>
      </c>
      <c r="AB31" s="46">
        <f t="shared" si="9"/>
        <v>38360.9413932241</v>
      </c>
      <c r="AD31" s="44">
        <f t="shared" si="10"/>
        <v>92245863.509737223</v>
      </c>
      <c r="AE31" s="116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1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2"/>
        <v>13436.184267363868</v>
      </c>
      <c r="P32" s="39">
        <f t="shared" si="1"/>
        <v>1404.7011316208545</v>
      </c>
      <c r="Q32" s="91"/>
      <c r="R32" s="32">
        <f t="shared" si="2"/>
        <v>1</v>
      </c>
      <c r="S32" s="37">
        <f t="shared" si="3"/>
        <v>1</v>
      </c>
      <c r="T32" s="91"/>
      <c r="U32" s="43">
        <f t="shared" si="4"/>
        <v>0.33600100590923365</v>
      </c>
      <c r="V32" s="37">
        <f t="shared" si="5"/>
        <v>4.0000000349670935E-3</v>
      </c>
      <c r="W32" s="91"/>
      <c r="X32" s="89">
        <f t="shared" si="13"/>
        <v>7725</v>
      </c>
      <c r="Y32" s="45">
        <f t="shared" si="6"/>
        <v>92349620.245717973</v>
      </c>
      <c r="Z32" s="45">
        <f t="shared" si="7"/>
        <v>280788.1973814168</v>
      </c>
      <c r="AA32" s="45">
        <f t="shared" si="8"/>
        <v>11882.47096786896</v>
      </c>
      <c r="AB32" s="46">
        <f t="shared" si="9"/>
        <v>38544.687382849741</v>
      </c>
      <c r="AD32" s="44">
        <f t="shared" si="10"/>
        <v>92688560.601450115</v>
      </c>
      <c r="AE32" s="116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1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2"/>
        <v>13500.419915880406</v>
      </c>
      <c r="P33" s="39">
        <f t="shared" si="1"/>
        <v>1411.2859975006002</v>
      </c>
      <c r="Q33" s="91"/>
      <c r="R33" s="32">
        <f t="shared" si="2"/>
        <v>1</v>
      </c>
      <c r="S33" s="37">
        <f t="shared" si="3"/>
        <v>1</v>
      </c>
      <c r="T33" s="91"/>
      <c r="U33" s="43">
        <f t="shared" si="4"/>
        <v>0.33600102528380538</v>
      </c>
      <c r="V33" s="37">
        <f t="shared" si="5"/>
        <v>4.0000000356273839E-3</v>
      </c>
      <c r="W33" s="91"/>
      <c r="X33" s="89">
        <f t="shared" si="13"/>
        <v>7725</v>
      </c>
      <c r="Y33" s="45">
        <f t="shared" si="6"/>
        <v>92791123.555808052</v>
      </c>
      <c r="Z33" s="45">
        <f t="shared" si="7"/>
        <v>282130.0157496481</v>
      </c>
      <c r="AA33" s="45">
        <f t="shared" si="8"/>
        <v>11547.154994957189</v>
      </c>
      <c r="AB33" s="46">
        <f t="shared" si="9"/>
        <v>38728.438562826144</v>
      </c>
      <c r="AD33" s="44">
        <f t="shared" si="10"/>
        <v>93131254.165115491</v>
      </c>
      <c r="AE33" s="116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1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2"/>
        <v>13564.655564396946</v>
      </c>
      <c r="P34" s="39">
        <f t="shared" si="1"/>
        <v>1417.872123393727</v>
      </c>
      <c r="Q34" s="91"/>
      <c r="R34" s="32">
        <f t="shared" si="2"/>
        <v>1</v>
      </c>
      <c r="S34" s="37">
        <f t="shared" si="3"/>
        <v>1</v>
      </c>
      <c r="T34" s="91"/>
      <c r="U34" s="43">
        <f t="shared" si="4"/>
        <v>0.33600104493691524</v>
      </c>
      <c r="V34" s="37">
        <f t="shared" si="5"/>
        <v>4.0000000362971112E-3</v>
      </c>
      <c r="W34" s="91"/>
      <c r="X34" s="89">
        <f t="shared" si="13"/>
        <v>7725</v>
      </c>
      <c r="Y34" s="45">
        <f t="shared" si="6"/>
        <v>93232627.058389738</v>
      </c>
      <c r="Z34" s="45">
        <f t="shared" si="7"/>
        <v>283471.83963673812</v>
      </c>
      <c r="AA34" s="45">
        <f t="shared" si="8"/>
        <v>11208.107535734338</v>
      </c>
      <c r="AB34" s="46">
        <f t="shared" si="9"/>
        <v>38912.194784728497</v>
      </c>
      <c r="AD34" s="44">
        <f t="shared" si="10"/>
        <v>93573944.200346947</v>
      </c>
      <c r="AE34" s="116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1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2"/>
        <v>13628.891212913486</v>
      </c>
      <c r="P35" s="39">
        <f t="shared" si="1"/>
        <v>1424.4594736087292</v>
      </c>
      <c r="Q35" s="91"/>
      <c r="R35" s="32">
        <f t="shared" si="2"/>
        <v>1</v>
      </c>
      <c r="S35" s="37">
        <f t="shared" si="3"/>
        <v>1</v>
      </c>
      <c r="T35" s="91"/>
      <c r="U35" s="43">
        <f t="shared" si="4"/>
        <v>0.33600106487122006</v>
      </c>
      <c r="V35" s="37">
        <f t="shared" si="5"/>
        <v>4.000000036976363E-3</v>
      </c>
      <c r="W35" s="91"/>
      <c r="X35" s="89">
        <f t="shared" si="13"/>
        <v>7725</v>
      </c>
      <c r="Y35" s="45">
        <f t="shared" si="6"/>
        <v>93674130.753476471</v>
      </c>
      <c r="Z35" s="45">
        <f t="shared" si="7"/>
        <v>284813.66888635792</v>
      </c>
      <c r="AA35" s="45">
        <f t="shared" si="8"/>
        <v>10865.32859020041</v>
      </c>
      <c r="AB35" s="46">
        <f t="shared" si="9"/>
        <v>39095.955905737741</v>
      </c>
      <c r="AD35" s="44">
        <f t="shared" si="10"/>
        <v>94016630.706858769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1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2"/>
        <v>13693.126861430024</v>
      </c>
      <c r="P36" s="39">
        <f t="shared" si="1"/>
        <v>1431.0480137895017</v>
      </c>
      <c r="Q36" s="91"/>
      <c r="R36" s="32">
        <f t="shared" si="2"/>
        <v>1</v>
      </c>
      <c r="S36" s="37">
        <f t="shared" si="3"/>
        <v>1</v>
      </c>
      <c r="T36" s="91"/>
      <c r="U36" s="43">
        <f t="shared" si="4"/>
        <v>0.33600108508938947</v>
      </c>
      <c r="V36" s="37">
        <f t="shared" si="5"/>
        <v>4.0000000376652304E-3</v>
      </c>
      <c r="W36" s="91"/>
      <c r="X36" s="89">
        <f t="shared" si="13"/>
        <v>7725</v>
      </c>
      <c r="Y36" s="45">
        <f t="shared" si="6"/>
        <v>94115634.641167462</v>
      </c>
      <c r="Z36" s="45">
        <f t="shared" si="7"/>
        <v>286155.50334802771</v>
      </c>
      <c r="AA36" s="45">
        <f t="shared" si="8"/>
        <v>10518.818158355401</v>
      </c>
      <c r="AB36" s="46">
        <f t="shared" si="9"/>
        <v>39279.721788378389</v>
      </c>
      <c r="AD36" s="44">
        <f t="shared" si="10"/>
        <v>94459313.684462219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1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2"/>
        <v>13757.362509946563</v>
      </c>
      <c r="P37" s="39">
        <f t="shared" si="1"/>
        <v>1437.6377108534659</v>
      </c>
      <c r="Q37" s="91"/>
      <c r="R37" s="32">
        <f t="shared" si="2"/>
        <v>1</v>
      </c>
      <c r="S37" s="37">
        <f t="shared" si="3"/>
        <v>1</v>
      </c>
      <c r="T37" s="91"/>
      <c r="U37" s="43">
        <f t="shared" si="4"/>
        <v>0.33600110559410551</v>
      </c>
      <c r="V37" s="37">
        <f t="shared" si="5"/>
        <v>4.0000000383638009E-3</v>
      </c>
      <c r="W37" s="91"/>
      <c r="X37" s="89">
        <f t="shared" si="13"/>
        <v>7725</v>
      </c>
      <c r="Y37" s="45">
        <f t="shared" si="6"/>
        <v>94557138.721644491</v>
      </c>
      <c r="Z37" s="45">
        <f t="shared" si="7"/>
        <v>287497.34287684591</v>
      </c>
      <c r="AA37" s="45">
        <f t="shared" si="8"/>
        <v>10168.576240199312</v>
      </c>
      <c r="AB37" s="46">
        <f t="shared" si="9"/>
        <v>39463.492300270969</v>
      </c>
      <c r="AD37" s="44">
        <f t="shared" si="10"/>
        <v>94901993.133061811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1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2"/>
        <v>13821.598158463101</v>
      </c>
      <c r="P38" s="39">
        <f t="shared" si="1"/>
        <v>1444.2285329331003</v>
      </c>
      <c r="Q38" s="91"/>
      <c r="R38" s="32">
        <f t="shared" si="2"/>
        <v>1</v>
      </c>
      <c r="S38" s="37">
        <f t="shared" si="3"/>
        <v>1</v>
      </c>
      <c r="T38" s="91"/>
      <c r="U38" s="43">
        <f t="shared" si="4"/>
        <v>0.3360011263880629</v>
      </c>
      <c r="V38" s="37">
        <f t="shared" si="5"/>
        <v>4.0000000390721657E-3</v>
      </c>
      <c r="W38" s="91"/>
      <c r="X38" s="89">
        <f t="shared" si="13"/>
        <v>7725</v>
      </c>
      <c r="Y38" s="45">
        <f t="shared" si="6"/>
        <v>94998642.995169103</v>
      </c>
      <c r="Z38" s="45">
        <f t="shared" si="7"/>
        <v>288839.18733323272</v>
      </c>
      <c r="AA38" s="45">
        <f t="shared" si="8"/>
        <v>9814.6028357321466</v>
      </c>
      <c r="AB38" s="46">
        <f t="shared" si="9"/>
        <v>39647.267313898046</v>
      </c>
      <c r="AD38" s="44">
        <f t="shared" si="10"/>
        <v>95344669.052651957</v>
      </c>
      <c r="AE38" s="116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1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2"/>
        <v>13885.833806979641</v>
      </c>
      <c r="P39" s="39">
        <f t="shared" si="1"/>
        <v>1450.8204493206649</v>
      </c>
      <c r="Q39" s="91"/>
      <c r="R39" s="32">
        <f t="shared" si="2"/>
        <v>1</v>
      </c>
      <c r="S39" s="37">
        <f t="shared" si="3"/>
        <v>1</v>
      </c>
      <c r="T39" s="91"/>
      <c r="U39" s="43">
        <f t="shared" si="4"/>
        <v>0.33600114747396898</v>
      </c>
      <c r="V39" s="37">
        <f t="shared" si="5"/>
        <v>4.0000000397904158E-3</v>
      </c>
      <c r="W39" s="91"/>
      <c r="X39" s="89">
        <f t="shared" si="13"/>
        <v>7725</v>
      </c>
      <c r="Y39" s="45">
        <f t="shared" si="6"/>
        <v>95440147.462079883</v>
      </c>
      <c r="Z39" s="45">
        <f t="shared" si="7"/>
        <v>290181.03658268839</v>
      </c>
      <c r="AA39" s="45">
        <f t="shared" si="8"/>
        <v>9456.897944953902</v>
      </c>
      <c r="AB39" s="46">
        <f t="shared" si="9"/>
        <v>39831.046706383022</v>
      </c>
      <c r="AD39" s="44">
        <f t="shared" si="10"/>
        <v>95787341.443313912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1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2"/>
        <v>13950.069455496181</v>
      </c>
      <c r="P40" s="39">
        <f t="shared" si="1"/>
        <v>1457.4134304159165</v>
      </c>
      <c r="Q40" s="91"/>
      <c r="R40" s="32">
        <f t="shared" si="2"/>
        <v>1</v>
      </c>
      <c r="S40" s="37">
        <f t="shared" si="3"/>
        <v>1</v>
      </c>
      <c r="T40" s="91"/>
      <c r="U40" s="43">
        <f t="shared" si="4"/>
        <v>0.33600116885454373</v>
      </c>
      <c r="V40" s="37">
        <f t="shared" si="5"/>
        <v>4.0000000405186406E-3</v>
      </c>
      <c r="W40" s="91"/>
      <c r="X40" s="89">
        <f t="shared" si="13"/>
        <v>7725</v>
      </c>
      <c r="Y40" s="45">
        <f t="shared" si="6"/>
        <v>95881652.122789815</v>
      </c>
      <c r="Z40" s="45">
        <f t="shared" si="7"/>
        <v>291522.89049556362</v>
      </c>
      <c r="AA40" s="45">
        <f t="shared" si="8"/>
        <v>9095.4615678645769</v>
      </c>
      <c r="AB40" s="46">
        <f t="shared" si="9"/>
        <v>40014.830359280939</v>
      </c>
      <c r="AD40" s="44">
        <f t="shared" si="10"/>
        <v>96230010.305212528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1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2"/>
        <v>14014.305104012723</v>
      </c>
      <c r="P41" s="39">
        <f t="shared" si="1"/>
        <v>1464.0074476766267</v>
      </c>
      <c r="Q41" s="91"/>
      <c r="R41" s="32">
        <f t="shared" si="2"/>
        <v>1</v>
      </c>
      <c r="S41" s="37">
        <f t="shared" si="3"/>
        <v>1</v>
      </c>
      <c r="T41" s="91"/>
      <c r="U41" s="43">
        <f t="shared" si="4"/>
        <v>0.33600119053251964</v>
      </c>
      <c r="V41" s="37">
        <f t="shared" si="5"/>
        <v>4.0000000412569337E-3</v>
      </c>
      <c r="W41" s="91"/>
      <c r="X41" s="89">
        <f t="shared" si="13"/>
        <v>7725</v>
      </c>
      <c r="Y41" s="45">
        <f t="shared" si="6"/>
        <v>96323156.977783784</v>
      </c>
      <c r="Z41" s="45">
        <f t="shared" si="7"/>
        <v>292864.74894684367</v>
      </c>
      <c r="AA41" s="45">
        <f t="shared" si="8"/>
        <v>8730.2937044641767</v>
      </c>
      <c r="AB41" s="46">
        <f t="shared" si="9"/>
        <v>40198.618158380479</v>
      </c>
      <c r="AD41" s="44">
        <f t="shared" si="10"/>
        <v>96672675.63859348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1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2"/>
        <v>14078.540752529261</v>
      </c>
      <c r="P42" s="39">
        <f t="shared" si="1"/>
        <v>1470.6024735717263</v>
      </c>
      <c r="Q42" s="91"/>
      <c r="R42" s="32">
        <f t="shared" si="2"/>
        <v>1</v>
      </c>
      <c r="S42" s="37">
        <f t="shared" si="3"/>
        <v>1</v>
      </c>
      <c r="T42" s="91"/>
      <c r="U42" s="43">
        <f t="shared" si="4"/>
        <v>0.33600121251064202</v>
      </c>
      <c r="V42" s="37">
        <f t="shared" si="5"/>
        <v>4.0000000420053854E-3</v>
      </c>
      <c r="W42" s="91"/>
      <c r="X42" s="89">
        <f t="shared" si="13"/>
        <v>7725</v>
      </c>
      <c r="Y42" s="45">
        <f t="shared" si="6"/>
        <v>96764662.027616382</v>
      </c>
      <c r="Z42" s="45">
        <f t="shared" si="7"/>
        <v>294206.61181594222</v>
      </c>
      <c r="AA42" s="45">
        <f t="shared" si="8"/>
        <v>8361.3943547526906</v>
      </c>
      <c r="AB42" s="46">
        <f t="shared" si="9"/>
        <v>40382.409993516427</v>
      </c>
      <c r="AD42" s="44">
        <f t="shared" si="10"/>
        <v>97115337.443780586</v>
      </c>
      <c r="AE42" s="116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1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2"/>
        <v>14142.776401045803</v>
      </c>
      <c r="P43" s="39">
        <f t="shared" si="1"/>
        <v>1477.1984815369262</v>
      </c>
      <c r="Q43" s="91"/>
      <c r="R43" s="32">
        <f t="shared" si="2"/>
        <v>1</v>
      </c>
      <c r="S43" s="37">
        <f t="shared" si="3"/>
        <v>1</v>
      </c>
      <c r="T43" s="91"/>
      <c r="U43" s="43">
        <f t="shared" si="4"/>
        <v>0.33600123479166849</v>
      </c>
      <c r="V43" s="37">
        <f t="shared" si="5"/>
        <v>4.0000000427640884E-3</v>
      </c>
      <c r="W43" s="91"/>
      <c r="X43" s="89">
        <f t="shared" si="13"/>
        <v>7725</v>
      </c>
      <c r="Y43" s="45">
        <f t="shared" si="6"/>
        <v>97206167.272909656</v>
      </c>
      <c r="Z43" s="45">
        <f t="shared" si="7"/>
        <v>295548.47898650798</v>
      </c>
      <c r="AA43" s="45">
        <f t="shared" si="8"/>
        <v>7988.763518730133</v>
      </c>
      <c r="AB43" s="46">
        <f t="shared" si="9"/>
        <v>40566.205758392163</v>
      </c>
      <c r="AD43" s="44">
        <f t="shared" si="10"/>
        <v>97557995.721173286</v>
      </c>
      <c r="AE43" s="116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1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2"/>
        <v>14207.012049562343</v>
      </c>
      <c r="P44" s="39">
        <f t="shared" si="1"/>
        <v>1483.795445932645</v>
      </c>
      <c r="Q44" s="91"/>
      <c r="R44" s="32">
        <f t="shared" si="2"/>
        <v>1</v>
      </c>
      <c r="S44" s="37">
        <f t="shared" si="3"/>
        <v>1</v>
      </c>
      <c r="T44" s="91"/>
      <c r="U44" s="43">
        <f t="shared" si="4"/>
        <v>0.33600125737836961</v>
      </c>
      <c r="V44" s="37">
        <f t="shared" si="5"/>
        <v>4.0000000435331346E-3</v>
      </c>
      <c r="W44" s="91"/>
      <c r="X44" s="89">
        <f t="shared" si="13"/>
        <v>7725</v>
      </c>
      <c r="Y44" s="45">
        <f t="shared" si="6"/>
        <v>97647672.714350998</v>
      </c>
      <c r="Z44" s="45">
        <f t="shared" si="7"/>
        <v>296890.35034623923</v>
      </c>
      <c r="AA44" s="45">
        <f t="shared" si="8"/>
        <v>7612.401196396494</v>
      </c>
      <c r="AB44" s="46">
        <f t="shared" si="9"/>
        <v>40750.005350411273</v>
      </c>
      <c r="AD44" s="44">
        <f t="shared" si="10"/>
        <v>98000650.471244037</v>
      </c>
      <c r="AE44" s="116"/>
      <c r="AF44" s="138" t="s">
        <v>44</v>
      </c>
      <c r="AG44" s="139"/>
      <c r="AH44" s="140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1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2"/>
        <v>14271.247698078883</v>
      </c>
      <c r="P45" s="39">
        <f t="shared" si="1"/>
        <v>1490.3933420041212</v>
      </c>
      <c r="Q45" s="91"/>
      <c r="R45" s="32">
        <f t="shared" si="2"/>
        <v>1</v>
      </c>
      <c r="S45" s="37">
        <f t="shared" si="3"/>
        <v>1</v>
      </c>
      <c r="T45" s="91"/>
      <c r="U45" s="43">
        <f t="shared" si="4"/>
        <v>0.33600128027352827</v>
      </c>
      <c r="V45" s="37">
        <f t="shared" si="5"/>
        <v>4.0000000443126188E-3</v>
      </c>
      <c r="W45" s="91"/>
      <c r="X45" s="89">
        <f t="shared" si="13"/>
        <v>7725</v>
      </c>
      <c r="Y45" s="45">
        <f t="shared" si="6"/>
        <v>98089178.352691337</v>
      </c>
      <c r="Z45" s="45">
        <f t="shared" si="7"/>
        <v>298232.22578671045</v>
      </c>
      <c r="AA45" s="45">
        <f t="shared" si="8"/>
        <v>7232.3073877517754</v>
      </c>
      <c r="AB45" s="46">
        <f t="shared" si="9"/>
        <v>40933.808670517901</v>
      </c>
      <c r="AD45" s="44">
        <f t="shared" si="10"/>
        <v>98443301.694536328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1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2"/>
        <v>14335.483346595423</v>
      </c>
      <c r="P46" s="39">
        <f t="shared" si="1"/>
        <v>1496.9921458435724</v>
      </c>
      <c r="Q46" s="91"/>
      <c r="R46" s="32">
        <f t="shared" si="2"/>
        <v>1</v>
      </c>
      <c r="S46" s="37">
        <f t="shared" si="3"/>
        <v>1</v>
      </c>
      <c r="T46" s="91"/>
      <c r="U46" s="43">
        <f t="shared" si="4"/>
        <v>0.33600130347994012</v>
      </c>
      <c r="V46" s="37">
        <f t="shared" si="5"/>
        <v>4.0000000451026326E-3</v>
      </c>
      <c r="W46" s="91"/>
      <c r="X46" s="89">
        <f t="shared" si="13"/>
        <v>7725</v>
      </c>
      <c r="Y46" s="45">
        <f t="shared" si="6"/>
        <v>98530684.188743159</v>
      </c>
      <c r="Z46" s="45">
        <f t="shared" si="7"/>
        <v>299574.10520320531</v>
      </c>
      <c r="AA46" s="45">
        <f t="shared" si="8"/>
        <v>6848.4820927959763</v>
      </c>
      <c r="AB46" s="46">
        <f t="shared" si="9"/>
        <v>41117.615623045414</v>
      </c>
      <c r="AD46" s="44">
        <f t="shared" si="10"/>
        <v>98885949.39166221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1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2"/>
        <v>14399.718995111962</v>
      </c>
      <c r="P47" s="39">
        <f t="shared" si="1"/>
        <v>1503.5918343542758</v>
      </c>
      <c r="Q47" s="91"/>
      <c r="R47" s="32">
        <f t="shared" si="2"/>
        <v>1</v>
      </c>
      <c r="S47" s="37">
        <f t="shared" si="3"/>
        <v>1</v>
      </c>
      <c r="T47" s="91"/>
      <c r="U47" s="43">
        <f t="shared" si="4"/>
        <v>0.33600132700041335</v>
      </c>
      <c r="V47" s="37">
        <f t="shared" si="5"/>
        <v>4.0000000459032717E-3</v>
      </c>
      <c r="W47" s="91"/>
      <c r="X47" s="89">
        <f t="shared" si="13"/>
        <v>7725</v>
      </c>
      <c r="Y47" s="45">
        <f t="shared" si="6"/>
        <v>98972190.223378673</v>
      </c>
      <c r="Z47" s="45">
        <f t="shared" si="7"/>
        <v>300915.98849456024</v>
      </c>
      <c r="AA47" s="45">
        <f t="shared" si="8"/>
        <v>6460.9253115290976</v>
      </c>
      <c r="AB47" s="46">
        <f t="shared" si="9"/>
        <v>41301.426115572576</v>
      </c>
      <c r="AD47" s="44">
        <f t="shared" ref="AD47:AD54" si="14">SUM(X47:AB47)</f>
        <v>99328593.563300341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1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2"/>
        <v>14463.954643628502</v>
      </c>
      <c r="P48" s="39">
        <f t="shared" si="1"/>
        <v>1510.1923852164666</v>
      </c>
      <c r="Q48" s="91"/>
      <c r="R48" s="32">
        <f t="shared" si="2"/>
        <v>1</v>
      </c>
      <c r="S48" s="37">
        <f t="shared" si="3"/>
        <v>1</v>
      </c>
      <c r="T48" s="91"/>
      <c r="U48" s="43">
        <f t="shared" si="4"/>
        <v>0.33600135083776889</v>
      </c>
      <c r="V48" s="37">
        <f t="shared" si="5"/>
        <v>4.0000000467146296E-3</v>
      </c>
      <c r="W48" s="91"/>
      <c r="X48" s="89">
        <f t="shared" si="13"/>
        <v>7725</v>
      </c>
      <c r="Y48" s="45">
        <f t="shared" si="6"/>
        <v>99413696.457528532</v>
      </c>
      <c r="Z48" s="45">
        <f t="shared" si="7"/>
        <v>302257.87556301471</v>
      </c>
      <c r="AA48" s="45">
        <f t="shared" si="8"/>
        <v>6292.9773863498895</v>
      </c>
      <c r="AB48" s="46">
        <f t="shared" si="9"/>
        <v>41485.240058787174</v>
      </c>
      <c r="AD48" s="44">
        <f t="shared" si="14"/>
        <v>99771457.550536692</v>
      </c>
      <c r="AE48" s="116"/>
      <c r="AF48" s="138" t="s">
        <v>45</v>
      </c>
      <c r="AG48" s="139"/>
      <c r="AH48" s="140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1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2"/>
        <v>14528.19029214504</v>
      </c>
      <c r="P49" s="39">
        <f t="shared" si="1"/>
        <v>1516.7937768549373</v>
      </c>
      <c r="Q49" s="91"/>
      <c r="R49" s="32">
        <f t="shared" si="2"/>
        <v>1</v>
      </c>
      <c r="S49" s="37">
        <f t="shared" si="3"/>
        <v>1</v>
      </c>
      <c r="T49" s="91"/>
      <c r="U49" s="43">
        <f t="shared" si="4"/>
        <v>0.33600137499484017</v>
      </c>
      <c r="V49" s="37">
        <f t="shared" si="5"/>
        <v>4.000000047536801E-3</v>
      </c>
      <c r="W49" s="91"/>
      <c r="X49" s="89">
        <f t="shared" si="13"/>
        <v>7725</v>
      </c>
      <c r="Y49" s="45">
        <f t="shared" si="6"/>
        <v>99855202.892179728</v>
      </c>
      <c r="Z49" s="45">
        <f t="shared" si="7"/>
        <v>303599.76631406927</v>
      </c>
      <c r="AA49" s="45">
        <f t="shared" si="8"/>
        <v>6320.9250323064643</v>
      </c>
      <c r="AB49" s="46">
        <f t="shared" si="9"/>
        <v>41669.057366356319</v>
      </c>
      <c r="AD49" s="44">
        <f t="shared" si="14"/>
        <v>100214517.64089246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1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2"/>
        <v>14592.42594066158</v>
      </c>
      <c r="P50" s="39">
        <f t="shared" si="1"/>
        <v>1523.395988408251</v>
      </c>
      <c r="Q50" s="91"/>
      <c r="R50" s="32">
        <f t="shared" si="2"/>
        <v>1</v>
      </c>
      <c r="S50" s="37">
        <f t="shared" si="3"/>
        <v>1</v>
      </c>
      <c r="T50" s="91"/>
      <c r="U50" s="43">
        <f t="shared" si="4"/>
        <v>0.33600139947447322</v>
      </c>
      <c r="V50" s="37">
        <f t="shared" si="5"/>
        <v>4.0000000483698828E-3</v>
      </c>
      <c r="W50" s="91"/>
      <c r="X50" s="89">
        <f t="shared" si="13"/>
        <v>7725</v>
      </c>
      <c r="Y50" s="45">
        <f t="shared" si="6"/>
        <v>100296709.52837449</v>
      </c>
      <c r="Z50" s="45">
        <f t="shared" si="7"/>
        <v>304941.66065635084</v>
      </c>
      <c r="AA50" s="45">
        <f t="shared" si="8"/>
        <v>6348.8726782630411</v>
      </c>
      <c r="AB50" s="46">
        <f t="shared" si="9"/>
        <v>41852.877954803247</v>
      </c>
      <c r="AD50" s="44">
        <f t="shared" si="14"/>
        <v>100657577.9396639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1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2"/>
        <v>14656.661589178118</v>
      </c>
      <c r="P51" s="39">
        <f t="shared" si="1"/>
        <v>1529.9989996994625</v>
      </c>
      <c r="Q51" s="91"/>
      <c r="R51" s="32">
        <f t="shared" si="2"/>
        <v>1</v>
      </c>
      <c r="S51" s="37">
        <f t="shared" si="3"/>
        <v>1</v>
      </c>
      <c r="T51" s="91"/>
      <c r="U51" s="43">
        <f t="shared" si="4"/>
        <v>0.33600142427952673</v>
      </c>
      <c r="V51" s="37">
        <f t="shared" si="5"/>
        <v>4.0000000492139689E-3</v>
      </c>
      <c r="W51" s="91"/>
      <c r="X51" s="89">
        <f t="shared" si="13"/>
        <v>7725</v>
      </c>
      <c r="Y51" s="45">
        <f t="shared" si="6"/>
        <v>100738216.36720878</v>
      </c>
      <c r="Z51" s="45">
        <f t="shared" si="7"/>
        <v>306283.5585014844</v>
      </c>
      <c r="AA51" s="45">
        <f t="shared" si="8"/>
        <v>6376.8203242196159</v>
      </c>
      <c r="AB51" s="46">
        <f t="shared" si="9"/>
        <v>42036.701743390215</v>
      </c>
      <c r="AD51" s="44">
        <f t="shared" si="14"/>
        <v>101100638.44777787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1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2"/>
        <v>14720.897237694657</v>
      </c>
      <c r="P52" s="39">
        <f t="shared" si="1"/>
        <v>1536.6027912082768</v>
      </c>
      <c r="Q52" s="91"/>
      <c r="R52" s="32">
        <f t="shared" si="2"/>
        <v>1</v>
      </c>
      <c r="S52" s="37">
        <f t="shared" si="3"/>
        <v>1</v>
      </c>
      <c r="T52" s="91"/>
      <c r="U52" s="43">
        <f t="shared" si="4"/>
        <v>0.33600144941287202</v>
      </c>
      <c r="V52" s="37">
        <f t="shared" si="5"/>
        <v>4.0000000500691564E-3</v>
      </c>
      <c r="W52" s="91"/>
      <c r="X52" s="89">
        <f t="shared" si="13"/>
        <v>7725</v>
      </c>
      <c r="Y52" s="45">
        <f t="shared" si="6"/>
        <v>101179723.40983085</v>
      </c>
      <c r="Z52" s="45">
        <f t="shared" si="7"/>
        <v>307625.4597639711</v>
      </c>
      <c r="AA52" s="45">
        <f t="shared" si="8"/>
        <v>6404.7679701761908</v>
      </c>
      <c r="AB52" s="46">
        <f t="shared" si="9"/>
        <v>42220.528654007008</v>
      </c>
      <c r="AD52" s="44">
        <f t="shared" si="14"/>
        <v>101543699.16621901</v>
      </c>
      <c r="AE52" s="116"/>
      <c r="AF52" s="138" t="s">
        <v>46</v>
      </c>
      <c r="AG52" s="139"/>
      <c r="AH52" s="140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1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2"/>
        <v>14785.132886211197</v>
      </c>
      <c r="P53" s="39">
        <f t="shared" si="1"/>
        <v>1543.2073440445495</v>
      </c>
      <c r="Q53" s="91"/>
      <c r="R53" s="32">
        <f t="shared" si="2"/>
        <v>1</v>
      </c>
      <c r="S53" s="37">
        <f t="shared" si="3"/>
        <v>1</v>
      </c>
      <c r="T53" s="91"/>
      <c r="U53" s="43">
        <f t="shared" si="4"/>
        <v>0.3360014748773929</v>
      </c>
      <c r="V53" s="37">
        <f t="shared" si="5"/>
        <v>4.0000000509355423E-3</v>
      </c>
      <c r="W53" s="91"/>
      <c r="X53" s="89">
        <f t="shared" si="13"/>
        <v>7725</v>
      </c>
      <c r="Y53" s="45">
        <f t="shared" si="6"/>
        <v>101621230.6574401</v>
      </c>
      <c r="Z53" s="45">
        <f t="shared" si="7"/>
        <v>308967.36436107202</v>
      </c>
      <c r="AA53" s="45">
        <f t="shared" si="8"/>
        <v>6432.7156161327675</v>
      </c>
      <c r="AB53" s="46">
        <f t="shared" si="9"/>
        <v>42404.358611065007</v>
      </c>
      <c r="AD53" s="44">
        <f t="shared" si="14"/>
        <v>101986760.09602837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1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2"/>
        <v>14849.368534727735</v>
      </c>
      <c r="P54" s="39">
        <f t="shared" si="1"/>
        <v>1549.8126399230619</v>
      </c>
      <c r="Q54" s="92"/>
      <c r="R54" s="32">
        <f t="shared" si="2"/>
        <v>1</v>
      </c>
      <c r="S54" s="37">
        <f t="shared" si="3"/>
        <v>1</v>
      </c>
      <c r="T54" s="92"/>
      <c r="U54" s="43">
        <f t="shared" si="4"/>
        <v>0.336001500675986</v>
      </c>
      <c r="V54" s="37">
        <f t="shared" si="5"/>
        <v>4.0000000518132213E-3</v>
      </c>
      <c r="W54" s="92"/>
      <c r="X54" s="89">
        <f t="shared" si="13"/>
        <v>7725</v>
      </c>
      <c r="Y54" s="45">
        <f t="shared" si="6"/>
        <v>102062738.11128573</v>
      </c>
      <c r="Z54" s="45">
        <f t="shared" si="7"/>
        <v>310309.27221269789</v>
      </c>
      <c r="AA54" s="45">
        <f t="shared" si="8"/>
        <v>6460.6632620893442</v>
      </c>
      <c r="AB54" s="46">
        <f t="shared" si="9"/>
        <v>42588.191541396147</v>
      </c>
      <c r="AD54" s="44">
        <f t="shared" si="14"/>
        <v>102429821.23830192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4254619982.7437587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70">
        <f>SUM(Y9:Y54)</f>
        <v>4237928749.7728186</v>
      </c>
      <c r="Z56" s="71">
        <f>SUM(Z9:Z54)</f>
        <v>12885419.454911657</v>
      </c>
      <c r="AA56" s="71">
        <f>SUM(AA9:AA54)</f>
        <v>546362.06686834304</v>
      </c>
      <c r="AB56" s="78">
        <f>SUM(AB9:AB54)</f>
        <v>1768851.4491615901</v>
      </c>
      <c r="AD56" s="72">
        <f>X56+Y56+Z56+AA56+AB56</f>
        <v>4254619982.7437601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A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80"/>
      <c r="S1" s="80"/>
      <c r="T1" s="90"/>
      <c r="U1" s="80"/>
      <c r="V1" s="80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80"/>
      <c r="S2" s="80"/>
      <c r="T2" s="91"/>
      <c r="U2" s="80"/>
      <c r="V2" s="80"/>
      <c r="W2" s="91"/>
      <c r="Y2" s="125" t="s">
        <v>77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76</v>
      </c>
      <c r="P3" s="135"/>
      <c r="Q3" s="91"/>
      <c r="R3" s="80"/>
      <c r="S3" s="80"/>
      <c r="T3" s="91"/>
      <c r="U3" s="80"/>
      <c r="V3" s="80"/>
      <c r="W3" s="91"/>
      <c r="Y3" s="128"/>
      <c r="Z3" s="129"/>
      <c r="AA3" s="130"/>
      <c r="AB3" s="8"/>
      <c r="AC3" s="8"/>
      <c r="AE3" s="116"/>
      <c r="AF3" s="94" t="s">
        <v>59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80"/>
      <c r="S4" s="80"/>
      <c r="T4" s="91"/>
      <c r="U4" s="80"/>
      <c r="V4" s="80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4" t="s">
        <v>71</v>
      </c>
      <c r="J7" s="14" t="s">
        <v>70</v>
      </c>
      <c r="K7" s="22" t="s">
        <v>69</v>
      </c>
      <c r="L7" s="91"/>
      <c r="M7" s="1" t="s">
        <v>8</v>
      </c>
      <c r="O7" s="110"/>
      <c r="P7" s="111"/>
      <c r="Q7" s="91"/>
      <c r="R7" s="80"/>
      <c r="S7" s="80"/>
      <c r="T7" s="91"/>
      <c r="U7" s="80"/>
      <c r="V7" s="80"/>
      <c r="W7" s="91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5"/>
      <c r="J8" s="7"/>
      <c r="K8" s="20"/>
      <c r="L8" s="91"/>
      <c r="M8" s="25"/>
      <c r="O8" s="34"/>
      <c r="P8" s="38"/>
      <c r="Q8" s="91"/>
      <c r="R8" s="82"/>
      <c r="S8" s="81"/>
      <c r="T8" s="91"/>
      <c r="U8" s="82"/>
      <c r="V8" s="81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1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B9</f>
        <v>11958.76435148346</v>
      </c>
      <c r="P9" s="39">
        <f>C9+(C9*K9)</f>
        <v>1259.436925997499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0.33600063124830126</v>
      </c>
      <c r="V9" s="37">
        <f>($AI$7/$AG$12)*(1+0.15*(P9/$AG$10)^4)+$AH$32</f>
        <v>4.0000000225958923E-3</v>
      </c>
      <c r="W9" s="91"/>
      <c r="X9" s="80">
        <f t="shared" ref="X9:X12" si="0">($AG$7*$AG$8*S9*$AG$24+$AG$15*$AG$16*R9*$AG$24)</f>
        <v>3600</v>
      </c>
      <c r="Y9" s="45">
        <f>(O9*U9*$AG$30+P9*V9*$AG$29)*365</f>
        <v>82195391.6915057</v>
      </c>
      <c r="Z9" s="45">
        <f>(O9*$AI$15*$AG$37+P9*$AI$7*$AG$36)*365</f>
        <v>249953.47708019093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34343.170276979377</v>
      </c>
      <c r="AD9" s="44">
        <f>SUM(X9:AB9)</f>
        <v>82500518.257396549</v>
      </c>
      <c r="AE9" s="116"/>
      <c r="AF9" s="145" t="s">
        <v>15</v>
      </c>
      <c r="AG9" s="17"/>
      <c r="AH9" s="148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1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>B10</f>
        <v>12023</v>
      </c>
      <c r="P10" s="39">
        <f t="shared" ref="P10:P54" si="1">C10+(C10*K10)</f>
        <v>1265.8422304494381</v>
      </c>
      <c r="Q10" s="91"/>
      <c r="R10" s="32">
        <f t="shared" ref="R10:R54" si="2">IF(O10&lt;$AG$18,1,2)</f>
        <v>1</v>
      </c>
      <c r="S10" s="37">
        <f t="shared" ref="S10:S54" si="3">IF(P10&lt;$AG$10,1,2)</f>
        <v>1</v>
      </c>
      <c r="T10" s="91"/>
      <c r="U10" s="43">
        <f t="shared" ref="U10:U54" si="4">($AI$15/$AG$20)*(1+0.15*(O10/$AG$18)^4)+$AH$33</f>
        <v>0.33600064492079135</v>
      </c>
      <c r="V10" s="37">
        <f t="shared" ref="V10:V54" si="5">($AI$7/$AG$12)*(1+0.15*(P10/$AG$10)^4)+$AH$32</f>
        <v>4.0000000230590877E-3</v>
      </c>
      <c r="W10" s="91"/>
      <c r="X10" s="80">
        <f t="shared" si="0"/>
        <v>3600</v>
      </c>
      <c r="Y10" s="45">
        <f t="shared" ref="Y10:Y54" si="6">(O10*U10*$AG$30+P10*V10*$AG$29)*365</f>
        <v>82636883.347710729</v>
      </c>
      <c r="Z10" s="45">
        <f t="shared" ref="Z10:Z54" si="7">(O10*$AI$15*$AG$37+P10*$AI$7*$AG$36)*365</f>
        <v>251294.50896936853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34526.202944410259</v>
      </c>
      <c r="AD10" s="44">
        <f t="shared" ref="AD10:AD46" si="10">SUM(X10:AB10)</f>
        <v>82943618.291295141</v>
      </c>
      <c r="AE10" s="116"/>
      <c r="AF10" s="146"/>
      <c r="AG10" s="18">
        <v>90408</v>
      </c>
      <c r="AH10" s="148"/>
      <c r="AI10" s="83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1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1"/>
        <v>1272.2556781476355</v>
      </c>
      <c r="Q11" s="91"/>
      <c r="R11" s="32">
        <f t="shared" si="2"/>
        <v>1</v>
      </c>
      <c r="S11" s="37">
        <f t="shared" si="3"/>
        <v>1</v>
      </c>
      <c r="T11" s="91"/>
      <c r="U11" s="43">
        <f t="shared" si="4"/>
        <v>0.33600065881419183</v>
      </c>
      <c r="V11" s="37">
        <f t="shared" si="5"/>
        <v>4.0000000235299706E-3</v>
      </c>
      <c r="W11" s="91"/>
      <c r="X11" s="80">
        <f t="shared" si="0"/>
        <v>3600</v>
      </c>
      <c r="Y11" s="45">
        <f t="shared" si="6"/>
        <v>83078375.51051797</v>
      </c>
      <c r="Z11" s="45">
        <f t="shared" si="7"/>
        <v>252635.57652596472</v>
      </c>
      <c r="AA11" s="45">
        <f t="shared" si="8"/>
        <v>17396.873832080575</v>
      </c>
      <c r="AB11" s="46">
        <f t="shared" si="9"/>
        <v>34709.268196927318</v>
      </c>
      <c r="AD11" s="44">
        <f t="shared" si="10"/>
        <v>83386717.229072943</v>
      </c>
      <c r="AE11" s="116"/>
      <c r="AF11" s="147"/>
      <c r="AG11" s="17"/>
      <c r="AH11" s="148"/>
      <c r="AI11" s="83" t="s">
        <v>61</v>
      </c>
      <c r="AJ11" s="84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1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2"/>
        <v>12151.471297033078</v>
      </c>
      <c r="P12" s="39">
        <f>C12+(C12*K12)</f>
        <v>1278.6768707811332</v>
      </c>
      <c r="Q12" s="91"/>
      <c r="R12" s="32">
        <f t="shared" si="2"/>
        <v>1</v>
      </c>
      <c r="S12" s="37">
        <f t="shared" si="3"/>
        <v>1</v>
      </c>
      <c r="T12" s="91"/>
      <c r="U12" s="43">
        <f t="shared" si="4"/>
        <v>0.3360006729308696</v>
      </c>
      <c r="V12" s="37">
        <f t="shared" si="5"/>
        <v>4.0000000240086112E-3</v>
      </c>
      <c r="W12" s="91"/>
      <c r="X12" s="80">
        <f t="shared" si="0"/>
        <v>3600</v>
      </c>
      <c r="Y12" s="45">
        <f t="shared" si="6"/>
        <v>83519868.161031768</v>
      </c>
      <c r="Z12" s="45">
        <f t="shared" si="7"/>
        <v>253976.6780053775</v>
      </c>
      <c r="AA12" s="45">
        <f t="shared" si="8"/>
        <v>17477.207711134364</v>
      </c>
      <c r="AB12" s="46">
        <f t="shared" si="9"/>
        <v>34892.364440694808</v>
      </c>
      <c r="AD12" s="44">
        <f t="shared" si="10"/>
        <v>83829814.411188975</v>
      </c>
      <c r="AE12" s="116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1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2"/>
        <v>12215.706945549618</v>
      </c>
      <c r="P13" s="39">
        <f t="shared" si="1"/>
        <v>1285.1054355990343</v>
      </c>
      <c r="Q13" s="91"/>
      <c r="R13" s="32">
        <f t="shared" si="2"/>
        <v>1</v>
      </c>
      <c r="S13" s="37">
        <f t="shared" si="3"/>
        <v>1</v>
      </c>
      <c r="T13" s="91"/>
      <c r="U13" s="43">
        <f t="shared" si="4"/>
        <v>0.33600068727320404</v>
      </c>
      <c r="V13" s="37">
        <f t="shared" si="5"/>
        <v>4.0000000244950788E-3</v>
      </c>
      <c r="W13" s="91"/>
      <c r="X13" s="80">
        <f>($AG$7*$AG$8*S13*$AG$24+$AG$15*$AG$16*R13*$AG$24)</f>
        <v>3600</v>
      </c>
      <c r="Y13" s="45">
        <f t="shared" si="6"/>
        <v>83961361.281678125</v>
      </c>
      <c r="Z13" s="45">
        <f t="shared" si="7"/>
        <v>255317.81177495795</v>
      </c>
      <c r="AA13" s="45">
        <f t="shared" si="8"/>
        <v>17544.492054087576</v>
      </c>
      <c r="AB13" s="46">
        <f t="shared" si="9"/>
        <v>35075.49018415522</v>
      </c>
      <c r="AD13" s="44">
        <f t="shared" si="10"/>
        <v>84272899.075691327</v>
      </c>
      <c r="AE13" s="116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1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2"/>
        <v>12279.942594066157</v>
      </c>
      <c r="P14" s="39">
        <f t="shared" si="1"/>
        <v>1291.5410233926036</v>
      </c>
      <c r="Q14" s="91"/>
      <c r="R14" s="32">
        <f t="shared" si="2"/>
        <v>1</v>
      </c>
      <c r="S14" s="37">
        <f t="shared" si="3"/>
        <v>1</v>
      </c>
      <c r="T14" s="91"/>
      <c r="U14" s="43">
        <f t="shared" si="4"/>
        <v>0.33600070184358727</v>
      </c>
      <c r="V14" s="37">
        <f t="shared" si="5"/>
        <v>4.0000000249894464E-3</v>
      </c>
      <c r="W14" s="91"/>
      <c r="X14" s="80">
        <f>($AG$7*$AG$8*S14*$AG$24+$AG$15*$AG$16*R14*$AG$24)+AG26</f>
        <v>1163600</v>
      </c>
      <c r="Y14" s="45">
        <f t="shared" si="6"/>
        <v>84402854.856101766</v>
      </c>
      <c r="Z14" s="45">
        <f t="shared" si="7"/>
        <v>256658.97630517185</v>
      </c>
      <c r="AA14" s="45">
        <f t="shared" si="8"/>
        <v>17280.074321086307</v>
      </c>
      <c r="AB14" s="46">
        <f t="shared" si="9"/>
        <v>35258.644029954681</v>
      </c>
      <c r="AD14" s="44">
        <f t="shared" si="10"/>
        <v>85875652.550757989</v>
      </c>
      <c r="AE14" s="116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1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2"/>
        <v>12344.178242582695</v>
      </c>
      <c r="P15" s="39">
        <f t="shared" si="1"/>
        <v>1297.9833066655667</v>
      </c>
      <c r="Q15" s="91"/>
      <c r="R15" s="32">
        <f t="shared" si="2"/>
        <v>1</v>
      </c>
      <c r="S15" s="37">
        <f t="shared" si="3"/>
        <v>1</v>
      </c>
      <c r="T15" s="91"/>
      <c r="U15" s="43">
        <f t="shared" si="4"/>
        <v>0.33600071664442382</v>
      </c>
      <c r="V15" s="37">
        <f t="shared" si="5"/>
        <v>4.0000000254917841E-3</v>
      </c>
      <c r="W15" s="91"/>
      <c r="X15" s="80">
        <f>($AJ$11*$AG$8*S15*$AG$25+$AJ$9*$AG$8*$AG$24*S15+$AG$15*$AG$16*R15*$AG$24)</f>
        <v>7725</v>
      </c>
      <c r="Y15" s="45">
        <f t="shared" si="6"/>
        <v>84844348.869072586</v>
      </c>
      <c r="Z15" s="45">
        <f t="shared" si="7"/>
        <v>258000.17016158547</v>
      </c>
      <c r="AA15" s="45">
        <f t="shared" si="8"/>
        <v>17011.925101773959</v>
      </c>
      <c r="AB15" s="46">
        <f t="shared" si="9"/>
        <v>35441.824667621433</v>
      </c>
      <c r="AD15" s="44">
        <f t="shared" si="10"/>
        <v>85162527.789003566</v>
      </c>
      <c r="AE15" s="116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1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2"/>
        <v>12408.413891099233</v>
      </c>
      <c r="P16" s="39">
        <f t="shared" si="1"/>
        <v>1304.4319779724412</v>
      </c>
      <c r="Q16" s="91"/>
      <c r="R16" s="32">
        <f t="shared" si="2"/>
        <v>1</v>
      </c>
      <c r="S16" s="37">
        <f t="shared" si="3"/>
        <v>1</v>
      </c>
      <c r="T16" s="91"/>
      <c r="U16" s="43">
        <f t="shared" si="4"/>
        <v>0.3360007316781311</v>
      </c>
      <c r="V16" s="37">
        <f t="shared" si="5"/>
        <v>4.0000000260021675E-3</v>
      </c>
      <c r="W16" s="91"/>
      <c r="X16" s="89">
        <f t="shared" ref="X16:X54" si="13">($AJ$11*$AG$8*S16*$AG$25+$AJ$9*$AG$8*$AG$24*S16+$AG$15*$AG$16*R16*$AG$24)</f>
        <v>7725</v>
      </c>
      <c r="Y16" s="45">
        <f t="shared" si="6"/>
        <v>85285843.306401014</v>
      </c>
      <c r="Z16" s="45">
        <f t="shared" si="7"/>
        <v>259341.39199758761</v>
      </c>
      <c r="AA16" s="45">
        <f t="shared" si="8"/>
        <v>16740.04439615053</v>
      </c>
      <c r="AB16" s="46">
        <f t="shared" si="9"/>
        <v>35625.030866916655</v>
      </c>
      <c r="AD16" s="44">
        <f t="shared" si="10"/>
        <v>85605274.773661673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1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2"/>
        <v>12472.649539615772</v>
      </c>
      <c r="P17" s="39">
        <f t="shared" si="1"/>
        <v>1310.8867484071711</v>
      </c>
      <c r="Q17" s="91"/>
      <c r="R17" s="32">
        <f t="shared" si="2"/>
        <v>1</v>
      </c>
      <c r="S17" s="37">
        <f t="shared" si="3"/>
        <v>1</v>
      </c>
      <c r="T17" s="91"/>
      <c r="U17" s="43">
        <f t="shared" si="4"/>
        <v>0.33600074694713888</v>
      </c>
      <c r="V17" s="37">
        <f t="shared" si="5"/>
        <v>4.0000000265206703E-3</v>
      </c>
      <c r="W17" s="91"/>
      <c r="X17" s="89">
        <f t="shared" si="13"/>
        <v>7725</v>
      </c>
      <c r="Y17" s="45">
        <f t="shared" si="6"/>
        <v>85727338.154860631</v>
      </c>
      <c r="Z17" s="45">
        <f t="shared" si="7"/>
        <v>260682.64054776976</v>
      </c>
      <c r="AA17" s="45">
        <f t="shared" si="8"/>
        <v>16464.432204216024</v>
      </c>
      <c r="AB17" s="46">
        <f t="shared" si="9"/>
        <v>35808.261471786805</v>
      </c>
      <c r="AD17" s="44">
        <f t="shared" si="10"/>
        <v>86048018.489084408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1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2"/>
        <v>12536.885188132312</v>
      </c>
      <c r="P18" s="39">
        <f t="shared" si="1"/>
        <v>1317.3473462264355</v>
      </c>
      <c r="Q18" s="91"/>
      <c r="R18" s="32">
        <f t="shared" si="2"/>
        <v>1</v>
      </c>
      <c r="S18" s="37">
        <f t="shared" si="3"/>
        <v>1</v>
      </c>
      <c r="T18" s="91"/>
      <c r="U18" s="43">
        <f t="shared" si="4"/>
        <v>0.33600076245388971</v>
      </c>
      <c r="V18" s="37">
        <f t="shared" si="5"/>
        <v>4.0000000270473679E-3</v>
      </c>
      <c r="W18" s="91"/>
      <c r="X18" s="89">
        <f t="shared" si="13"/>
        <v>7725</v>
      </c>
      <c r="Y18" s="45">
        <f t="shared" si="6"/>
        <v>86168833.402118117</v>
      </c>
      <c r="Z18" s="45">
        <f t="shared" si="7"/>
        <v>262023.91462189626</v>
      </c>
      <c r="AA18" s="45">
        <f t="shared" si="8"/>
        <v>16185.088525970441</v>
      </c>
      <c r="AB18" s="46">
        <f t="shared" si="9"/>
        <v>35991.515394854789</v>
      </c>
      <c r="AD18" s="44">
        <f t="shared" si="10"/>
        <v>86490758.920660824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1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2"/>
        <v>12601.120836648852</v>
      </c>
      <c r="P19" s="39">
        <f t="shared" si="1"/>
        <v>1323.8135155938407</v>
      </c>
      <c r="Q19" s="91"/>
      <c r="R19" s="32">
        <f t="shared" si="2"/>
        <v>1</v>
      </c>
      <c r="S19" s="37">
        <f t="shared" si="3"/>
        <v>1</v>
      </c>
      <c r="T19" s="91"/>
      <c r="U19" s="43">
        <f t="shared" si="4"/>
        <v>0.33600077820083873</v>
      </c>
      <c r="V19" s="37">
        <f t="shared" si="5"/>
        <v>4.0000000275823367E-3</v>
      </c>
      <c r="W19" s="91"/>
      <c r="X19" s="89">
        <f t="shared" si="13"/>
        <v>7725</v>
      </c>
      <c r="Y19" s="45">
        <f t="shared" si="6"/>
        <v>86610329.036669075</v>
      </c>
      <c r="Z19" s="45">
        <f t="shared" si="7"/>
        <v>263365.21309940354</v>
      </c>
      <c r="AA19" s="45">
        <f t="shared" si="8"/>
        <v>15902.013361413778</v>
      </c>
      <c r="AB19" s="46">
        <f t="shared" si="9"/>
        <v>36174.791612394831</v>
      </c>
      <c r="AD19" s="44">
        <f t="shared" si="10"/>
        <v>86933496.054742292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1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2"/>
        <v>12665.356485165392</v>
      </c>
      <c r="P20" s="39">
        <f t="shared" si="1"/>
        <v>1330.2850154327846</v>
      </c>
      <c r="Q20" s="91"/>
      <c r="R20" s="32">
        <f t="shared" si="2"/>
        <v>1</v>
      </c>
      <c r="S20" s="37">
        <f t="shared" si="3"/>
        <v>1</v>
      </c>
      <c r="T20" s="91"/>
      <c r="U20" s="43">
        <f t="shared" si="4"/>
        <v>0.33600079419045359</v>
      </c>
      <c r="V20" s="37">
        <f t="shared" si="5"/>
        <v>4.0000000281256521E-3</v>
      </c>
      <c r="W20" s="91"/>
      <c r="X20" s="89">
        <f t="shared" si="13"/>
        <v>7725</v>
      </c>
      <c r="Y20" s="45">
        <f t="shared" si="6"/>
        <v>87051825.047779411</v>
      </c>
      <c r="Z20" s="45">
        <f t="shared" si="7"/>
        <v>264706.53492437617</v>
      </c>
      <c r="AA20" s="45">
        <f t="shared" si="8"/>
        <v>15615.206710546036</v>
      </c>
      <c r="AB20" s="46">
        <f t="shared" si="9"/>
        <v>36358.089159742303</v>
      </c>
      <c r="AD20" s="44">
        <f t="shared" si="10"/>
        <v>87376229.878574073</v>
      </c>
      <c r="AE20" s="116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1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2"/>
        <v>12729.59213368193</v>
      </c>
      <c r="P21" s="39">
        <f t="shared" si="1"/>
        <v>1336.7616183771818</v>
      </c>
      <c r="Q21" s="91"/>
      <c r="R21" s="32">
        <f t="shared" si="2"/>
        <v>1</v>
      </c>
      <c r="S21" s="37">
        <f t="shared" si="3"/>
        <v>1</v>
      </c>
      <c r="T21" s="91"/>
      <c r="U21" s="43">
        <f t="shared" si="4"/>
        <v>0.33600081042521468</v>
      </c>
      <c r="V21" s="37">
        <f t="shared" si="5"/>
        <v>4.000000028677393E-3</v>
      </c>
      <c r="W21" s="91"/>
      <c r="X21" s="89">
        <f t="shared" si="13"/>
        <v>7725</v>
      </c>
      <c r="Y21" s="45">
        <f t="shared" si="6"/>
        <v>87493321.425431952</v>
      </c>
      <c r="Z21" s="45">
        <f t="shared" si="7"/>
        <v>266047.87910095067</v>
      </c>
      <c r="AA21" s="45">
        <f t="shared" si="8"/>
        <v>15324.668573367213</v>
      </c>
      <c r="AB21" s="46">
        <f t="shared" si="9"/>
        <v>36541.407127094964</v>
      </c>
      <c r="AD21" s="44">
        <f t="shared" si="10"/>
        <v>87818960.380233362</v>
      </c>
      <c r="AE21" s="116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1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2"/>
        <v>12793.827782198468</v>
      </c>
      <c r="P22" s="39">
        <f t="shared" si="1"/>
        <v>1343.2431098104485</v>
      </c>
      <c r="Q22" s="91"/>
      <c r="R22" s="32">
        <f t="shared" si="2"/>
        <v>1</v>
      </c>
      <c r="S22" s="37">
        <f t="shared" si="3"/>
        <v>1</v>
      </c>
      <c r="T22" s="91"/>
      <c r="U22" s="43">
        <f t="shared" si="4"/>
        <v>0.33600082690761485</v>
      </c>
      <c r="V22" s="37">
        <f t="shared" si="5"/>
        <v>4.0000000292376384E-3</v>
      </c>
      <c r="W22" s="91"/>
      <c r="X22" s="89">
        <f t="shared" si="13"/>
        <v>7725</v>
      </c>
      <c r="Y22" s="45">
        <f t="shared" si="6"/>
        <v>87934818.160277262</v>
      </c>
      <c r="Z22" s="45">
        <f t="shared" si="7"/>
        <v>267389.24468910642</v>
      </c>
      <c r="AA22" s="45">
        <f t="shared" si="8"/>
        <v>15030.398949877313</v>
      </c>
      <c r="AB22" s="46">
        <f t="shared" si="9"/>
        <v>36724.744655667564</v>
      </c>
      <c r="AD22" s="44">
        <f t="shared" si="10"/>
        <v>88261687.548571914</v>
      </c>
      <c r="AE22" s="116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1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2"/>
        <v>12858.063430715009</v>
      </c>
      <c r="P23" s="39">
        <f t="shared" si="1"/>
        <v>1349.7292869841981</v>
      </c>
      <c r="Q23" s="91"/>
      <c r="R23" s="32">
        <f t="shared" si="2"/>
        <v>1</v>
      </c>
      <c r="S23" s="37">
        <f t="shared" si="3"/>
        <v>1</v>
      </c>
      <c r="T23" s="91"/>
      <c r="U23" s="43">
        <f t="shared" si="4"/>
        <v>0.33600084364015975</v>
      </c>
      <c r="V23" s="37">
        <f t="shared" si="5"/>
        <v>4.0000000298064655E-3</v>
      </c>
      <c r="W23" s="91"/>
      <c r="X23" s="89">
        <f t="shared" si="13"/>
        <v>7725</v>
      </c>
      <c r="Y23" s="45">
        <f t="shared" si="6"/>
        <v>88376315.243588954</v>
      </c>
      <c r="Z23" s="45">
        <f t="shared" si="7"/>
        <v>268730.63080080558</v>
      </c>
      <c r="AA23" s="45">
        <f t="shared" si="8"/>
        <v>14732.39784007633</v>
      </c>
      <c r="AB23" s="46">
        <f t="shared" si="9"/>
        <v>36908.100934165268</v>
      </c>
      <c r="AD23" s="44">
        <f t="shared" si="10"/>
        <v>88704411.373163998</v>
      </c>
      <c r="AE23" s="116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1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2"/>
        <v>12922.299079231549</v>
      </c>
      <c r="P24" s="39">
        <f t="shared" si="1"/>
        <v>1356.2199582090477</v>
      </c>
      <c r="Q24" s="91"/>
      <c r="R24" s="32">
        <f t="shared" si="2"/>
        <v>1</v>
      </c>
      <c r="S24" s="37">
        <f t="shared" si="3"/>
        <v>1</v>
      </c>
      <c r="T24" s="91"/>
      <c r="U24" s="43">
        <f t="shared" si="4"/>
        <v>0.33600086062536749</v>
      </c>
      <c r="V24" s="37">
        <f t="shared" si="5"/>
        <v>4.0000000303839567E-3</v>
      </c>
      <c r="W24" s="91"/>
      <c r="X24" s="89">
        <f t="shared" si="13"/>
        <v>7725</v>
      </c>
      <c r="Y24" s="45">
        <f t="shared" si="6"/>
        <v>88817812.667222068</v>
      </c>
      <c r="Z24" s="45">
        <f t="shared" si="7"/>
        <v>270072.03659644851</v>
      </c>
      <c r="AA24" s="45">
        <f t="shared" si="8"/>
        <v>14430.665243964275</v>
      </c>
      <c r="AB24" s="46">
        <f t="shared" si="9"/>
        <v>37091.475195545681</v>
      </c>
      <c r="AD24" s="44">
        <f t="shared" si="10"/>
        <v>89147131.844258025</v>
      </c>
      <c r="AE24" s="116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1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2"/>
        <v>12986.534727748087</v>
      </c>
      <c r="P25" s="39">
        <f t="shared" si="1"/>
        <v>1362.7149421107367</v>
      </c>
      <c r="Q25" s="91"/>
      <c r="R25" s="32">
        <f t="shared" si="2"/>
        <v>1</v>
      </c>
      <c r="S25" s="37">
        <f t="shared" si="3"/>
        <v>1</v>
      </c>
      <c r="T25" s="91"/>
      <c r="U25" s="43">
        <f t="shared" si="4"/>
        <v>0.33600087786576888</v>
      </c>
      <c r="V25" s="37">
        <f t="shared" si="5"/>
        <v>4.00000003097019E-3</v>
      </c>
      <c r="W25" s="91"/>
      <c r="X25" s="89">
        <f t="shared" si="13"/>
        <v>7725</v>
      </c>
      <c r="Y25" s="45">
        <f t="shared" si="6"/>
        <v>89259310.423575401</v>
      </c>
      <c r="Z25" s="45">
        <f t="shared" si="7"/>
        <v>271413.46128161595</v>
      </c>
      <c r="AA25" s="45">
        <f t="shared" si="8"/>
        <v>14125.201161541136</v>
      </c>
      <c r="AB25" s="46">
        <f t="shared" si="9"/>
        <v>37274.866714042226</v>
      </c>
      <c r="AD25" s="44">
        <f t="shared" si="10"/>
        <v>89589848.952732608</v>
      </c>
      <c r="AE25" s="116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1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2"/>
        <v>13050.770376264627</v>
      </c>
      <c r="P26" s="39">
        <f t="shared" si="1"/>
        <v>1369.2140669454984</v>
      </c>
      <c r="Q26" s="91"/>
      <c r="R26" s="32">
        <f t="shared" si="2"/>
        <v>1</v>
      </c>
      <c r="S26" s="37">
        <f t="shared" si="3"/>
        <v>1</v>
      </c>
      <c r="T26" s="91"/>
      <c r="U26" s="43">
        <f t="shared" si="4"/>
        <v>0.33600089536390726</v>
      </c>
      <c r="V26" s="37">
        <f t="shared" si="5"/>
        <v>4.0000000315652479E-3</v>
      </c>
      <c r="W26" s="91"/>
      <c r="X26" s="89">
        <f t="shared" si="13"/>
        <v>7725</v>
      </c>
      <c r="Y26" s="45">
        <f t="shared" si="6"/>
        <v>89700808.505556494</v>
      </c>
      <c r="Z26" s="45">
        <f t="shared" si="7"/>
        <v>272754.90410407021</v>
      </c>
      <c r="AA26" s="45">
        <f t="shared" si="8"/>
        <v>13816.00559280692</v>
      </c>
      <c r="AB26" s="46">
        <f t="shared" si="9"/>
        <v>37458.274802424632</v>
      </c>
      <c r="AD26" s="44">
        <f t="shared" si="10"/>
        <v>90032562.690055802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1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2"/>
        <v>13115.006024781167</v>
      </c>
      <c r="P27" s="39">
        <f t="shared" si="1"/>
        <v>1375.7171699692371</v>
      </c>
      <c r="Q27" s="91"/>
      <c r="R27" s="32">
        <f t="shared" si="2"/>
        <v>1</v>
      </c>
      <c r="S27" s="37">
        <f t="shared" si="3"/>
        <v>1</v>
      </c>
      <c r="T27" s="91"/>
      <c r="U27" s="43">
        <f t="shared" si="4"/>
        <v>0.33600091312233865</v>
      </c>
      <c r="V27" s="37">
        <f t="shared" si="5"/>
        <v>4.0000000321692136E-3</v>
      </c>
      <c r="W27" s="91"/>
      <c r="X27" s="89">
        <f t="shared" si="13"/>
        <v>7725</v>
      </c>
      <c r="Y27" s="45">
        <f t="shared" si="6"/>
        <v>90142306.906549528</v>
      </c>
      <c r="Z27" s="45">
        <f t="shared" si="7"/>
        <v>274096.36435099231</v>
      </c>
      <c r="AA27" s="45">
        <f t="shared" si="8"/>
        <v>13503.078537761625</v>
      </c>
      <c r="AB27" s="46">
        <f t="shared" si="9"/>
        <v>37641.698809474678</v>
      </c>
      <c r="AD27" s="44">
        <f t="shared" si="10"/>
        <v>90475273.048247755</v>
      </c>
      <c r="AE27" s="116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1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2"/>
        <v>13179.241673297707</v>
      </c>
      <c r="P28" s="39">
        <f t="shared" si="1"/>
        <v>1382.2240968556573</v>
      </c>
      <c r="Q28" s="91"/>
      <c r="R28" s="32">
        <f t="shared" si="2"/>
        <v>1</v>
      </c>
      <c r="S28" s="37">
        <f t="shared" si="3"/>
        <v>1</v>
      </c>
      <c r="T28" s="91"/>
      <c r="U28" s="43">
        <f t="shared" si="4"/>
        <v>0.33600093114363172</v>
      </c>
      <c r="V28" s="37">
        <f t="shared" si="5"/>
        <v>4.0000000327821651E-3</v>
      </c>
      <c r="W28" s="91"/>
      <c r="X28" s="89">
        <f t="shared" si="13"/>
        <v>7725</v>
      </c>
      <c r="Y28" s="45">
        <f t="shared" si="6"/>
        <v>90583805.620385677</v>
      </c>
      <c r="Z28" s="45">
        <f t="shared" si="7"/>
        <v>275437.84134643292</v>
      </c>
      <c r="AA28" s="45">
        <f t="shared" si="8"/>
        <v>13186.419996405246</v>
      </c>
      <c r="AB28" s="46">
        <f t="shared" si="9"/>
        <v>37825.138117657829</v>
      </c>
      <c r="AD28" s="44">
        <f t="shared" si="10"/>
        <v>90917980.019846171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1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2"/>
        <v>13243.477321814247</v>
      </c>
      <c r="P29" s="39">
        <f t="shared" si="1"/>
        <v>1388.7347011589532</v>
      </c>
      <c r="Q29" s="91"/>
      <c r="R29" s="32">
        <f t="shared" si="2"/>
        <v>1</v>
      </c>
      <c r="S29" s="37">
        <f t="shared" si="3"/>
        <v>1</v>
      </c>
      <c r="T29" s="91"/>
      <c r="U29" s="43">
        <f t="shared" si="4"/>
        <v>0.33600094943036757</v>
      </c>
      <c r="V29" s="37">
        <f t="shared" si="5"/>
        <v>4.000000033404191E-3</v>
      </c>
      <c r="W29" s="91"/>
      <c r="X29" s="89">
        <f t="shared" si="13"/>
        <v>7725</v>
      </c>
      <c r="Y29" s="45">
        <f t="shared" si="6"/>
        <v>91025304.641315639</v>
      </c>
      <c r="Z29" s="45">
        <f t="shared" si="7"/>
        <v>276779.33444895945</v>
      </c>
      <c r="AA29" s="45">
        <f t="shared" si="8"/>
        <v>12866.029968737797</v>
      </c>
      <c r="AB29" s="46">
        <f t="shared" si="9"/>
        <v>38008.59214097324</v>
      </c>
      <c r="AD29" s="44">
        <f t="shared" si="10"/>
        <v>91360683.597874314</v>
      </c>
      <c r="AE29" s="116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1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2"/>
        <v>13307.712970330787</v>
      </c>
      <c r="P30" s="39">
        <f t="shared" si="1"/>
        <v>1395.2488438171429</v>
      </c>
      <c r="Q30" s="91"/>
      <c r="R30" s="32">
        <f t="shared" si="2"/>
        <v>1</v>
      </c>
      <c r="S30" s="37">
        <f t="shared" si="3"/>
        <v>1</v>
      </c>
      <c r="T30" s="91"/>
      <c r="U30" s="43">
        <f t="shared" si="4"/>
        <v>0.33600096798514012</v>
      </c>
      <c r="V30" s="37">
        <f t="shared" si="5"/>
        <v>4.000000034035371E-3</v>
      </c>
      <c r="W30" s="91"/>
      <c r="X30" s="89">
        <f t="shared" si="13"/>
        <v>7725</v>
      </c>
      <c r="Y30" s="45">
        <f t="shared" si="6"/>
        <v>91466803.963984489</v>
      </c>
      <c r="Z30" s="45">
        <f t="shared" si="7"/>
        <v>278120.84304948041</v>
      </c>
      <c r="AA30" s="45">
        <f t="shared" si="8"/>
        <v>12541.908454759263</v>
      </c>
      <c r="AB30" s="46">
        <f t="shared" si="9"/>
        <v>38192.060322966354</v>
      </c>
      <c r="AD30" s="44">
        <f t="shared" si="10"/>
        <v>91803383.775811702</v>
      </c>
      <c r="AE30" s="116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1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2"/>
        <v>13371.948618847327</v>
      </c>
      <c r="P31" s="39">
        <f t="shared" si="1"/>
        <v>1401.7663926924911</v>
      </c>
      <c r="Q31" s="91"/>
      <c r="R31" s="32">
        <f t="shared" si="2"/>
        <v>1</v>
      </c>
      <c r="S31" s="37">
        <f t="shared" si="3"/>
        <v>1</v>
      </c>
      <c r="T31" s="91"/>
      <c r="U31" s="43">
        <f t="shared" si="4"/>
        <v>0.33600098681055579</v>
      </c>
      <c r="V31" s="37">
        <f t="shared" si="5"/>
        <v>4.000000034675791E-3</v>
      </c>
      <c r="W31" s="91"/>
      <c r="X31" s="89">
        <f t="shared" si="13"/>
        <v>7725</v>
      </c>
      <c r="Y31" s="45">
        <f t="shared" si="6"/>
        <v>91908303.583408177</v>
      </c>
      <c r="Z31" s="45">
        <f t="shared" si="7"/>
        <v>279462.36656923249</v>
      </c>
      <c r="AA31" s="45">
        <f t="shared" si="8"/>
        <v>12214.055454469648</v>
      </c>
      <c r="AB31" s="46">
        <f t="shared" si="9"/>
        <v>38375.542134889845</v>
      </c>
      <c r="AD31" s="44">
        <f t="shared" si="10"/>
        <v>92246080.547566772</v>
      </c>
      <c r="AE31" s="116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1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2"/>
        <v>13436.184267363868</v>
      </c>
      <c r="P32" s="39">
        <f t="shared" si="1"/>
        <v>1408.2872221458406</v>
      </c>
      <c r="Q32" s="91"/>
      <c r="R32" s="32">
        <f t="shared" si="2"/>
        <v>1</v>
      </c>
      <c r="S32" s="37">
        <f t="shared" si="3"/>
        <v>1</v>
      </c>
      <c r="T32" s="91"/>
      <c r="U32" s="43">
        <f t="shared" si="4"/>
        <v>0.33600100590923365</v>
      </c>
      <c r="V32" s="37">
        <f t="shared" si="5"/>
        <v>4.0000000353255351E-3</v>
      </c>
      <c r="W32" s="91"/>
      <c r="X32" s="89">
        <f t="shared" si="13"/>
        <v>7725</v>
      </c>
      <c r="Y32" s="45">
        <f t="shared" si="6"/>
        <v>92349803.494951844</v>
      </c>
      <c r="Z32" s="45">
        <f t="shared" si="7"/>
        <v>280803.90445791621</v>
      </c>
      <c r="AA32" s="45">
        <f t="shared" si="8"/>
        <v>11882.47096786896</v>
      </c>
      <c r="AB32" s="46">
        <f t="shared" si="9"/>
        <v>38559.037074000407</v>
      </c>
      <c r="AD32" s="44">
        <f t="shared" si="10"/>
        <v>92688773.90745163</v>
      </c>
      <c r="AE32" s="116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1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2"/>
        <v>13500.419915880406</v>
      </c>
      <c r="P33" s="39">
        <f t="shared" si="1"/>
        <v>1414.8112126419608</v>
      </c>
      <c r="Q33" s="91"/>
      <c r="R33" s="32">
        <f t="shared" si="2"/>
        <v>1</v>
      </c>
      <c r="S33" s="37">
        <f t="shared" si="3"/>
        <v>1</v>
      </c>
      <c r="T33" s="91"/>
      <c r="U33" s="43">
        <f t="shared" si="4"/>
        <v>0.33600102528380538</v>
      </c>
      <c r="V33" s="37">
        <f t="shared" si="5"/>
        <v>4.000000035984691E-3</v>
      </c>
      <c r="W33" s="91"/>
      <c r="X33" s="89">
        <f t="shared" si="13"/>
        <v>7725</v>
      </c>
      <c r="Y33" s="45">
        <f t="shared" si="6"/>
        <v>92791303.694309831</v>
      </c>
      <c r="Z33" s="45">
        <f t="shared" si="7"/>
        <v>282145.45619196724</v>
      </c>
      <c r="AA33" s="45">
        <f t="shared" si="8"/>
        <v>11547.154994957189</v>
      </c>
      <c r="AB33" s="46">
        <f t="shared" si="9"/>
        <v>38742.544661979446</v>
      </c>
      <c r="AD33" s="44">
        <f t="shared" si="10"/>
        <v>93131463.850158751</v>
      </c>
      <c r="AE33" s="116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1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2"/>
        <v>13564.655564396946</v>
      </c>
      <c r="P34" s="39">
        <f t="shared" si="1"/>
        <v>1421.3382503833116</v>
      </c>
      <c r="Q34" s="91"/>
      <c r="R34" s="32">
        <f t="shared" si="2"/>
        <v>1</v>
      </c>
      <c r="S34" s="37">
        <f t="shared" si="3"/>
        <v>1</v>
      </c>
      <c r="T34" s="91"/>
      <c r="U34" s="43">
        <f t="shared" si="4"/>
        <v>0.33600104493691524</v>
      </c>
      <c r="V34" s="37">
        <f t="shared" si="5"/>
        <v>4.0000000366533419E-3</v>
      </c>
      <c r="W34" s="91"/>
      <c r="X34" s="89">
        <f t="shared" si="13"/>
        <v>7725</v>
      </c>
      <c r="Y34" s="45">
        <f t="shared" si="6"/>
        <v>93232804.177486971</v>
      </c>
      <c r="Z34" s="45">
        <f t="shared" si="7"/>
        <v>283487.02127295249</v>
      </c>
      <c r="AA34" s="45">
        <f t="shared" si="8"/>
        <v>11208.107535734338</v>
      </c>
      <c r="AB34" s="46">
        <f t="shared" si="9"/>
        <v>38926.064443467723</v>
      </c>
      <c r="AD34" s="44">
        <f t="shared" si="10"/>
        <v>93574150.370739132</v>
      </c>
      <c r="AE34" s="116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1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2"/>
        <v>13628.891212913486</v>
      </c>
      <c r="P35" s="39">
        <f t="shared" si="1"/>
        <v>1427.8682269698654</v>
      </c>
      <c r="Q35" s="91"/>
      <c r="R35" s="32">
        <f t="shared" si="2"/>
        <v>1</v>
      </c>
      <c r="S35" s="37">
        <f t="shared" si="3"/>
        <v>1</v>
      </c>
      <c r="T35" s="91"/>
      <c r="U35" s="43">
        <f t="shared" si="4"/>
        <v>0.33600106487122006</v>
      </c>
      <c r="V35" s="37">
        <f t="shared" si="5"/>
        <v>4.0000000373315763E-3</v>
      </c>
      <c r="W35" s="91"/>
      <c r="X35" s="89">
        <f t="shared" si="13"/>
        <v>7725</v>
      </c>
      <c r="Y35" s="45">
        <f t="shared" si="6"/>
        <v>93674304.940781325</v>
      </c>
      <c r="Z35" s="45">
        <f t="shared" si="7"/>
        <v>284828.59922607971</v>
      </c>
      <c r="AA35" s="45">
        <f t="shared" si="8"/>
        <v>10865.32859020041</v>
      </c>
      <c r="AB35" s="46">
        <f t="shared" si="9"/>
        <v>39109.595984704036</v>
      </c>
      <c r="AD35" s="44">
        <f t="shared" si="10"/>
        <v>94016833.464582294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1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2"/>
        <v>13693.126861430024</v>
      </c>
      <c r="P36" s="39">
        <f t="shared" si="1"/>
        <v>1434.401039082845</v>
      </c>
      <c r="Q36" s="91"/>
      <c r="R36" s="32">
        <f t="shared" si="2"/>
        <v>1</v>
      </c>
      <c r="S36" s="37">
        <f t="shared" si="3"/>
        <v>1</v>
      </c>
      <c r="T36" s="91"/>
      <c r="U36" s="43">
        <f t="shared" si="4"/>
        <v>0.33600108508938947</v>
      </c>
      <c r="V36" s="37">
        <f t="shared" si="5"/>
        <v>4.0000000380194791E-3</v>
      </c>
      <c r="W36" s="91"/>
      <c r="X36" s="89">
        <f t="shared" si="13"/>
        <v>7725</v>
      </c>
      <c r="Y36" s="45">
        <f t="shared" si="6"/>
        <v>94115805.98076807</v>
      </c>
      <c r="Z36" s="45">
        <f t="shared" si="7"/>
        <v>286170.18959881255</v>
      </c>
      <c r="AA36" s="45">
        <f t="shared" si="8"/>
        <v>10518.818158355401</v>
      </c>
      <c r="AB36" s="46">
        <f t="shared" si="9"/>
        <v>39293.13887225974</v>
      </c>
      <c r="AD36" s="44">
        <f t="shared" si="10"/>
        <v>94459513.127397507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1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2"/>
        <v>13757.362509946563</v>
      </c>
      <c r="P37" s="39">
        <f t="shared" si="1"/>
        <v>1440.9365881904446</v>
      </c>
      <c r="Q37" s="91"/>
      <c r="R37" s="32">
        <f t="shared" si="2"/>
        <v>1</v>
      </c>
      <c r="S37" s="37">
        <f t="shared" si="3"/>
        <v>1</v>
      </c>
      <c r="T37" s="91"/>
      <c r="U37" s="43">
        <f t="shared" si="4"/>
        <v>0.33600110559410551</v>
      </c>
      <c r="V37" s="37">
        <f t="shared" si="5"/>
        <v>4.0000000387171407E-3</v>
      </c>
      <c r="W37" s="91"/>
      <c r="X37" s="89">
        <f t="shared" si="13"/>
        <v>7725</v>
      </c>
      <c r="Y37" s="45">
        <f t="shared" si="6"/>
        <v>94557307.294284537</v>
      </c>
      <c r="Z37" s="45">
        <f t="shared" si="7"/>
        <v>287511.7919595819</v>
      </c>
      <c r="AA37" s="45">
        <f t="shared" si="8"/>
        <v>10168.576240199312</v>
      </c>
      <c r="AB37" s="46">
        <f t="shared" si="9"/>
        <v>39476.692711861186</v>
      </c>
      <c r="AD37" s="44">
        <f t="shared" si="10"/>
        <v>94902189.355196178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1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2"/>
        <v>13821.598158463101</v>
      </c>
      <c r="P38" s="39">
        <f t="shared" si="1"/>
        <v>1447.474780273765</v>
      </c>
      <c r="Q38" s="91"/>
      <c r="R38" s="32">
        <f t="shared" si="2"/>
        <v>1</v>
      </c>
      <c r="S38" s="37">
        <f t="shared" si="3"/>
        <v>1</v>
      </c>
      <c r="T38" s="91"/>
      <c r="U38" s="43">
        <f t="shared" si="4"/>
        <v>0.3360011263880629</v>
      </c>
      <c r="V38" s="37">
        <f t="shared" si="5"/>
        <v>4.0000000394246485E-3</v>
      </c>
      <c r="W38" s="91"/>
      <c r="X38" s="89">
        <f t="shared" si="13"/>
        <v>7725</v>
      </c>
      <c r="Y38" s="45">
        <f t="shared" si="6"/>
        <v>94998808.878416345</v>
      </c>
      <c r="Z38" s="45">
        <f t="shared" si="7"/>
        <v>288853.40589658485</v>
      </c>
      <c r="AA38" s="45">
        <f t="shared" si="8"/>
        <v>9814.6028357321466</v>
      </c>
      <c r="AB38" s="46">
        <f t="shared" si="9"/>
        <v>39660.257127293073</v>
      </c>
      <c r="AD38" s="44">
        <f t="shared" si="10"/>
        <v>95344862.144275963</v>
      </c>
      <c r="AE38" s="116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1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2"/>
        <v>13885.833806979641</v>
      </c>
      <c r="P39" s="39">
        <f t="shared" si="1"/>
        <v>1454.0155255713664</v>
      </c>
      <c r="Q39" s="91"/>
      <c r="R39" s="32">
        <f t="shared" si="2"/>
        <v>1</v>
      </c>
      <c r="S39" s="37">
        <f t="shared" si="3"/>
        <v>1</v>
      </c>
      <c r="T39" s="91"/>
      <c r="U39" s="43">
        <f t="shared" si="4"/>
        <v>0.33600114747396898</v>
      </c>
      <c r="V39" s="37">
        <f t="shared" si="5"/>
        <v>4.0000000401420894E-3</v>
      </c>
      <c r="W39" s="91"/>
      <c r="X39" s="89">
        <f t="shared" si="13"/>
        <v>7725</v>
      </c>
      <c r="Y39" s="45">
        <f t="shared" si="6"/>
        <v>95440310.730484456</v>
      </c>
      <c r="Z39" s="45">
        <f t="shared" si="7"/>
        <v>290195.03101666644</v>
      </c>
      <c r="AA39" s="45">
        <f t="shared" si="8"/>
        <v>9456.897944953902</v>
      </c>
      <c r="AB39" s="46">
        <f t="shared" si="9"/>
        <v>39843.831759376233</v>
      </c>
      <c r="AD39" s="44">
        <f t="shared" si="10"/>
        <v>95787531.491205454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1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2"/>
        <v>13950.069455496181</v>
      </c>
      <c r="P40" s="39">
        <f t="shared" si="1"/>
        <v>1460.5587383409782</v>
      </c>
      <c r="Q40" s="91"/>
      <c r="R40" s="32">
        <f t="shared" si="2"/>
        <v>1</v>
      </c>
      <c r="S40" s="37">
        <f t="shared" si="3"/>
        <v>1</v>
      </c>
      <c r="T40" s="91"/>
      <c r="U40" s="43">
        <f t="shared" si="4"/>
        <v>0.33600116885454373</v>
      </c>
      <c r="V40" s="37">
        <f t="shared" si="5"/>
        <v>4.0000000408695561E-3</v>
      </c>
      <c r="W40" s="91"/>
      <c r="X40" s="89">
        <f t="shared" si="13"/>
        <v>7725</v>
      </c>
      <c r="Y40" s="45">
        <f t="shared" si="6"/>
        <v>95881812.848032951</v>
      </c>
      <c r="Z40" s="45">
        <f t="shared" si="7"/>
        <v>291536.66694427544</v>
      </c>
      <c r="AA40" s="45">
        <f t="shared" si="8"/>
        <v>9095.4615678645769</v>
      </c>
      <c r="AB40" s="46">
        <f t="shared" si="9"/>
        <v>40027.416265014195</v>
      </c>
      <c r="AD40" s="44">
        <f t="shared" si="10"/>
        <v>96230197.392810106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1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2"/>
        <v>14014.305104012723</v>
      </c>
      <c r="P41" s="39">
        <f t="shared" si="1"/>
        <v>1467.1043366370361</v>
      </c>
      <c r="Q41" s="91"/>
      <c r="R41" s="32">
        <f t="shared" si="2"/>
        <v>1</v>
      </c>
      <c r="S41" s="37">
        <f t="shared" si="3"/>
        <v>1</v>
      </c>
      <c r="T41" s="91"/>
      <c r="U41" s="43">
        <f t="shared" si="4"/>
        <v>0.33600119053251964</v>
      </c>
      <c r="V41" s="37">
        <f t="shared" si="5"/>
        <v>4.0000000416071345E-3</v>
      </c>
      <c r="W41" s="91"/>
      <c r="X41" s="89">
        <f t="shared" si="13"/>
        <v>7725</v>
      </c>
      <c r="Y41" s="45">
        <f t="shared" si="6"/>
        <v>96323315.228817865</v>
      </c>
      <c r="Z41" s="45">
        <f t="shared" si="7"/>
        <v>292878.3133204903</v>
      </c>
      <c r="AA41" s="45">
        <f t="shared" si="8"/>
        <v>8730.2937044641767</v>
      </c>
      <c r="AB41" s="46">
        <f t="shared" si="9"/>
        <v>40211.010316302913</v>
      </c>
      <c r="AD41" s="44">
        <f t="shared" si="10"/>
        <v>96672859.846159115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1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2"/>
        <v>14078.540752529261</v>
      </c>
      <c r="P42" s="39">
        <f t="shared" si="1"/>
        <v>1473.6522421028308</v>
      </c>
      <c r="Q42" s="91"/>
      <c r="R42" s="32">
        <f t="shared" si="2"/>
        <v>1</v>
      </c>
      <c r="S42" s="37">
        <f t="shared" si="3"/>
        <v>1</v>
      </c>
      <c r="T42" s="91"/>
      <c r="U42" s="43">
        <f t="shared" si="4"/>
        <v>0.33600121251064202</v>
      </c>
      <c r="V42" s="37">
        <f t="shared" si="5"/>
        <v>4.0000000423549183E-3</v>
      </c>
      <c r="W42" s="91"/>
      <c r="X42" s="89">
        <f t="shared" si="13"/>
        <v>7725</v>
      </c>
      <c r="Y42" s="45">
        <f t="shared" si="6"/>
        <v>96764817.870796546</v>
      </c>
      <c r="Z42" s="45">
        <f t="shared" si="7"/>
        <v>294219.96980210848</v>
      </c>
      <c r="AA42" s="45">
        <f t="shared" si="8"/>
        <v>8361.3943547526906</v>
      </c>
      <c r="AB42" s="46">
        <f t="shared" si="9"/>
        <v>40394.613599699107</v>
      </c>
      <c r="AD42" s="44">
        <f t="shared" si="10"/>
        <v>97115518.848553106</v>
      </c>
      <c r="AE42" s="116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1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2"/>
        <v>14142.776401045803</v>
      </c>
      <c r="P43" s="39">
        <f t="shared" si="1"/>
        <v>1480.2023797761699</v>
      </c>
      <c r="Q43" s="91"/>
      <c r="R43" s="32">
        <f t="shared" si="2"/>
        <v>1</v>
      </c>
      <c r="S43" s="37">
        <f t="shared" si="3"/>
        <v>1</v>
      </c>
      <c r="T43" s="91"/>
      <c r="U43" s="43">
        <f t="shared" si="4"/>
        <v>0.33600123479166849</v>
      </c>
      <c r="V43" s="37">
        <f t="shared" si="5"/>
        <v>4.000000043112995E-3</v>
      </c>
      <c r="W43" s="91"/>
      <c r="X43" s="89">
        <f t="shared" si="13"/>
        <v>7725</v>
      </c>
      <c r="Y43" s="45">
        <f t="shared" si="6"/>
        <v>97206320.772117898</v>
      </c>
      <c r="Z43" s="45">
        <f t="shared" si="7"/>
        <v>295561.63606079586</v>
      </c>
      <c r="AA43" s="45">
        <f t="shared" si="8"/>
        <v>7988.763518730133</v>
      </c>
      <c r="AB43" s="46">
        <f t="shared" si="9"/>
        <v>40578.225815242607</v>
      </c>
      <c r="AD43" s="44">
        <f t="shared" si="10"/>
        <v>97558174.397512659</v>
      </c>
      <c r="AE43" s="116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1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2"/>
        <v>14207.012049562343</v>
      </c>
      <c r="P44" s="39">
        <f t="shared" si="1"/>
        <v>1486.7546779075244</v>
      </c>
      <c r="Q44" s="91"/>
      <c r="R44" s="32">
        <f t="shared" si="2"/>
        <v>1</v>
      </c>
      <c r="S44" s="37">
        <f t="shared" si="3"/>
        <v>1</v>
      </c>
      <c r="T44" s="91"/>
      <c r="U44" s="43">
        <f t="shared" si="4"/>
        <v>0.33600125737836961</v>
      </c>
      <c r="V44" s="37">
        <f t="shared" si="5"/>
        <v>4.0000000438814584E-3</v>
      </c>
      <c r="W44" s="91"/>
      <c r="X44" s="89">
        <f t="shared" si="13"/>
        <v>7725</v>
      </c>
      <c r="Y44" s="45">
        <f t="shared" si="6"/>
        <v>97647823.931113154</v>
      </c>
      <c r="Z44" s="45">
        <f t="shared" si="7"/>
        <v>296903.31178228924</v>
      </c>
      <c r="AA44" s="45">
        <f t="shared" si="8"/>
        <v>7612.401196396494</v>
      </c>
      <c r="AB44" s="46">
        <f t="shared" si="9"/>
        <v>40761.846675828696</v>
      </c>
      <c r="AD44" s="44">
        <f t="shared" si="10"/>
        <v>98000826.490767658</v>
      </c>
      <c r="AE44" s="116"/>
      <c r="AF44" s="138" t="s">
        <v>44</v>
      </c>
      <c r="AG44" s="139"/>
      <c r="AH44" s="140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1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2"/>
        <v>14271.247698078883</v>
      </c>
      <c r="P45" s="39">
        <f t="shared" si="1"/>
        <v>1493.3090677897492</v>
      </c>
      <c r="Q45" s="91"/>
      <c r="R45" s="32">
        <f t="shared" si="2"/>
        <v>1</v>
      </c>
      <c r="S45" s="37">
        <f t="shared" si="3"/>
        <v>1</v>
      </c>
      <c r="T45" s="91"/>
      <c r="U45" s="43">
        <f t="shared" si="4"/>
        <v>0.33600128027352827</v>
      </c>
      <c r="V45" s="37">
        <f t="shared" si="5"/>
        <v>4.0000000446604005E-3</v>
      </c>
      <c r="W45" s="91"/>
      <c r="X45" s="89">
        <f t="shared" si="13"/>
        <v>7725</v>
      </c>
      <c r="Y45" s="45">
        <f t="shared" si="6"/>
        <v>98089327.34628728</v>
      </c>
      <c r="Z45" s="45">
        <f t="shared" si="7"/>
        <v>298244.99666565144</v>
      </c>
      <c r="AA45" s="45">
        <f t="shared" si="8"/>
        <v>7232.3073877517754</v>
      </c>
      <c r="AB45" s="46">
        <f t="shared" si="9"/>
        <v>40945.475906526663</v>
      </c>
      <c r="AD45" s="44">
        <f t="shared" si="10"/>
        <v>98443475.126247212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1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2"/>
        <v>14335.483346595423</v>
      </c>
      <c r="P46" s="39">
        <f t="shared" si="1"/>
        <v>1499.8654835985162</v>
      </c>
      <c r="Q46" s="91"/>
      <c r="R46" s="32">
        <f t="shared" si="2"/>
        <v>1</v>
      </c>
      <c r="S46" s="37">
        <f t="shared" si="3"/>
        <v>1</v>
      </c>
      <c r="T46" s="91"/>
      <c r="U46" s="43">
        <f t="shared" si="4"/>
        <v>0.33600130347994012</v>
      </c>
      <c r="V46" s="37">
        <f t="shared" si="5"/>
        <v>4.0000000454499121E-3</v>
      </c>
      <c r="W46" s="91"/>
      <c r="X46" s="89">
        <f t="shared" si="13"/>
        <v>7725</v>
      </c>
      <c r="Y46" s="45">
        <f t="shared" si="6"/>
        <v>98530831.016310737</v>
      </c>
      <c r="Z46" s="45">
        <f t="shared" si="7"/>
        <v>299586.69042257196</v>
      </c>
      <c r="AA46" s="45">
        <f t="shared" si="8"/>
        <v>6848.4820927959763</v>
      </c>
      <c r="AB46" s="46">
        <f t="shared" si="9"/>
        <v>41129.1132439414</v>
      </c>
      <c r="AD46" s="44">
        <f t="shared" si="10"/>
        <v>98886120.302070037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1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2"/>
        <v>14399.718995111962</v>
      </c>
      <c r="P47" s="39">
        <f t="shared" si="1"/>
        <v>1506.4238622426872</v>
      </c>
      <c r="Q47" s="91"/>
      <c r="R47" s="32">
        <f t="shared" si="2"/>
        <v>1</v>
      </c>
      <c r="S47" s="37">
        <f t="shared" si="3"/>
        <v>1</v>
      </c>
      <c r="T47" s="91"/>
      <c r="U47" s="43">
        <f t="shared" si="4"/>
        <v>0.33600132700041335</v>
      </c>
      <c r="V47" s="37">
        <f t="shared" si="5"/>
        <v>4.0000000462500863E-3</v>
      </c>
      <c r="W47" s="91"/>
      <c r="X47" s="89">
        <f t="shared" si="13"/>
        <v>7725</v>
      </c>
      <c r="Y47" s="45">
        <f t="shared" si="6"/>
        <v>98972334.940012127</v>
      </c>
      <c r="Z47" s="45">
        <f t="shared" si="7"/>
        <v>300928.39277671144</v>
      </c>
      <c r="AA47" s="45">
        <f t="shared" si="8"/>
        <v>6460.9253115290976</v>
      </c>
      <c r="AB47" s="46">
        <f t="shared" si="9"/>
        <v>41312.758435614596</v>
      </c>
      <c r="AD47" s="44">
        <f t="shared" ref="AD47:AD54" si="14">SUM(X47:AB47)</f>
        <v>99328762.016535997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1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2"/>
        <v>14463.954643628502</v>
      </c>
      <c r="P48" s="39">
        <f t="shared" si="1"/>
        <v>1512.9841432239111</v>
      </c>
      <c r="Q48" s="91"/>
      <c r="R48" s="32">
        <f t="shared" si="2"/>
        <v>1</v>
      </c>
      <c r="S48" s="37">
        <f t="shared" si="3"/>
        <v>1</v>
      </c>
      <c r="T48" s="91"/>
      <c r="U48" s="43">
        <f t="shared" si="4"/>
        <v>0.33600135083776889</v>
      </c>
      <c r="V48" s="37">
        <f t="shared" si="5"/>
        <v>4.0000000470610175E-3</v>
      </c>
      <c r="W48" s="91"/>
      <c r="X48" s="89">
        <f t="shared" si="13"/>
        <v>7725</v>
      </c>
      <c r="Y48" s="45">
        <f t="shared" si="6"/>
        <v>99413839.116371065</v>
      </c>
      <c r="Z48" s="45">
        <f t="shared" si="7"/>
        <v>302270.10346308729</v>
      </c>
      <c r="AA48" s="45">
        <f t="shared" si="8"/>
        <v>6292.9773863498895</v>
      </c>
      <c r="AB48" s="46">
        <f t="shared" si="9"/>
        <v>41496.411239462934</v>
      </c>
      <c r="AD48" s="44">
        <f t="shared" si="14"/>
        <v>99771623.608459964</v>
      </c>
      <c r="AE48" s="116"/>
      <c r="AF48" s="138" t="s">
        <v>45</v>
      </c>
      <c r="AG48" s="139"/>
      <c r="AH48" s="140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1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2"/>
        <v>14528.19029214504</v>
      </c>
      <c r="P49" s="39">
        <f t="shared" si="1"/>
        <v>1519.5462685047858</v>
      </c>
      <c r="Q49" s="91"/>
      <c r="R49" s="32">
        <f t="shared" si="2"/>
        <v>1</v>
      </c>
      <c r="S49" s="37">
        <f t="shared" si="3"/>
        <v>1</v>
      </c>
      <c r="T49" s="91"/>
      <c r="U49" s="43">
        <f t="shared" si="4"/>
        <v>0.33600137499484017</v>
      </c>
      <c r="V49" s="37">
        <f t="shared" si="5"/>
        <v>4.0000000478827976E-3</v>
      </c>
      <c r="W49" s="91"/>
      <c r="X49" s="89">
        <f t="shared" si="13"/>
        <v>7725</v>
      </c>
      <c r="Y49" s="45">
        <f t="shared" si="6"/>
        <v>99855343.544511423</v>
      </c>
      <c r="Z49" s="45">
        <f t="shared" si="7"/>
        <v>303611.82222749561</v>
      </c>
      <c r="AA49" s="45">
        <f t="shared" si="8"/>
        <v>6320.9250323064643</v>
      </c>
      <c r="AB49" s="46">
        <f t="shared" si="9"/>
        <v>41680.071423250571</v>
      </c>
      <c r="AD49" s="44">
        <f t="shared" si="14"/>
        <v>100214681.36319447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1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2"/>
        <v>14592.42594066158</v>
      </c>
      <c r="P50" s="39">
        <f t="shared" si="1"/>
        <v>1526.110182384987</v>
      </c>
      <c r="Q50" s="91"/>
      <c r="R50" s="32">
        <f t="shared" si="2"/>
        <v>1</v>
      </c>
      <c r="S50" s="37">
        <f t="shared" si="3"/>
        <v>1</v>
      </c>
      <c r="T50" s="91"/>
      <c r="U50" s="43">
        <f t="shared" si="4"/>
        <v>0.33600139947447322</v>
      </c>
      <c r="V50" s="37">
        <f t="shared" si="5"/>
        <v>4.0000000487155222E-3</v>
      </c>
      <c r="W50" s="91"/>
      <c r="X50" s="89">
        <f t="shared" si="13"/>
        <v>7725</v>
      </c>
      <c r="Y50" s="45">
        <f t="shared" si="6"/>
        <v>100296848.22369513</v>
      </c>
      <c r="Z50" s="45">
        <f t="shared" si="7"/>
        <v>304953.54882596893</v>
      </c>
      <c r="AA50" s="45">
        <f t="shared" si="8"/>
        <v>6348.8726782630411</v>
      </c>
      <c r="AB50" s="46">
        <f t="shared" si="9"/>
        <v>41863.738764093418</v>
      </c>
      <c r="AD50" s="44">
        <f t="shared" si="14"/>
        <v>100657739.38396345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1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2"/>
        <v>14656.661589178118</v>
      </c>
      <c r="P51" s="39">
        <f t="shared" si="1"/>
        <v>1532.6758313847995</v>
      </c>
      <c r="Q51" s="91"/>
      <c r="R51" s="32">
        <f t="shared" si="2"/>
        <v>1</v>
      </c>
      <c r="S51" s="37">
        <f t="shared" si="3"/>
        <v>1</v>
      </c>
      <c r="T51" s="91"/>
      <c r="U51" s="43">
        <f t="shared" si="4"/>
        <v>0.33600142427952673</v>
      </c>
      <c r="V51" s="37">
        <f t="shared" si="5"/>
        <v>4.0000000495592856E-3</v>
      </c>
      <c r="W51" s="91"/>
      <c r="X51" s="89">
        <f t="shared" si="13"/>
        <v>7725</v>
      </c>
      <c r="Y51" s="45">
        <f t="shared" si="6"/>
        <v>100738353.15331635</v>
      </c>
      <c r="Z51" s="45">
        <f t="shared" si="7"/>
        <v>306295.28302426613</v>
      </c>
      <c r="AA51" s="45">
        <f t="shared" si="8"/>
        <v>6376.8203242196159</v>
      </c>
      <c r="AB51" s="46">
        <f t="shared" si="9"/>
        <v>42047.41304799317</v>
      </c>
      <c r="AD51" s="44">
        <f t="shared" si="14"/>
        <v>101100797.66971283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1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2"/>
        <v>14720.897237694657</v>
      </c>
      <c r="P52" s="39">
        <f t="shared" si="1"/>
        <v>1539.2431641355518</v>
      </c>
      <c r="Q52" s="91"/>
      <c r="R52" s="32">
        <f t="shared" si="2"/>
        <v>1</v>
      </c>
      <c r="S52" s="37">
        <f t="shared" si="3"/>
        <v>1</v>
      </c>
      <c r="T52" s="91"/>
      <c r="U52" s="43">
        <f t="shared" si="4"/>
        <v>0.33600144941287202</v>
      </c>
      <c r="V52" s="37">
        <f t="shared" si="5"/>
        <v>4.0000000504141833E-3</v>
      </c>
      <c r="W52" s="91"/>
      <c r="X52" s="89">
        <f t="shared" si="13"/>
        <v>7725</v>
      </c>
      <c r="Y52" s="45">
        <f t="shared" si="6"/>
        <v>101179858.3328959</v>
      </c>
      <c r="Z52" s="45">
        <f t="shared" si="7"/>
        <v>307637.02459739253</v>
      </c>
      <c r="AA52" s="45">
        <f t="shared" si="8"/>
        <v>6404.7679701761908</v>
      </c>
      <c r="AB52" s="46">
        <f t="shared" si="9"/>
        <v>42231.094069398787</v>
      </c>
      <c r="AD52" s="44">
        <f t="shared" si="14"/>
        <v>101543856.21953286</v>
      </c>
      <c r="AE52" s="116"/>
      <c r="AF52" s="138" t="s">
        <v>46</v>
      </c>
      <c r="AG52" s="139"/>
      <c r="AH52" s="140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1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2"/>
        <v>14785.132886211197</v>
      </c>
      <c r="P53" s="39">
        <f t="shared" si="1"/>
        <v>1545.8121312764665</v>
      </c>
      <c r="Q53" s="91"/>
      <c r="R53" s="32">
        <f t="shared" si="2"/>
        <v>1</v>
      </c>
      <c r="S53" s="37">
        <f t="shared" si="3"/>
        <v>1</v>
      </c>
      <c r="T53" s="91"/>
      <c r="U53" s="43">
        <f t="shared" si="4"/>
        <v>0.3360014748773929</v>
      </c>
      <c r="V53" s="37">
        <f t="shared" si="5"/>
        <v>4.0000000512803108E-3</v>
      </c>
      <c r="W53" s="91"/>
      <c r="X53" s="89">
        <f t="shared" si="13"/>
        <v>7725</v>
      </c>
      <c r="Y53" s="45">
        <f t="shared" si="6"/>
        <v>101621363.76207614</v>
      </c>
      <c r="Z53" s="45">
        <f t="shared" si="7"/>
        <v>308978.77332914778</v>
      </c>
      <c r="AA53" s="45">
        <f t="shared" si="8"/>
        <v>6432.7156161327675</v>
      </c>
      <c r="AB53" s="46">
        <f t="shared" si="9"/>
        <v>42414.781630793812</v>
      </c>
      <c r="AD53" s="44">
        <f t="shared" si="14"/>
        <v>101986915.03265223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1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2"/>
        <v>14849.368534727735</v>
      </c>
      <c r="P54" s="39">
        <f t="shared" si="1"/>
        <v>1552.3826853575067</v>
      </c>
      <c r="Q54" s="92"/>
      <c r="R54" s="32">
        <f t="shared" si="2"/>
        <v>1</v>
      </c>
      <c r="S54" s="37">
        <f t="shared" si="3"/>
        <v>1</v>
      </c>
      <c r="T54" s="92"/>
      <c r="U54" s="43">
        <f t="shared" si="4"/>
        <v>0.336001500675986</v>
      </c>
      <c r="V54" s="37">
        <f t="shared" si="5"/>
        <v>4.0000000521577634E-3</v>
      </c>
      <c r="W54" s="92"/>
      <c r="X54" s="89">
        <f t="shared" si="13"/>
        <v>7725</v>
      </c>
      <c r="Y54" s="45">
        <f t="shared" si="6"/>
        <v>102062869.44061595</v>
      </c>
      <c r="Z54" s="45">
        <f t="shared" si="7"/>
        <v>310320.52901170077</v>
      </c>
      <c r="AA54" s="45">
        <f t="shared" si="8"/>
        <v>6460.6632620893442</v>
      </c>
      <c r="AB54" s="46">
        <f t="shared" si="9"/>
        <v>42598.475542307591</v>
      </c>
      <c r="AD54" s="44">
        <f t="shared" si="14"/>
        <v>102429974.10843204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4254630369.0171022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70">
        <f>SUM(Y9:Y54)</f>
        <v>4237937672.5251966</v>
      </c>
      <c r="Z56" s="71">
        <f>SUM(Z9:Z54)</f>
        <v>12886184.262226257</v>
      </c>
      <c r="AA56" s="71">
        <f>SUM(AA9:AA54)</f>
        <v>546362.06686834304</v>
      </c>
      <c r="AB56" s="78">
        <f>SUM(AB9:AB54)</f>
        <v>1769550.1628117533</v>
      </c>
      <c r="AD56" s="72">
        <f>X56+Y56+Z56+AA56+AB56</f>
        <v>4254630369.0171027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Y28" workbookViewId="0">
      <selection activeCell="AB54" sqref="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80"/>
      <c r="S1" s="80"/>
      <c r="T1" s="90"/>
      <c r="U1" s="80"/>
      <c r="V1" s="80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80"/>
      <c r="S2" s="80"/>
      <c r="T2" s="91"/>
      <c r="U2" s="80"/>
      <c r="V2" s="80"/>
      <c r="W2" s="91"/>
      <c r="Y2" s="125" t="s">
        <v>79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78</v>
      </c>
      <c r="P3" s="135"/>
      <c r="Q3" s="91"/>
      <c r="R3" s="80"/>
      <c r="S3" s="80"/>
      <c r="T3" s="91"/>
      <c r="U3" s="80"/>
      <c r="V3" s="80"/>
      <c r="W3" s="91"/>
      <c r="Y3" s="128"/>
      <c r="Z3" s="129"/>
      <c r="AA3" s="130"/>
      <c r="AB3" s="8"/>
      <c r="AC3" s="8"/>
      <c r="AE3" s="116"/>
      <c r="AF3" s="94" t="s">
        <v>59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80"/>
      <c r="S4" s="80"/>
      <c r="T4" s="91"/>
      <c r="U4" s="80"/>
      <c r="V4" s="80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4" t="s">
        <v>71</v>
      </c>
      <c r="J7" s="14" t="s">
        <v>70</v>
      </c>
      <c r="K7" s="22" t="s">
        <v>69</v>
      </c>
      <c r="L7" s="91"/>
      <c r="M7" s="1" t="s">
        <v>8</v>
      </c>
      <c r="O7" s="110"/>
      <c r="P7" s="111"/>
      <c r="Q7" s="91"/>
      <c r="R7" s="80"/>
      <c r="S7" s="80"/>
      <c r="T7" s="91"/>
      <c r="U7" s="80"/>
      <c r="V7" s="80"/>
      <c r="W7" s="91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5"/>
      <c r="J8" s="7"/>
      <c r="K8" s="20"/>
      <c r="L8" s="91"/>
      <c r="M8" s="25"/>
      <c r="O8" s="34"/>
      <c r="P8" s="38"/>
      <c r="Q8" s="91"/>
      <c r="R8" s="82"/>
      <c r="S8" s="81"/>
      <c r="T8" s="91"/>
      <c r="U8" s="82"/>
      <c r="V8" s="81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1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D9</f>
        <v>11899.584311285807</v>
      </c>
      <c r="P9" s="39">
        <f>E9+(E9*I9)</f>
        <v>1238.7010052020473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0.3360006188453778</v>
      </c>
      <c r="V9" s="37">
        <f>($AI$7/$AG$12)*(1+0.15*(P9/$AG$10)^4)+$AH$32</f>
        <v>4.0000000211441273E-3</v>
      </c>
      <c r="W9" s="91"/>
      <c r="X9" s="80">
        <f t="shared" ref="X9:X12" si="0">($AG$7*$AG$8*S9*$AG$24+$AG$15*$AG$16*R9*$AG$24)</f>
        <v>3600</v>
      </c>
      <c r="Y9" s="45">
        <f>(O9*U9*$AG$30+P9*V9*$AG$29)*365</f>
        <v>81787889.258337706</v>
      </c>
      <c r="Z9" s="45">
        <f>(O9*$AI$15*$AG$37+P9*$AI$7*$AG$36)*365</f>
        <v>248653.01372546685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34115.182024290982</v>
      </c>
      <c r="AD9" s="44">
        <f>SUM(X9:AB9)</f>
        <v>82091402.107351109</v>
      </c>
      <c r="AE9" s="116"/>
      <c r="AF9" s="145" t="s">
        <v>15</v>
      </c>
      <c r="AG9" s="17"/>
      <c r="AH9" s="148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1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 t="shared" ref="O10:O54" si="1">D10</f>
        <v>12023</v>
      </c>
      <c r="P10" s="39">
        <f t="shared" ref="P10:P54" si="2">E10+(E10*I10)</f>
        <v>1251.5123790474024</v>
      </c>
      <c r="Q10" s="91"/>
      <c r="R10" s="32">
        <f t="shared" ref="R10:R54" si="3">IF(O10&lt;$AG$18,1,2)</f>
        <v>1</v>
      </c>
      <c r="S10" s="37">
        <f t="shared" ref="S10:S54" si="4">IF(P10&lt;$AG$10,1,2)</f>
        <v>1</v>
      </c>
      <c r="T10" s="91"/>
      <c r="U10" s="43">
        <f t="shared" ref="U10:U54" si="5">($AI$15/$AG$20)*(1+0.15*(O10/$AG$18)^4)+$AH$33</f>
        <v>0.33600064492079135</v>
      </c>
      <c r="V10" s="37">
        <f t="shared" ref="V10:V54" si="6">($AI$7/$AG$12)*(1+0.15*(P10/$AG$10)^4)+$AH$32</f>
        <v>4.0000000220325313E-3</v>
      </c>
      <c r="W10" s="91"/>
      <c r="X10" s="80">
        <f t="shared" si="0"/>
        <v>3600</v>
      </c>
      <c r="Y10" s="45">
        <f t="shared" ref="Y10:Y54" si="7">(O10*U10*$AG$30+P10*V10*$AG$29)*365</f>
        <v>82636151.092283443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34468.862244162607</v>
      </c>
      <c r="AD10" s="44">
        <f t="shared" ref="AD10:AD46" si="11">SUM(X10:AB10)</f>
        <v>82942765.930418462</v>
      </c>
      <c r="AE10" s="116"/>
      <c r="AF10" s="146"/>
      <c r="AG10" s="18">
        <v>90408</v>
      </c>
      <c r="AH10" s="148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1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>D11</f>
        <v>12146.415688714193</v>
      </c>
      <c r="P11" s="39">
        <f t="shared" si="2"/>
        <v>1264.3234030665508</v>
      </c>
      <c r="Q11" s="91"/>
      <c r="R11" s="32">
        <f t="shared" si="3"/>
        <v>1</v>
      </c>
      <c r="S11" s="37">
        <f t="shared" si="4"/>
        <v>1</v>
      </c>
      <c r="T11" s="91"/>
      <c r="U11" s="43">
        <f t="shared" si="5"/>
        <v>0.33600067181167925</v>
      </c>
      <c r="V11" s="37">
        <f t="shared" si="6"/>
        <v>4.0000000229486162E-3</v>
      </c>
      <c r="W11" s="91"/>
      <c r="X11" s="80">
        <f t="shared" si="0"/>
        <v>3600</v>
      </c>
      <c r="Y11" s="45">
        <f t="shared" si="7"/>
        <v>83484413.242370382</v>
      </c>
      <c r="Z11" s="45">
        <f t="shared" si="8"/>
        <v>253810.47318274959</v>
      </c>
      <c r="AA11" s="45">
        <f t="shared" si="9"/>
        <v>17482.05027131235</v>
      </c>
      <c r="AB11" s="46">
        <f t="shared" si="10"/>
        <v>34822.541064209559</v>
      </c>
      <c r="AD11" s="44">
        <f t="shared" si="11"/>
        <v>83794128.306888655</v>
      </c>
      <c r="AE11" s="116"/>
      <c r="AF11" s="147"/>
      <c r="AG11" s="17"/>
      <c r="AH11" s="148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1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"/>
        <v>12269.831377428385</v>
      </c>
      <c r="P12" s="39">
        <f t="shared" si="2"/>
        <v>1277.1340828072928</v>
      </c>
      <c r="Q12" s="91"/>
      <c r="R12" s="32">
        <f t="shared" si="3"/>
        <v>1</v>
      </c>
      <c r="S12" s="37">
        <f t="shared" si="4"/>
        <v>1</v>
      </c>
      <c r="T12" s="91"/>
      <c r="U12" s="43">
        <f t="shared" si="5"/>
        <v>0.33600069953486877</v>
      </c>
      <c r="V12" s="37">
        <f t="shared" si="6"/>
        <v>4.0000000238929511E-3</v>
      </c>
      <c r="W12" s="91"/>
      <c r="X12" s="80">
        <f t="shared" si="0"/>
        <v>3600</v>
      </c>
      <c r="Y12" s="45">
        <f t="shared" si="7"/>
        <v>84332675.719273627</v>
      </c>
      <c r="Z12" s="45">
        <f t="shared" si="8"/>
        <v>256389.20063733213</v>
      </c>
      <c r="AA12" s="45">
        <f t="shared" si="9"/>
        <v>17647.442546012378</v>
      </c>
      <c r="AB12" s="46">
        <f t="shared" si="10"/>
        <v>35176.218506631267</v>
      </c>
      <c r="AD12" s="44">
        <f t="shared" si="11"/>
        <v>84645488.580963597</v>
      </c>
      <c r="AE12" s="116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1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"/>
        <v>12393.24706614258</v>
      </c>
      <c r="P13" s="39">
        <f t="shared" si="2"/>
        <v>1289.9444237007381</v>
      </c>
      <c r="Q13" s="91"/>
      <c r="R13" s="32">
        <f t="shared" si="3"/>
        <v>1</v>
      </c>
      <c r="S13" s="37">
        <f t="shared" si="4"/>
        <v>1</v>
      </c>
      <c r="T13" s="91"/>
      <c r="U13" s="43">
        <f t="shared" si="5"/>
        <v>0.33600072810735898</v>
      </c>
      <c r="V13" s="37">
        <f t="shared" si="6"/>
        <v>4.0000000248661075E-3</v>
      </c>
      <c r="W13" s="91"/>
      <c r="X13" s="80">
        <f>($AG$7*$AG$8*S13*$AG$24+$AG$15*$AG$16*R13*$AG$24)</f>
        <v>3600</v>
      </c>
      <c r="Y13" s="45">
        <f t="shared" si="7"/>
        <v>85180938.533875674</v>
      </c>
      <c r="Z13" s="45">
        <f t="shared" si="8"/>
        <v>258967.92660776351</v>
      </c>
      <c r="AA13" s="45">
        <f t="shared" si="9"/>
        <v>17799.479444412926</v>
      </c>
      <c r="AB13" s="46">
        <f t="shared" si="10"/>
        <v>35529.89459316025</v>
      </c>
      <c r="AD13" s="44">
        <f t="shared" si="11"/>
        <v>85496835.834521011</v>
      </c>
      <c r="AE13" s="116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1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"/>
        <v>12516.662754856772</v>
      </c>
      <c r="P14" s="39">
        <f t="shared" si="2"/>
        <v>1302.7544310643564</v>
      </c>
      <c r="Q14" s="91"/>
      <c r="R14" s="32">
        <f t="shared" si="3"/>
        <v>1</v>
      </c>
      <c r="S14" s="37">
        <f t="shared" si="4"/>
        <v>1</v>
      </c>
      <c r="T14" s="91"/>
      <c r="U14" s="43">
        <f t="shared" si="5"/>
        <v>0.33600075754632092</v>
      </c>
      <c r="V14" s="37">
        <f t="shared" si="6"/>
        <v>4.0000000258686667E-3</v>
      </c>
      <c r="W14" s="91"/>
      <c r="X14" s="80">
        <f>($AG$7*$AG$8*S14*$AG$24+$AG$15*$AG$16*R14*$AG$24)+AG26</f>
        <v>1163600</v>
      </c>
      <c r="Y14" s="45">
        <f t="shared" si="7"/>
        <v>86029201.69726865</v>
      </c>
      <c r="Z14" s="45">
        <f t="shared" si="8"/>
        <v>261546.65111733429</v>
      </c>
      <c r="AA14" s="45">
        <f t="shared" si="9"/>
        <v>17613.181902040138</v>
      </c>
      <c r="AB14" s="46">
        <f t="shared" si="10"/>
        <v>35883.569345074291</v>
      </c>
      <c r="AD14" s="44">
        <f t="shared" si="11"/>
        <v>87507845.099633098</v>
      </c>
      <c r="AE14" s="116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1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"/>
        <v>12640.078443570965</v>
      </c>
      <c r="P15" s="39">
        <f t="shared" si="2"/>
        <v>1315.5641101049355</v>
      </c>
      <c r="Q15" s="91"/>
      <c r="R15" s="32">
        <f t="shared" si="3"/>
        <v>1</v>
      </c>
      <c r="S15" s="37">
        <f t="shared" si="4"/>
        <v>1</v>
      </c>
      <c r="T15" s="91"/>
      <c r="U15" s="43">
        <f t="shared" si="5"/>
        <v>0.33600078786909732</v>
      </c>
      <c r="V15" s="37">
        <f t="shared" si="6"/>
        <v>4.000000026901214E-3</v>
      </c>
      <c r="W15" s="91"/>
      <c r="X15" s="80">
        <f>($AJ$11*$AG$8*S15*$AG$25+$AJ$9*$AG$8*$AG$24*S15+$AG$15*$AG$16*R15*$AG$24)</f>
        <v>7725</v>
      </c>
      <c r="Y15" s="45">
        <f t="shared" si="7"/>
        <v>86877465.22075671</v>
      </c>
      <c r="Z15" s="45">
        <f t="shared" si="8"/>
        <v>264125.37418885017</v>
      </c>
      <c r="AA15" s="45">
        <f t="shared" si="9"/>
        <v>17419.715070282957</v>
      </c>
      <c r="AB15" s="46">
        <f t="shared" si="10"/>
        <v>36237.242783208283</v>
      </c>
      <c r="AD15" s="44">
        <f t="shared" si="11"/>
        <v>87202972.552799046</v>
      </c>
      <c r="AE15" s="116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1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"/>
        <v>12763.494132285157</v>
      </c>
      <c r="P16" s="39">
        <f t="shared" si="2"/>
        <v>1328.3734659214454</v>
      </c>
      <c r="Q16" s="91"/>
      <c r="R16" s="32">
        <f t="shared" si="3"/>
        <v>1</v>
      </c>
      <c r="S16" s="37">
        <f t="shared" si="4"/>
        <v>1</v>
      </c>
      <c r="T16" s="91"/>
      <c r="U16" s="43">
        <f t="shared" si="5"/>
        <v>0.33600081909320284</v>
      </c>
      <c r="V16" s="37">
        <f t="shared" si="6"/>
        <v>4.0000000279643401E-3</v>
      </c>
      <c r="W16" s="91"/>
      <c r="X16" s="89">
        <f t="shared" ref="X16:X54" si="13">($AJ$11*$AG$8*S16*$AG$25+$AJ$9*$AG$8*$AG$24*S16+$AG$15*$AG$16*R16*$AG$24)</f>
        <v>7725</v>
      </c>
      <c r="Y16" s="45">
        <f t="shared" si="7"/>
        <v>87725729.115858361</v>
      </c>
      <c r="Z16" s="45">
        <f t="shared" si="8"/>
        <v>266704.09584464453</v>
      </c>
      <c r="AA16" s="45">
        <f t="shared" si="9"/>
        <v>17219.078949141382</v>
      </c>
      <c r="AB16" s="46">
        <f t="shared" si="10"/>
        <v>36590.914927965678</v>
      </c>
      <c r="AD16" s="44">
        <f t="shared" si="11"/>
        <v>88053968.2055801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1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"/>
        <v>12886.909820999348</v>
      </c>
      <c r="P17" s="39">
        <f t="shared" si="2"/>
        <v>1341.1825035078148</v>
      </c>
      <c r="Q17" s="91"/>
      <c r="R17" s="32">
        <f t="shared" si="3"/>
        <v>1</v>
      </c>
      <c r="S17" s="37">
        <f t="shared" si="4"/>
        <v>1</v>
      </c>
      <c r="T17" s="91"/>
      <c r="U17" s="43">
        <f t="shared" si="5"/>
        <v>0.33600085123632406</v>
      </c>
      <c r="V17" s="37">
        <f t="shared" si="6"/>
        <v>4.0000000290586427E-3</v>
      </c>
      <c r="W17" s="91"/>
      <c r="X17" s="89">
        <f t="shared" si="13"/>
        <v>7725</v>
      </c>
      <c r="Y17" s="45">
        <f t="shared" si="7"/>
        <v>88573993.394308701</v>
      </c>
      <c r="Z17" s="45">
        <f t="shared" si="8"/>
        <v>269282.81610659097</v>
      </c>
      <c r="AA17" s="45">
        <f t="shared" si="9"/>
        <v>17011.273538615409</v>
      </c>
      <c r="AB17" s="46">
        <f t="shared" si="10"/>
        <v>36944.585799329594</v>
      </c>
      <c r="AD17" s="44">
        <f t="shared" si="11"/>
        <v>88904957.069753245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1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"/>
        <v>13010.325509713541</v>
      </c>
      <c r="P18" s="39">
        <f t="shared" si="2"/>
        <v>1353.9912277556223</v>
      </c>
      <c r="Q18" s="91"/>
      <c r="R18" s="32">
        <f t="shared" si="3"/>
        <v>1</v>
      </c>
      <c r="S18" s="37">
        <f t="shared" si="4"/>
        <v>1</v>
      </c>
      <c r="T18" s="91"/>
      <c r="U18" s="43">
        <f t="shared" si="5"/>
        <v>0.3360008843163193</v>
      </c>
      <c r="V18" s="37">
        <f t="shared" si="6"/>
        <v>4.0000000301847237E-3</v>
      </c>
      <c r="W18" s="91"/>
      <c r="X18" s="89">
        <f t="shared" si="13"/>
        <v>7725</v>
      </c>
      <c r="Y18" s="45">
        <f t="shared" si="7"/>
        <v>89422258.068061814</v>
      </c>
      <c r="Z18" s="45">
        <f t="shared" si="8"/>
        <v>271861.53499611438</v>
      </c>
      <c r="AA18" s="45">
        <f t="shared" si="9"/>
        <v>16796.298838705039</v>
      </c>
      <c r="AB18" s="46">
        <f t="shared" si="10"/>
        <v>37298.255416873631</v>
      </c>
      <c r="AD18" s="44">
        <f t="shared" si="11"/>
        <v>89755939.157313496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1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"/>
        <v>13133.741198427733</v>
      </c>
      <c r="P19" s="39">
        <f t="shared" si="2"/>
        <v>1366.7996434567046</v>
      </c>
      <c r="Q19" s="91"/>
      <c r="R19" s="32">
        <f t="shared" si="3"/>
        <v>1</v>
      </c>
      <c r="S19" s="37">
        <f t="shared" si="4"/>
        <v>1</v>
      </c>
      <c r="T19" s="91"/>
      <c r="U19" s="43">
        <f t="shared" si="5"/>
        <v>0.33600091835121876</v>
      </c>
      <c r="V19" s="37">
        <f t="shared" si="6"/>
        <v>4.0000000313431929E-3</v>
      </c>
      <c r="W19" s="91"/>
      <c r="X19" s="89">
        <f t="shared" si="13"/>
        <v>7725</v>
      </c>
      <c r="Y19" s="45">
        <f t="shared" si="7"/>
        <v>90270523.149292946</v>
      </c>
      <c r="Z19" s="45">
        <f t="shared" si="8"/>
        <v>274440.25253420323</v>
      </c>
      <c r="AA19" s="45">
        <f t="shared" si="9"/>
        <v>16574.154849410275</v>
      </c>
      <c r="AB19" s="46">
        <f t="shared" si="10"/>
        <v>37651.923799772267</v>
      </c>
      <c r="AD19" s="44">
        <f t="shared" si="11"/>
        <v>90606914.480476335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1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"/>
        <v>13257.156887141928</v>
      </c>
      <c r="P20" s="39">
        <f t="shared" si="2"/>
        <v>1379.6077553056873</v>
      </c>
      <c r="Q20" s="91"/>
      <c r="R20" s="32">
        <f t="shared" si="3"/>
        <v>1</v>
      </c>
      <c r="S20" s="37">
        <f t="shared" si="4"/>
        <v>1</v>
      </c>
      <c r="T20" s="91"/>
      <c r="U20" s="43">
        <f t="shared" si="5"/>
        <v>0.33600095335922447</v>
      </c>
      <c r="V20" s="37">
        <f t="shared" si="6"/>
        <v>4.0000000325346634E-3</v>
      </c>
      <c r="W20" s="91"/>
      <c r="X20" s="89">
        <f t="shared" si="13"/>
        <v>7725</v>
      </c>
      <c r="Y20" s="45">
        <f t="shared" si="7"/>
        <v>91118788.650400952</v>
      </c>
      <c r="Z20" s="45">
        <f t="shared" si="8"/>
        <v>277018.9687414199</v>
      </c>
      <c r="AA20" s="45">
        <f t="shared" si="9"/>
        <v>16344.841570731116</v>
      </c>
      <c r="AB20" s="46">
        <f t="shared" si="10"/>
        <v>38005.590966810967</v>
      </c>
      <c r="AD20" s="44">
        <f t="shared" si="11"/>
        <v>91457883.051679909</v>
      </c>
      <c r="AE20" s="116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1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"/>
        <v>13380.57257585612</v>
      </c>
      <c r="P21" s="39">
        <f t="shared" si="2"/>
        <v>1392.415567902435</v>
      </c>
      <c r="Q21" s="91"/>
      <c r="R21" s="32">
        <f t="shared" si="3"/>
        <v>1</v>
      </c>
      <c r="S21" s="37">
        <f t="shared" si="4"/>
        <v>1</v>
      </c>
      <c r="T21" s="91"/>
      <c r="U21" s="43">
        <f t="shared" si="5"/>
        <v>0.33600098935871042</v>
      </c>
      <c r="V21" s="37">
        <f t="shared" si="6"/>
        <v>4.0000000337597555E-3</v>
      </c>
      <c r="W21" s="91"/>
      <c r="X21" s="89">
        <f t="shared" si="13"/>
        <v>7725</v>
      </c>
      <c r="Y21" s="45">
        <f t="shared" si="7"/>
        <v>91967054.584010452</v>
      </c>
      <c r="Z21" s="45">
        <f t="shared" si="8"/>
        <v>279597.6836379118</v>
      </c>
      <c r="AA21" s="45">
        <f t="shared" si="9"/>
        <v>16108.359002667561</v>
      </c>
      <c r="AB21" s="46">
        <f t="shared" si="10"/>
        <v>38359.256936396036</v>
      </c>
      <c r="AD21" s="44">
        <f t="shared" si="11"/>
        <v>92308844.883587435</v>
      </c>
      <c r="AE21" s="116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1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"/>
        <v>13503.988264570315</v>
      </c>
      <c r="P22" s="39">
        <f t="shared" si="2"/>
        <v>1405.2230857544328</v>
      </c>
      <c r="Q22" s="91"/>
      <c r="R22" s="32">
        <f t="shared" si="3"/>
        <v>1</v>
      </c>
      <c r="S22" s="37">
        <f t="shared" si="4"/>
        <v>1</v>
      </c>
      <c r="T22" s="91"/>
      <c r="U22" s="43">
        <f t="shared" si="5"/>
        <v>0.33600102636822227</v>
      </c>
      <c r="V22" s="37">
        <f t="shared" si="6"/>
        <v>4.0000000350190945E-3</v>
      </c>
      <c r="W22" s="91"/>
      <c r="X22" s="89">
        <f t="shared" si="13"/>
        <v>7725</v>
      </c>
      <c r="Y22" s="45">
        <f t="shared" si="7"/>
        <v>92815320.962974206</v>
      </c>
      <c r="Z22" s="45">
        <f t="shared" si="8"/>
        <v>282176.39724342164</v>
      </c>
      <c r="AA22" s="45">
        <f t="shared" si="9"/>
        <v>15864.707145219611</v>
      </c>
      <c r="AB22" s="46">
        <f t="shared" si="10"/>
        <v>38712.921726564105</v>
      </c>
      <c r="AD22" s="44">
        <f t="shared" si="11"/>
        <v>93159799.989089414</v>
      </c>
      <c r="AE22" s="116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1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"/>
        <v>13627.403953284507</v>
      </c>
      <c r="P23" s="39">
        <f t="shared" si="2"/>
        <v>1418.0303132790923</v>
      </c>
      <c r="Q23" s="91"/>
      <c r="R23" s="32">
        <f t="shared" si="3"/>
        <v>1</v>
      </c>
      <c r="S23" s="37">
        <f t="shared" si="4"/>
        <v>1</v>
      </c>
      <c r="T23" s="91"/>
      <c r="U23" s="43">
        <f t="shared" si="5"/>
        <v>0.3360010644064777</v>
      </c>
      <c r="V23" s="37">
        <f t="shared" si="6"/>
        <v>4.0000000363133127E-3</v>
      </c>
      <c r="W23" s="91"/>
      <c r="X23" s="89">
        <f t="shared" si="13"/>
        <v>7725</v>
      </c>
      <c r="Y23" s="45">
        <f t="shared" si="7"/>
        <v>93663587.800375402</v>
      </c>
      <c r="Z23" s="45">
        <f t="shared" si="8"/>
        <v>284755.10957729776</v>
      </c>
      <c r="AA23" s="45">
        <f t="shared" si="9"/>
        <v>15613.885998387261</v>
      </c>
      <c r="AB23" s="46">
        <f t="shared" si="10"/>
        <v>39066.585354991374</v>
      </c>
      <c r="AD23" s="44">
        <f t="shared" si="11"/>
        <v>94010748.381306082</v>
      </c>
      <c r="AE23" s="116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1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"/>
        <v>13750.819641998702</v>
      </c>
      <c r="P24" s="39">
        <f t="shared" si="2"/>
        <v>1430.8372548059913</v>
      </c>
      <c r="Q24" s="91"/>
      <c r="R24" s="32">
        <f t="shared" si="3"/>
        <v>1</v>
      </c>
      <c r="S24" s="37">
        <f t="shared" si="4"/>
        <v>1</v>
      </c>
      <c r="T24" s="91"/>
      <c r="U24" s="43">
        <f t="shared" si="5"/>
        <v>0.33600110349236617</v>
      </c>
      <c r="V24" s="37">
        <f t="shared" si="6"/>
        <v>4.0000000376430459E-3</v>
      </c>
      <c r="W24" s="91"/>
      <c r="X24" s="89">
        <f t="shared" si="13"/>
        <v>7725</v>
      </c>
      <c r="Y24" s="45">
        <f t="shared" si="7"/>
        <v>94511855.109529883</v>
      </c>
      <c r="Z24" s="45">
        <f t="shared" si="8"/>
        <v>287333.82065850374</v>
      </c>
      <c r="AA24" s="45">
        <f t="shared" si="9"/>
        <v>15355.895562170523</v>
      </c>
      <c r="AB24" s="46">
        <f t="shared" si="10"/>
        <v>39420.247839002601</v>
      </c>
      <c r="AD24" s="44">
        <f t="shared" si="11"/>
        <v>94861690.073589563</v>
      </c>
      <c r="AE24" s="116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1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"/>
        <v>13874.235330712894</v>
      </c>
      <c r="P25" s="39">
        <f t="shared" si="2"/>
        <v>1443.6439145790446</v>
      </c>
      <c r="Q25" s="91"/>
      <c r="R25" s="32">
        <f t="shared" si="3"/>
        <v>1</v>
      </c>
      <c r="S25" s="37">
        <f t="shared" si="4"/>
        <v>1</v>
      </c>
      <c r="T25" s="91"/>
      <c r="U25" s="43">
        <f t="shared" si="5"/>
        <v>0.33600114364494893</v>
      </c>
      <c r="V25" s="37">
        <f t="shared" si="6"/>
        <v>4.0000000390089394E-3</v>
      </c>
      <c r="W25" s="91"/>
      <c r="X25" s="89">
        <f t="shared" si="13"/>
        <v>7725</v>
      </c>
      <c r="Y25" s="45">
        <f t="shared" si="7"/>
        <v>95360122.903988406</v>
      </c>
      <c r="Z25" s="45">
        <f t="shared" si="8"/>
        <v>289912.53050562774</v>
      </c>
      <c r="AA25" s="45">
        <f t="shared" si="9"/>
        <v>15090.73583656938</v>
      </c>
      <c r="AB25" s="46">
        <f t="shared" si="10"/>
        <v>39773.909195579756</v>
      </c>
      <c r="AD25" s="44">
        <f t="shared" si="11"/>
        <v>95712625.079526186</v>
      </c>
      <c r="AE25" s="116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1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"/>
        <v>13997.651019427089</v>
      </c>
      <c r="P26" s="39">
        <f t="shared" si="2"/>
        <v>1456.4502967586143</v>
      </c>
      <c r="Q26" s="91"/>
      <c r="R26" s="32">
        <f t="shared" si="3"/>
        <v>1</v>
      </c>
      <c r="S26" s="37">
        <f t="shared" si="4"/>
        <v>1</v>
      </c>
      <c r="T26" s="91"/>
      <c r="U26" s="43">
        <f t="shared" si="5"/>
        <v>0.33600118488345915</v>
      </c>
      <c r="V26" s="37">
        <f t="shared" si="6"/>
        <v>4.0000000404116403E-3</v>
      </c>
      <c r="W26" s="91"/>
      <c r="X26" s="89">
        <f t="shared" si="13"/>
        <v>7725</v>
      </c>
      <c r="Y26" s="45">
        <f t="shared" si="7"/>
        <v>96208391.197539076</v>
      </c>
      <c r="Z26" s="45">
        <f t="shared" si="8"/>
        <v>292491.23913689249</v>
      </c>
      <c r="AA26" s="45">
        <f t="shared" si="9"/>
        <v>14818.406821583851</v>
      </c>
      <c r="AB26" s="46">
        <f t="shared" si="10"/>
        <v>40127.569441370462</v>
      </c>
      <c r="AD26" s="44">
        <f t="shared" si="11"/>
        <v>96563553.412938908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1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"/>
        <v>14121.066708141281</v>
      </c>
      <c r="P27" s="39">
        <f t="shared" si="2"/>
        <v>1469.2564054235538</v>
      </c>
      <c r="Q27" s="91"/>
      <c r="R27" s="32">
        <f t="shared" si="3"/>
        <v>1</v>
      </c>
      <c r="S27" s="37">
        <f t="shared" si="4"/>
        <v>1</v>
      </c>
      <c r="T27" s="91"/>
      <c r="U27" s="43">
        <f t="shared" si="5"/>
        <v>0.33600122722730186</v>
      </c>
      <c r="V27" s="37">
        <f t="shared" si="6"/>
        <v>4.0000000418518034E-3</v>
      </c>
      <c r="W27" s="91"/>
      <c r="X27" s="89">
        <f t="shared" si="13"/>
        <v>7725</v>
      </c>
      <c r="Y27" s="45">
        <f t="shared" si="7"/>
        <v>97056660.004209399</v>
      </c>
      <c r="Z27" s="45">
        <f t="shared" si="8"/>
        <v>295069.94657016295</v>
      </c>
      <c r="AA27" s="45">
        <f t="shared" si="9"/>
        <v>14538.908517213917</v>
      </c>
      <c r="AB27" s="46">
        <f t="shared" si="10"/>
        <v>40481.228592696185</v>
      </c>
      <c r="AD27" s="44">
        <f t="shared" si="11"/>
        <v>97414475.087889463</v>
      </c>
      <c r="AE27" s="116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1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"/>
        <v>14244.482396855472</v>
      </c>
      <c r="P28" s="39">
        <f t="shared" si="2"/>
        <v>1482.0622445731958</v>
      </c>
      <c r="Q28" s="91"/>
      <c r="R28" s="32">
        <f t="shared" si="3"/>
        <v>1</v>
      </c>
      <c r="S28" s="37">
        <f t="shared" si="4"/>
        <v>1</v>
      </c>
      <c r="T28" s="91"/>
      <c r="U28" s="43">
        <f t="shared" si="5"/>
        <v>0.3360012706960539</v>
      </c>
      <c r="V28" s="37">
        <f t="shared" si="6"/>
        <v>4.0000000433300887E-3</v>
      </c>
      <c r="W28" s="91"/>
      <c r="X28" s="89">
        <f t="shared" si="13"/>
        <v>7725</v>
      </c>
      <c r="Y28" s="45">
        <f t="shared" si="7"/>
        <v>97904929.338268727</v>
      </c>
      <c r="Z28" s="45">
        <f t="shared" si="8"/>
        <v>297648.65282295644</v>
      </c>
      <c r="AA28" s="45">
        <f t="shared" si="9"/>
        <v>14252.240923459582</v>
      </c>
      <c r="AB28" s="46">
        <f t="shared" si="10"/>
        <v>40834.886665560218</v>
      </c>
      <c r="AD28" s="44">
        <f t="shared" si="11"/>
        <v>98265390.118680701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1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"/>
        <v>14367.898085569666</v>
      </c>
      <c r="P29" s="39">
        <f t="shared" si="2"/>
        <v>1494.8678181292801</v>
      </c>
      <c r="Q29" s="91"/>
      <c r="R29" s="32">
        <f t="shared" si="3"/>
        <v>1</v>
      </c>
      <c r="S29" s="37">
        <f t="shared" si="4"/>
        <v>1</v>
      </c>
      <c r="T29" s="91"/>
      <c r="U29" s="43">
        <f t="shared" si="5"/>
        <v>0.33600131530946392</v>
      </c>
      <c r="V29" s="37">
        <f t="shared" si="6"/>
        <v>4.0000000448471625E-3</v>
      </c>
      <c r="W29" s="91"/>
      <c r="X29" s="89">
        <f t="shared" si="13"/>
        <v>7725</v>
      </c>
      <c r="Y29" s="45">
        <f t="shared" si="7"/>
        <v>98753199.214230433</v>
      </c>
      <c r="Z29" s="45">
        <f t="shared" si="8"/>
        <v>300227.35791245021</v>
      </c>
      <c r="AA29" s="45">
        <f t="shared" si="9"/>
        <v>13958.404040320864</v>
      </c>
      <c r="AB29" s="46">
        <f t="shared" si="10"/>
        <v>41188.543675655339</v>
      </c>
      <c r="AD29" s="44">
        <f t="shared" si="11"/>
        <v>99116298.519858867</v>
      </c>
      <c r="AE29" s="116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1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"/>
        <v>14491.313774283859</v>
      </c>
      <c r="P30" s="39">
        <f t="shared" si="2"/>
        <v>1507.6731299378255</v>
      </c>
      <c r="Q30" s="91"/>
      <c r="R30" s="32">
        <f t="shared" si="3"/>
        <v>1</v>
      </c>
      <c r="S30" s="37">
        <f t="shared" si="4"/>
        <v>1</v>
      </c>
      <c r="T30" s="91"/>
      <c r="U30" s="43">
        <f t="shared" si="5"/>
        <v>0.33600136108745254</v>
      </c>
      <c r="V30" s="37">
        <f t="shared" si="6"/>
        <v>4.0000000464036969E-3</v>
      </c>
      <c r="W30" s="91"/>
      <c r="X30" s="89">
        <f t="shared" si="13"/>
        <v>7725</v>
      </c>
      <c r="Y30" s="45">
        <f t="shared" si="7"/>
        <v>99601469.646854192</v>
      </c>
      <c r="Z30" s="45">
        <f t="shared" si="8"/>
        <v>302806.06185548968</v>
      </c>
      <c r="AA30" s="45">
        <f t="shared" si="9"/>
        <v>13657.397867797745</v>
      </c>
      <c r="AB30" s="46">
        <f t="shared" si="10"/>
        <v>41542.199638371334</v>
      </c>
      <c r="AD30" s="44">
        <f t="shared" si="11"/>
        <v>99967200.306215852</v>
      </c>
      <c r="AE30" s="116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1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"/>
        <v>14614.729462998052</v>
      </c>
      <c r="P31" s="39">
        <f t="shared" si="2"/>
        <v>1520.4781837709506</v>
      </c>
      <c r="Q31" s="91"/>
      <c r="R31" s="32">
        <f t="shared" si="3"/>
        <v>1</v>
      </c>
      <c r="S31" s="37">
        <f t="shared" si="4"/>
        <v>1</v>
      </c>
      <c r="T31" s="91"/>
      <c r="U31" s="43">
        <f t="shared" si="5"/>
        <v>0.33600140805011214</v>
      </c>
      <c r="V31" s="37">
        <f t="shared" si="6"/>
        <v>4.0000000480003694E-3</v>
      </c>
      <c r="W31" s="91"/>
      <c r="X31" s="89">
        <f t="shared" si="13"/>
        <v>7725</v>
      </c>
      <c r="Y31" s="45">
        <f t="shared" si="7"/>
        <v>100449740.65114821</v>
      </c>
      <c r="Z31" s="45">
        <f t="shared" si="8"/>
        <v>305384.76466859691</v>
      </c>
      <c r="AA31" s="45">
        <f t="shared" si="9"/>
        <v>13349.222405890227</v>
      </c>
      <c r="AB31" s="46">
        <f t="shared" si="10"/>
        <v>41895.854568802293</v>
      </c>
      <c r="AD31" s="44">
        <f t="shared" si="11"/>
        <v>100818095.49279152</v>
      </c>
      <c r="AE31" s="116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1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"/>
        <v>14738.145151712242</v>
      </c>
      <c r="P32" s="39">
        <f t="shared" si="2"/>
        <v>1533.2829833286382</v>
      </c>
      <c r="Q32" s="91"/>
      <c r="R32" s="32">
        <f t="shared" si="3"/>
        <v>1</v>
      </c>
      <c r="S32" s="37">
        <f t="shared" si="4"/>
        <v>1</v>
      </c>
      <c r="T32" s="91"/>
      <c r="U32" s="43">
        <f t="shared" si="5"/>
        <v>0.336001456217707</v>
      </c>
      <c r="V32" s="37">
        <f t="shared" si="6"/>
        <v>4.0000000496378616E-3</v>
      </c>
      <c r="W32" s="91"/>
      <c r="X32" s="89">
        <f t="shared" si="13"/>
        <v>7725</v>
      </c>
      <c r="Y32" s="45">
        <f t="shared" si="7"/>
        <v>101298012.24237163</v>
      </c>
      <c r="Z32" s="45">
        <f t="shared" si="8"/>
        <v>307963.46636797767</v>
      </c>
      <c r="AA32" s="45">
        <f t="shared" si="9"/>
        <v>13033.877654598318</v>
      </c>
      <c r="AB32" s="46">
        <f t="shared" si="10"/>
        <v>42249.508481753626</v>
      </c>
      <c r="AD32" s="44">
        <f t="shared" si="11"/>
        <v>101668984.09487596</v>
      </c>
      <c r="AE32" s="116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1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"/>
        <v>14861.560840426435</v>
      </c>
      <c r="P33" s="39">
        <f t="shared" si="2"/>
        <v>1546.0875322404534</v>
      </c>
      <c r="Q33" s="91"/>
      <c r="R33" s="32">
        <f t="shared" si="3"/>
        <v>1</v>
      </c>
      <c r="S33" s="37">
        <f t="shared" si="4"/>
        <v>1</v>
      </c>
      <c r="T33" s="91"/>
      <c r="U33" s="43">
        <f t="shared" si="5"/>
        <v>0.3360015056106731</v>
      </c>
      <c r="V33" s="37">
        <f t="shared" si="6"/>
        <v>4.0000000513168649E-3</v>
      </c>
      <c r="W33" s="91"/>
      <c r="X33" s="89">
        <f t="shared" si="13"/>
        <v>7725</v>
      </c>
      <c r="Y33" s="45">
        <f t="shared" si="7"/>
        <v>102146284.43603659</v>
      </c>
      <c r="Z33" s="45">
        <f t="shared" si="8"/>
        <v>310542.16696952947</v>
      </c>
      <c r="AA33" s="45">
        <f t="shared" si="9"/>
        <v>12711.363613922013</v>
      </c>
      <c r="AB33" s="46">
        <f t="shared" si="10"/>
        <v>42603.161391749025</v>
      </c>
      <c r="AD33" s="44">
        <f t="shared" si="11"/>
        <v>102519866.12801178</v>
      </c>
      <c r="AE33" s="116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1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"/>
        <v>14984.976529140627</v>
      </c>
      <c r="P34" s="39">
        <f t="shared" si="2"/>
        <v>1558.8918340672083</v>
      </c>
      <c r="Q34" s="91"/>
      <c r="R34" s="32">
        <f t="shared" si="3"/>
        <v>1</v>
      </c>
      <c r="S34" s="37">
        <f t="shared" si="4"/>
        <v>1</v>
      </c>
      <c r="T34" s="91"/>
      <c r="U34" s="43">
        <f t="shared" si="5"/>
        <v>0.33600155624961853</v>
      </c>
      <c r="V34" s="37">
        <f t="shared" si="6"/>
        <v>4.0000000530380723E-3</v>
      </c>
      <c r="W34" s="91"/>
      <c r="X34" s="89">
        <f t="shared" si="13"/>
        <v>7725</v>
      </c>
      <c r="Y34" s="45">
        <f t="shared" si="7"/>
        <v>102994557.24791054</v>
      </c>
      <c r="Z34" s="45">
        <f t="shared" si="8"/>
        <v>313120.86648884875</v>
      </c>
      <c r="AA34" s="45">
        <f t="shared" si="9"/>
        <v>12381.680283861309</v>
      </c>
      <c r="AB34" s="46">
        <f t="shared" si="10"/>
        <v>42956.81331303699</v>
      </c>
      <c r="AD34" s="44">
        <f t="shared" si="11"/>
        <v>103370741.60799628</v>
      </c>
      <c r="AE34" s="116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1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"/>
        <v>15108.392217854818</v>
      </c>
      <c r="P35" s="39">
        <f t="shared" si="2"/>
        <v>1571.6958923025848</v>
      </c>
      <c r="Q35" s="91"/>
      <c r="R35" s="32">
        <f t="shared" si="3"/>
        <v>1</v>
      </c>
      <c r="S35" s="37">
        <f t="shared" si="4"/>
        <v>1</v>
      </c>
      <c r="T35" s="91"/>
      <c r="U35" s="43">
        <f t="shared" si="5"/>
        <v>0.33600160815532304</v>
      </c>
      <c r="V35" s="37">
        <f t="shared" si="6"/>
        <v>4.0000000548021854E-3</v>
      </c>
      <c r="W35" s="91"/>
      <c r="X35" s="89">
        <f t="shared" si="13"/>
        <v>7725</v>
      </c>
      <c r="Y35" s="45">
        <f t="shared" si="7"/>
        <v>103842830.69401859</v>
      </c>
      <c r="Z35" s="45">
        <f t="shared" si="8"/>
        <v>315699.5649412378</v>
      </c>
      <c r="AA35" s="45">
        <f t="shared" si="9"/>
        <v>12044.827664416209</v>
      </c>
      <c r="AB35" s="46">
        <f t="shared" si="10"/>
        <v>43310.464259597451</v>
      </c>
      <c r="AD35" s="44">
        <f t="shared" si="11"/>
        <v>104221610.55088384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1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"/>
        <v>15231.807906569011</v>
      </c>
      <c r="P36" s="39">
        <f t="shared" si="2"/>
        <v>1584.499710374708</v>
      </c>
      <c r="Q36" s="91"/>
      <c r="R36" s="32">
        <f t="shared" si="3"/>
        <v>1</v>
      </c>
      <c r="S36" s="37">
        <f t="shared" si="4"/>
        <v>1</v>
      </c>
      <c r="T36" s="91"/>
      <c r="U36" s="43">
        <f t="shared" si="5"/>
        <v>0.33600166134873821</v>
      </c>
      <c r="V36" s="37">
        <f t="shared" si="6"/>
        <v>4.0000000566099096E-3</v>
      </c>
      <c r="W36" s="91"/>
      <c r="X36" s="89">
        <f t="shared" si="13"/>
        <v>7725</v>
      </c>
      <c r="Y36" s="45">
        <f t="shared" si="7"/>
        <v>104691104.7906456</v>
      </c>
      <c r="Z36" s="45">
        <f t="shared" si="8"/>
        <v>318278.26234171179</v>
      </c>
      <c r="AA36" s="45">
        <f t="shared" si="9"/>
        <v>11700.805755586716</v>
      </c>
      <c r="AB36" s="46">
        <f t="shared" si="10"/>
        <v>43664.114245148012</v>
      </c>
      <c r="AD36" s="44">
        <f t="shared" si="11"/>
        <v>105072472.97298804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1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"/>
        <v>15355.223595283205</v>
      </c>
      <c r="P37" s="39">
        <f t="shared" si="2"/>
        <v>1597.3032916476768</v>
      </c>
      <c r="Q37" s="91"/>
      <c r="R37" s="32">
        <f t="shared" si="3"/>
        <v>1</v>
      </c>
      <c r="S37" s="37">
        <f t="shared" si="4"/>
        <v>1</v>
      </c>
      <c r="T37" s="91"/>
      <c r="U37" s="43">
        <f t="shared" si="5"/>
        <v>0.33600171585098765</v>
      </c>
      <c r="V37" s="37">
        <f t="shared" si="6"/>
        <v>4.0000000584619567E-3</v>
      </c>
      <c r="W37" s="91"/>
      <c r="X37" s="89">
        <f t="shared" si="13"/>
        <v>7725</v>
      </c>
      <c r="Y37" s="45">
        <f t="shared" si="7"/>
        <v>105539379.55433863</v>
      </c>
      <c r="Z37" s="45">
        <f t="shared" si="8"/>
        <v>320856.95870500559</v>
      </c>
      <c r="AA37" s="45">
        <f t="shared" si="9"/>
        <v>11349.614557372826</v>
      </c>
      <c r="AB37" s="46">
        <f t="shared" si="10"/>
        <v>44017.763283150081</v>
      </c>
      <c r="AD37" s="44">
        <f t="shared" si="11"/>
        <v>105923328.89088416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1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"/>
        <v>15478.639283997396</v>
      </c>
      <c r="P38" s="39">
        <f t="shared" si="2"/>
        <v>1610.1066394230513</v>
      </c>
      <c r="Q38" s="91"/>
      <c r="R38" s="32">
        <f t="shared" si="3"/>
        <v>1</v>
      </c>
      <c r="S38" s="37">
        <f t="shared" si="4"/>
        <v>1</v>
      </c>
      <c r="T38" s="91"/>
      <c r="U38" s="43">
        <f t="shared" si="5"/>
        <v>0.33600177168336659</v>
      </c>
      <c r="V38" s="37">
        <f t="shared" si="6"/>
        <v>4.000000060359046E-3</v>
      </c>
      <c r="W38" s="91"/>
      <c r="X38" s="89">
        <f t="shared" si="13"/>
        <v>7725</v>
      </c>
      <c r="Y38" s="45">
        <f t="shared" si="7"/>
        <v>106387655.00190885</v>
      </c>
      <c r="Z38" s="45">
        <f t="shared" si="8"/>
        <v>323435.65404557978</v>
      </c>
      <c r="AA38" s="45">
        <f t="shared" si="9"/>
        <v>10991.254069774541</v>
      </c>
      <c r="AB38" s="46">
        <f t="shared" si="10"/>
        <v>44371.411386814769</v>
      </c>
      <c r="AD38" s="44">
        <f t="shared" si="11"/>
        <v>106774178.32141103</v>
      </c>
      <c r="AE38" s="116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1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"/>
        <v>15602.054972711589</v>
      </c>
      <c r="P39" s="39">
        <f t="shared" si="2"/>
        <v>1622.9097569413002</v>
      </c>
      <c r="Q39" s="91"/>
      <c r="R39" s="32">
        <f t="shared" si="3"/>
        <v>1</v>
      </c>
      <c r="S39" s="37">
        <f t="shared" si="4"/>
        <v>1</v>
      </c>
      <c r="T39" s="91"/>
      <c r="U39" s="43">
        <f t="shared" si="5"/>
        <v>0.33600182886734231</v>
      </c>
      <c r="V39" s="37">
        <f t="shared" si="6"/>
        <v>4.0000000623018998E-3</v>
      </c>
      <c r="W39" s="91"/>
      <c r="X39" s="89">
        <f t="shared" si="13"/>
        <v>7725</v>
      </c>
      <c r="Y39" s="45">
        <f t="shared" si="7"/>
        <v>107235931.15043429</v>
      </c>
      <c r="Z39" s="45">
        <f t="shared" si="8"/>
        <v>326014.34837762773</v>
      </c>
      <c r="AA39" s="45">
        <f t="shared" si="9"/>
        <v>10625.724292791858</v>
      </c>
      <c r="AB39" s="46">
        <f t="shared" si="10"/>
        <v>44725.058569108791</v>
      </c>
      <c r="AD39" s="44">
        <f t="shared" si="11"/>
        <v>107625021.2816738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1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"/>
        <v>15725.470661425783</v>
      </c>
      <c r="P40" s="39">
        <f t="shared" si="2"/>
        <v>1635.7126473832072</v>
      </c>
      <c r="Q40" s="91"/>
      <c r="R40" s="32">
        <f t="shared" si="3"/>
        <v>1</v>
      </c>
      <c r="S40" s="37">
        <f t="shared" si="4"/>
        <v>1</v>
      </c>
      <c r="T40" s="91"/>
      <c r="U40" s="43">
        <f t="shared" si="5"/>
        <v>0.33600188742455384</v>
      </c>
      <c r="V40" s="37">
        <f t="shared" si="6"/>
        <v>4.0000000642912469E-3</v>
      </c>
      <c r="W40" s="91"/>
      <c r="X40" s="89">
        <f t="shared" si="13"/>
        <v>7725</v>
      </c>
      <c r="Y40" s="45">
        <f t="shared" si="7"/>
        <v>108084208.01726148</v>
      </c>
      <c r="Z40" s="45">
        <f t="shared" si="8"/>
        <v>328593.04171508143</v>
      </c>
      <c r="AA40" s="45">
        <f t="shared" si="9"/>
        <v>10253.025226424781</v>
      </c>
      <c r="AB40" s="46">
        <f t="shared" si="10"/>
        <v>45078.704842760009</v>
      </c>
      <c r="AD40" s="44">
        <f t="shared" si="11"/>
        <v>108475857.78904575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1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"/>
        <v>15848.886350139976</v>
      </c>
      <c r="P41" s="39">
        <f t="shared" si="2"/>
        <v>1648.5153138712376</v>
      </c>
      <c r="Q41" s="91"/>
      <c r="R41" s="32">
        <f t="shared" si="3"/>
        <v>1</v>
      </c>
      <c r="S41" s="37">
        <f t="shared" si="4"/>
        <v>1</v>
      </c>
      <c r="T41" s="91"/>
      <c r="U41" s="43">
        <f t="shared" si="5"/>
        <v>0.33600194737681205</v>
      </c>
      <c r="V41" s="37">
        <f t="shared" si="6"/>
        <v>4.0000000663278235E-3</v>
      </c>
      <c r="W41" s="91"/>
      <c r="X41" s="89">
        <f t="shared" si="13"/>
        <v>7725</v>
      </c>
      <c r="Y41" s="45">
        <f t="shared" si="7"/>
        <v>108932485.62000814</v>
      </c>
      <c r="Z41" s="45">
        <f t="shared" si="8"/>
        <v>331171.73407161707</v>
      </c>
      <c r="AA41" s="45">
        <f t="shared" si="9"/>
        <v>9873.1568706733087</v>
      </c>
      <c r="AB41" s="46">
        <f t="shared" si="10"/>
        <v>45432.350220262902</v>
      </c>
      <c r="AD41" s="44">
        <f t="shared" si="11"/>
        <v>109326687.86117069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1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"/>
        <v>15972.302038854168</v>
      </c>
      <c r="P42" s="39">
        <f t="shared" si="2"/>
        <v>1661.3177594708702</v>
      </c>
      <c r="Q42" s="91"/>
      <c r="R42" s="32">
        <f t="shared" si="3"/>
        <v>1</v>
      </c>
      <c r="S42" s="37">
        <f t="shared" si="4"/>
        <v>1</v>
      </c>
      <c r="T42" s="91"/>
      <c r="U42" s="43">
        <f t="shared" si="5"/>
        <v>0.33600200874609965</v>
      </c>
      <c r="V42" s="37">
        <f t="shared" si="6"/>
        <v>4.0000000684123705E-3</v>
      </c>
      <c r="W42" s="91"/>
      <c r="X42" s="89">
        <f t="shared" si="13"/>
        <v>7725</v>
      </c>
      <c r="Y42" s="45">
        <f t="shared" si="7"/>
        <v>109780763.9765653</v>
      </c>
      <c r="Z42" s="45">
        <f t="shared" si="8"/>
        <v>333750.42546066159</v>
      </c>
      <c r="AA42" s="45">
        <f t="shared" si="9"/>
        <v>9486.1192255374408</v>
      </c>
      <c r="AB42" s="46">
        <f t="shared" si="10"/>
        <v>45785.994713883971</v>
      </c>
      <c r="AD42" s="44">
        <f t="shared" si="11"/>
        <v>110177511.51596539</v>
      </c>
      <c r="AE42" s="116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1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"/>
        <v>16095.717727568361</v>
      </c>
      <c r="P43" s="39">
        <f t="shared" si="2"/>
        <v>1674.1199871918911</v>
      </c>
      <c r="Q43" s="91"/>
      <c r="R43" s="32">
        <f t="shared" si="3"/>
        <v>1</v>
      </c>
      <c r="S43" s="37">
        <f t="shared" si="4"/>
        <v>1</v>
      </c>
      <c r="T43" s="91"/>
      <c r="U43" s="43">
        <f t="shared" si="5"/>
        <v>0.33600207155457129</v>
      </c>
      <c r="V43" s="37">
        <f t="shared" si="6"/>
        <v>4.0000000705456319E-3</v>
      </c>
      <c r="W43" s="91"/>
      <c r="X43" s="89">
        <f t="shared" si="13"/>
        <v>7725</v>
      </c>
      <c r="Y43" s="45">
        <f t="shared" si="7"/>
        <v>110629043.10509944</v>
      </c>
      <c r="Z43" s="45">
        <f t="shared" si="8"/>
        <v>336329.11589539773</v>
      </c>
      <c r="AA43" s="45">
        <f t="shared" si="9"/>
        <v>9091.9122910171754</v>
      </c>
      <c r="AB43" s="46">
        <f t="shared" si="10"/>
        <v>46139.638335666816</v>
      </c>
      <c r="AD43" s="44">
        <f t="shared" si="11"/>
        <v>111028328.77162151</v>
      </c>
      <c r="AE43" s="116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1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"/>
        <v>16219.133416282555</v>
      </c>
      <c r="P44" s="39">
        <f t="shared" si="2"/>
        <v>1686.921999989652</v>
      </c>
      <c r="Q44" s="91"/>
      <c r="R44" s="32">
        <f t="shared" si="3"/>
        <v>1</v>
      </c>
      <c r="S44" s="37">
        <f t="shared" si="4"/>
        <v>1</v>
      </c>
      <c r="T44" s="91"/>
      <c r="U44" s="43">
        <f t="shared" si="5"/>
        <v>0.33600213582455341</v>
      </c>
      <c r="V44" s="37">
        <f t="shared" si="6"/>
        <v>4.0000000727283633E-3</v>
      </c>
      <c r="W44" s="91"/>
      <c r="X44" s="89">
        <f t="shared" si="13"/>
        <v>7725</v>
      </c>
      <c r="Y44" s="45">
        <f t="shared" si="7"/>
        <v>111477323.02405478</v>
      </c>
      <c r="Z44" s="45">
        <f t="shared" si="8"/>
        <v>338907.80538877007</v>
      </c>
      <c r="AA44" s="45">
        <f t="shared" si="9"/>
        <v>8690.5360671125181</v>
      </c>
      <c r="AB44" s="46">
        <f t="shared" si="10"/>
        <v>46493.281097437233</v>
      </c>
      <c r="AD44" s="44">
        <f t="shared" si="11"/>
        <v>111879139.6466081</v>
      </c>
      <c r="AE44" s="116"/>
      <c r="AF44" s="138" t="s">
        <v>44</v>
      </c>
      <c r="AG44" s="139"/>
      <c r="AH44" s="140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1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"/>
        <v>16342.54910499675</v>
      </c>
      <c r="P45" s="39">
        <f t="shared" si="2"/>
        <v>1699.7238007662966</v>
      </c>
      <c r="Q45" s="91"/>
      <c r="R45" s="32">
        <f t="shared" si="3"/>
        <v>1</v>
      </c>
      <c r="S45" s="37">
        <f t="shared" si="4"/>
        <v>1</v>
      </c>
      <c r="T45" s="91"/>
      <c r="U45" s="43">
        <f t="shared" si="5"/>
        <v>0.33600220157854427</v>
      </c>
      <c r="V45" s="37">
        <f t="shared" si="6"/>
        <v>4.0000000749613202E-3</v>
      </c>
      <c r="W45" s="91"/>
      <c r="X45" s="89">
        <f t="shared" si="13"/>
        <v>7725</v>
      </c>
      <c r="Y45" s="45">
        <f t="shared" si="7"/>
        <v>112325603.75215553</v>
      </c>
      <c r="Z45" s="45">
        <f t="shared" si="8"/>
        <v>341486.49395348987</v>
      </c>
      <c r="AA45" s="45">
        <f t="shared" si="9"/>
        <v>8281.9905538234616</v>
      </c>
      <c r="AB45" s="46">
        <f t="shared" si="10"/>
        <v>46846.923010808132</v>
      </c>
      <c r="AD45" s="44">
        <f t="shared" si="11"/>
        <v>112729944.15967366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1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"/>
        <v>16465.964793710944</v>
      </c>
      <c r="P46" s="39">
        <f t="shared" si="2"/>
        <v>1712.5253923719511</v>
      </c>
      <c r="Q46" s="91"/>
      <c r="R46" s="32">
        <f t="shared" si="3"/>
        <v>1</v>
      </c>
      <c r="S46" s="37">
        <f t="shared" si="4"/>
        <v>1</v>
      </c>
      <c r="T46" s="91"/>
      <c r="U46" s="43">
        <f t="shared" si="5"/>
        <v>0.33600226883921397</v>
      </c>
      <c r="V46" s="37">
        <f t="shared" si="6"/>
        <v>4.0000000772452676E-3</v>
      </c>
      <c r="W46" s="91"/>
      <c r="X46" s="89">
        <f t="shared" si="13"/>
        <v>7725</v>
      </c>
      <c r="Y46" s="45">
        <f t="shared" si="7"/>
        <v>113173885.30840801</v>
      </c>
      <c r="Z46" s="45">
        <f t="shared" si="8"/>
        <v>344065.18160204077</v>
      </c>
      <c r="AA46" s="45">
        <f t="shared" si="9"/>
        <v>7866.2757511500104</v>
      </c>
      <c r="AB46" s="46">
        <f t="shared" si="10"/>
        <v>47200.564087184219</v>
      </c>
      <c r="AD46" s="44">
        <f t="shared" si="11"/>
        <v>113580742.32984838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1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"/>
        <v>16589.380482425138</v>
      </c>
      <c r="P47" s="39">
        <f t="shared" si="2"/>
        <v>1725.3267776058856</v>
      </c>
      <c r="Q47" s="91"/>
      <c r="R47" s="32">
        <f t="shared" si="3"/>
        <v>1</v>
      </c>
      <c r="S47" s="37">
        <f t="shared" si="4"/>
        <v>1</v>
      </c>
      <c r="T47" s="91"/>
      <c r="U47" s="43">
        <f t="shared" si="5"/>
        <v>0.33600233762940462</v>
      </c>
      <c r="V47" s="37">
        <f t="shared" si="6"/>
        <v>4.0000000795809747E-3</v>
      </c>
      <c r="W47" s="91"/>
      <c r="X47" s="89">
        <f t="shared" si="13"/>
        <v>7725</v>
      </c>
      <c r="Y47" s="45">
        <f t="shared" si="7"/>
        <v>114022167.71210317</v>
      </c>
      <c r="Z47" s="45">
        <f t="shared" si="8"/>
        <v>346643.86834668362</v>
      </c>
      <c r="AA47" s="45">
        <f t="shared" si="9"/>
        <v>7443.3916590921635</v>
      </c>
      <c r="AB47" s="46">
        <f t="shared" si="10"/>
        <v>47554.204337766765</v>
      </c>
      <c r="AD47" s="44">
        <f t="shared" ref="AD47:AD54" si="14">SUM(X47:AB47)</f>
        <v>114431534.17644671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1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"/>
        <v>16712.796171139333</v>
      </c>
      <c r="P48" s="39">
        <f t="shared" si="2"/>
        <v>1738.1279592176429</v>
      </c>
      <c r="Q48" s="91"/>
      <c r="R48" s="32">
        <f t="shared" si="3"/>
        <v>1</v>
      </c>
      <c r="S48" s="37">
        <f t="shared" si="4"/>
        <v>1</v>
      </c>
      <c r="T48" s="91"/>
      <c r="U48" s="43">
        <f t="shared" si="5"/>
        <v>0.33600240797212994</v>
      </c>
      <c r="V48" s="37">
        <f t="shared" si="6"/>
        <v>4.0000000819692162E-3</v>
      </c>
      <c r="W48" s="91"/>
      <c r="X48" s="89">
        <f t="shared" si="13"/>
        <v>7725</v>
      </c>
      <c r="Y48" s="45">
        <f t="shared" si="7"/>
        <v>114870450.98281838</v>
      </c>
      <c r="Z48" s="45">
        <f t="shared" si="8"/>
        <v>349222.55419946124</v>
      </c>
      <c r="AA48" s="45">
        <f t="shared" si="9"/>
        <v>7271.4033581393014</v>
      </c>
      <c r="AB48" s="46">
        <f t="shared" si="10"/>
        <v>47907.843773557994</v>
      </c>
      <c r="AD48" s="44">
        <f t="shared" si="14"/>
        <v>115282577.78414954</v>
      </c>
      <c r="AE48" s="116"/>
      <c r="AF48" s="138" t="s">
        <v>45</v>
      </c>
      <c r="AG48" s="139"/>
      <c r="AH48" s="140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1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"/>
        <v>16836.211859853523</v>
      </c>
      <c r="P49" s="39">
        <f t="shared" si="2"/>
        <v>1750.9289399081383</v>
      </c>
      <c r="Q49" s="91"/>
      <c r="R49" s="32">
        <f t="shared" si="3"/>
        <v>1</v>
      </c>
      <c r="S49" s="37">
        <f t="shared" si="4"/>
        <v>1</v>
      </c>
      <c r="T49" s="91"/>
      <c r="U49" s="43">
        <f t="shared" si="5"/>
        <v>0.33600247989057569</v>
      </c>
      <c r="V49" s="37">
        <f t="shared" si="6"/>
        <v>4.0000000844107745E-3</v>
      </c>
      <c r="W49" s="91"/>
      <c r="X49" s="89">
        <f t="shared" si="13"/>
        <v>7725</v>
      </c>
      <c r="Y49" s="45">
        <f t="shared" si="7"/>
        <v>115718735.14042003</v>
      </c>
      <c r="Z49" s="45">
        <f t="shared" si="8"/>
        <v>351801.23917220364</v>
      </c>
      <c r="AA49" s="45">
        <f t="shared" si="9"/>
        <v>7325.0990559850707</v>
      </c>
      <c r="AB49" s="46">
        <f t="shared" si="10"/>
        <v>48261.48240536559</v>
      </c>
      <c r="AD49" s="44">
        <f t="shared" si="14"/>
        <v>116133847.96105359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1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"/>
        <v>16959.627548567718</v>
      </c>
      <c r="P50" s="39">
        <f t="shared" si="2"/>
        <v>1763.7297223307291</v>
      </c>
      <c r="Q50" s="91"/>
      <c r="R50" s="32">
        <f t="shared" si="3"/>
        <v>1</v>
      </c>
      <c r="S50" s="37">
        <f t="shared" si="4"/>
        <v>1</v>
      </c>
      <c r="T50" s="91"/>
      <c r="U50" s="43">
        <f t="shared" si="5"/>
        <v>0.33600255340809937</v>
      </c>
      <c r="V50" s="37">
        <f t="shared" si="6"/>
        <v>4.0000000869064361E-3</v>
      </c>
      <c r="W50" s="91"/>
      <c r="X50" s="89">
        <f t="shared" si="13"/>
        <v>7725</v>
      </c>
      <c r="Y50" s="45">
        <f t="shared" si="7"/>
        <v>116567020.20506561</v>
      </c>
      <c r="Z50" s="45">
        <f t="shared" si="8"/>
        <v>354379.92327653273</v>
      </c>
      <c r="AA50" s="45">
        <f t="shared" si="9"/>
        <v>7378.7947538308426</v>
      </c>
      <c r="AB50" s="46">
        <f t="shared" si="10"/>
        <v>48615.120243806967</v>
      </c>
      <c r="AD50" s="44">
        <f t="shared" si="14"/>
        <v>116985119.04333977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1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"/>
        <v>17083.043237281912</v>
      </c>
      <c r="P51" s="39">
        <f t="shared" si="2"/>
        <v>1776.5303090922573</v>
      </c>
      <c r="Q51" s="91"/>
      <c r="R51" s="32">
        <f t="shared" si="3"/>
        <v>1</v>
      </c>
      <c r="S51" s="37">
        <f t="shared" si="4"/>
        <v>1</v>
      </c>
      <c r="T51" s="91"/>
      <c r="U51" s="43">
        <f t="shared" si="5"/>
        <v>0.33600262854823032</v>
      </c>
      <c r="V51" s="37">
        <f t="shared" si="6"/>
        <v>4.0000000894569914E-3</v>
      </c>
      <c r="W51" s="91"/>
      <c r="X51" s="89">
        <f t="shared" si="13"/>
        <v>7725</v>
      </c>
      <c r="Y51" s="45">
        <f t="shared" si="7"/>
        <v>117415306.19720581</v>
      </c>
      <c r="Z51" s="45">
        <f t="shared" si="8"/>
        <v>356958.60652386636</v>
      </c>
      <c r="AA51" s="45">
        <f t="shared" si="9"/>
        <v>7432.4904516766155</v>
      </c>
      <c r="AB51" s="46">
        <f t="shared" si="10"/>
        <v>48968.757299313314</v>
      </c>
      <c r="AD51" s="44">
        <f t="shared" si="14"/>
        <v>117836391.05148068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1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"/>
        <v>17206.458925996103</v>
      </c>
      <c r="P52" s="39">
        <f t="shared" si="2"/>
        <v>1789.3307027540648</v>
      </c>
      <c r="Q52" s="91"/>
      <c r="R52" s="32">
        <f t="shared" si="3"/>
        <v>1</v>
      </c>
      <c r="S52" s="37">
        <f t="shared" si="4"/>
        <v>1</v>
      </c>
      <c r="T52" s="91"/>
      <c r="U52" s="43">
        <f t="shared" si="5"/>
        <v>0.33600270533466992</v>
      </c>
      <c r="V52" s="37">
        <f t="shared" si="6"/>
        <v>4.0000000920632408E-3</v>
      </c>
      <c r="W52" s="91"/>
      <c r="X52" s="89">
        <f t="shared" si="13"/>
        <v>7725</v>
      </c>
      <c r="Y52" s="45">
        <f t="shared" si="7"/>
        <v>118263593.13758697</v>
      </c>
      <c r="Z52" s="45">
        <f t="shared" si="8"/>
        <v>359537.28892542311</v>
      </c>
      <c r="AA52" s="45">
        <f t="shared" si="9"/>
        <v>7486.1861495223848</v>
      </c>
      <c r="AB52" s="46">
        <f t="shared" si="10"/>
        <v>49322.393582133824</v>
      </c>
      <c r="AD52" s="44">
        <f t="shared" si="14"/>
        <v>118687664.00624405</v>
      </c>
      <c r="AE52" s="116"/>
      <c r="AF52" s="138" t="s">
        <v>46</v>
      </c>
      <c r="AG52" s="139"/>
      <c r="AH52" s="140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1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"/>
        <v>17329.874614710297</v>
      </c>
      <c r="P53" s="39">
        <f t="shared" si="2"/>
        <v>1802.1309058329807</v>
      </c>
      <c r="Q53" s="91"/>
      <c r="R53" s="32">
        <f t="shared" si="3"/>
        <v>1</v>
      </c>
      <c r="S53" s="37">
        <f t="shared" si="4"/>
        <v>1</v>
      </c>
      <c r="T53" s="91"/>
      <c r="U53" s="43">
        <f t="shared" si="5"/>
        <v>0.33600278379129112</v>
      </c>
      <c r="V53" s="37">
        <f t="shared" si="6"/>
        <v>4.0000000947259884E-3</v>
      </c>
      <c r="W53" s="91"/>
      <c r="X53" s="89">
        <f t="shared" si="13"/>
        <v>7725</v>
      </c>
      <c r="Y53" s="45">
        <f t="shared" si="7"/>
        <v>119111881.04725319</v>
      </c>
      <c r="Z53" s="45">
        <f t="shared" si="8"/>
        <v>362115.97049222689</v>
      </c>
      <c r="AA53" s="45">
        <f t="shared" si="9"/>
        <v>7539.8818473681558</v>
      </c>
      <c r="AB53" s="46">
        <f t="shared" si="10"/>
        <v>49676.029102339569</v>
      </c>
      <c r="AD53" s="44">
        <f t="shared" si="14"/>
        <v>119538937.92869513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1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"/>
        <v>17453.290303424488</v>
      </c>
      <c r="P54" s="39">
        <f t="shared" si="2"/>
        <v>1814.9309208022851</v>
      </c>
      <c r="Q54" s="92"/>
      <c r="R54" s="32">
        <f t="shared" si="3"/>
        <v>1</v>
      </c>
      <c r="S54" s="37">
        <f t="shared" si="4"/>
        <v>1</v>
      </c>
      <c r="T54" s="92"/>
      <c r="U54" s="43">
        <f t="shared" si="5"/>
        <v>0.33600286394213891</v>
      </c>
      <c r="V54" s="37">
        <f t="shared" si="6"/>
        <v>4.0000000974460418E-3</v>
      </c>
      <c r="W54" s="92"/>
      <c r="X54" s="89">
        <f t="shared" si="13"/>
        <v>7725</v>
      </c>
      <c r="Y54" s="45">
        <f t="shared" si="7"/>
        <v>119960169.94754842</v>
      </c>
      <c r="Z54" s="45">
        <f t="shared" si="8"/>
        <v>364694.65123511053</v>
      </c>
      <c r="AA54" s="45">
        <f t="shared" si="9"/>
        <v>7593.5775452139269</v>
      </c>
      <c r="AB54" s="46">
        <f t="shared" si="10"/>
        <v>50029.663869827324</v>
      </c>
      <c r="AD54" s="44">
        <f t="shared" si="14"/>
        <v>120390212.84019856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4658320522.4371185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70">
        <f>SUM(Y9:Y54)</f>
        <v>4640200750.8464384</v>
      </c>
      <c r="Z56" s="71">
        <f>SUM(Z9:Z54)</f>
        <v>14107004.80498809</v>
      </c>
      <c r="AA56" s="71">
        <f>SUM(AA9:AA54)</f>
        <v>586827.55473511782</v>
      </c>
      <c r="AB56" s="78">
        <f>SUM(AB9:AB54)</f>
        <v>1935339.2309589528</v>
      </c>
      <c r="AD56" s="72">
        <f>X56+Y56+Z56+AA56+AB56</f>
        <v>4658320522.4371204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W28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80"/>
      <c r="S1" s="80"/>
      <c r="T1" s="90"/>
      <c r="U1" s="80"/>
      <c r="V1" s="80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80"/>
      <c r="S2" s="80"/>
      <c r="T2" s="91"/>
      <c r="U2" s="80"/>
      <c r="V2" s="80"/>
      <c r="W2" s="91"/>
      <c r="Y2" s="125" t="s">
        <v>81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80</v>
      </c>
      <c r="P3" s="135"/>
      <c r="Q3" s="91"/>
      <c r="R3" s="80"/>
      <c r="S3" s="80"/>
      <c r="T3" s="91"/>
      <c r="U3" s="80"/>
      <c r="V3" s="80"/>
      <c r="W3" s="91"/>
      <c r="Y3" s="128"/>
      <c r="Z3" s="129"/>
      <c r="AA3" s="130"/>
      <c r="AB3" s="8"/>
      <c r="AC3" s="8"/>
      <c r="AE3" s="116"/>
      <c r="AF3" s="94" t="s">
        <v>59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80"/>
      <c r="S4" s="80"/>
      <c r="T4" s="91"/>
      <c r="U4" s="80"/>
      <c r="V4" s="80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4" t="s">
        <v>71</v>
      </c>
      <c r="J7" s="14" t="s">
        <v>70</v>
      </c>
      <c r="K7" s="22" t="s">
        <v>69</v>
      </c>
      <c r="L7" s="91"/>
      <c r="M7" s="1" t="s">
        <v>8</v>
      </c>
      <c r="O7" s="110"/>
      <c r="P7" s="111"/>
      <c r="Q7" s="91"/>
      <c r="R7" s="80"/>
      <c r="S7" s="80"/>
      <c r="T7" s="91"/>
      <c r="U7" s="80"/>
      <c r="V7" s="80"/>
      <c r="W7" s="91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5"/>
      <c r="J8" s="7"/>
      <c r="K8" s="20"/>
      <c r="L8" s="91"/>
      <c r="M8" s="25"/>
      <c r="O8" s="34"/>
      <c r="P8" s="38"/>
      <c r="Q8" s="91"/>
      <c r="R8" s="82"/>
      <c r="S8" s="81"/>
      <c r="T8" s="91"/>
      <c r="U8" s="82"/>
      <c r="V8" s="81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1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D9</f>
        <v>11899.584311285807</v>
      </c>
      <c r="P9" s="39">
        <f>E9+(E9*J9)</f>
        <v>1247.5015977705511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0.3360006188453778</v>
      </c>
      <c r="V9" s="37">
        <f>($AI$7/$AG$12)*(1+0.15*(P9/$AG$10)^4)+$AH$32</f>
        <v>4.0000000217514514E-3</v>
      </c>
      <c r="W9" s="91"/>
      <c r="X9" s="80">
        <f t="shared" ref="X9:X12" si="0">($AG$7*$AG$8*S9*$AG$24+$AG$15*$AG$16*R9*$AG$24)</f>
        <v>3600</v>
      </c>
      <c r="Y9" s="45">
        <f>(O9*U9*$AG$30+P9*V9*$AG$29)*365</f>
        <v>81788338.968630016</v>
      </c>
      <c r="Z9" s="45">
        <f>(O9*$AI$15*$AG$37+P9*$AI$7*$AG$36)*365</f>
        <v>248691.56032091693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34150.397472540542</v>
      </c>
      <c r="AD9" s="44">
        <f>SUM(X9:AB9)</f>
        <v>82091925.579687133</v>
      </c>
      <c r="AE9" s="116"/>
      <c r="AF9" s="145" t="s">
        <v>15</v>
      </c>
      <c r="AG9" s="17"/>
      <c r="AH9" s="148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1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 t="shared" ref="O10:O54" si="1">D10</f>
        <v>12023</v>
      </c>
      <c r="P10" s="39">
        <f>E10+(E10*J10)</f>
        <v>1260.2474266019526</v>
      </c>
      <c r="Q10" s="91"/>
      <c r="R10" s="32">
        <f t="shared" ref="R10:R54" si="2">IF(O10&lt;$AG$18,1,2)</f>
        <v>1</v>
      </c>
      <c r="S10" s="37">
        <f t="shared" ref="S10:S54" si="3">IF(P10&lt;$AG$10,1,2)</f>
        <v>1</v>
      </c>
      <c r="T10" s="91"/>
      <c r="U10" s="43">
        <f t="shared" ref="U10:U54" si="4">($AI$15/$AG$20)*(1+0.15*(O10/$AG$18)^4)+$AH$33</f>
        <v>0.33600064492079135</v>
      </c>
      <c r="V10" s="37">
        <f t="shared" ref="V10:V54" si="5">($AI$7/$AG$12)*(1+0.15*(P10/$AG$10)^4)+$AH$32</f>
        <v>4.0000000226541139E-3</v>
      </c>
      <c r="W10" s="91"/>
      <c r="X10" s="80">
        <f t="shared" si="0"/>
        <v>3600</v>
      </c>
      <c r="Y10" s="45">
        <f t="shared" ref="Y10:Y54" si="6">(O10*U10*$AG$30+P10*V10*$AG$29)*365</f>
        <v>82636597.45322594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34503.815414954268</v>
      </c>
      <c r="AD10" s="44">
        <f t="shared" ref="AD10:AD46" si="10">SUM(X10:AB10)</f>
        <v>82943285.504040048</v>
      </c>
      <c r="AE10" s="116"/>
      <c r="AF10" s="146"/>
      <c r="AG10" s="18">
        <v>90408</v>
      </c>
      <c r="AH10" s="148"/>
      <c r="AI10" s="83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1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>D11</f>
        <v>12146.415688714193</v>
      </c>
      <c r="P11" s="39">
        <f t="shared" ref="P11:P54" si="12">E11+(E11*J11)</f>
        <v>1272.9940522128832</v>
      </c>
      <c r="Q11" s="91"/>
      <c r="R11" s="32">
        <f t="shared" si="2"/>
        <v>1</v>
      </c>
      <c r="S11" s="37">
        <f t="shared" si="3"/>
        <v>1</v>
      </c>
      <c r="T11" s="91"/>
      <c r="U11" s="43">
        <f t="shared" si="4"/>
        <v>0.33600067181167925</v>
      </c>
      <c r="V11" s="37">
        <f t="shared" si="5"/>
        <v>4.000000023584643E-3</v>
      </c>
      <c r="W11" s="91"/>
      <c r="X11" s="80">
        <f t="shared" si="0"/>
        <v>3600</v>
      </c>
      <c r="Y11" s="45">
        <f t="shared" si="6"/>
        <v>83484856.312554643</v>
      </c>
      <c r="Z11" s="45">
        <f t="shared" si="7"/>
        <v>253848.45062601048</v>
      </c>
      <c r="AA11" s="45">
        <f t="shared" si="8"/>
        <v>17482.05027131235</v>
      </c>
      <c r="AB11" s="46">
        <f t="shared" si="9"/>
        <v>34857.236545670152</v>
      </c>
      <c r="AD11" s="44">
        <f t="shared" si="10"/>
        <v>83794644.049997643</v>
      </c>
      <c r="AE11" s="116"/>
      <c r="AF11" s="147"/>
      <c r="AG11" s="17"/>
      <c r="AH11" s="148"/>
      <c r="AI11" s="83" t="s">
        <v>61</v>
      </c>
      <c r="AJ11" s="84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1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"/>
        <v>12269.831377428385</v>
      </c>
      <c r="P12" s="39">
        <f t="shared" si="12"/>
        <v>1285.7414457723603</v>
      </c>
      <c r="Q12" s="91"/>
      <c r="R12" s="32">
        <f t="shared" si="2"/>
        <v>1</v>
      </c>
      <c r="S12" s="37">
        <f t="shared" si="3"/>
        <v>1</v>
      </c>
      <c r="T12" s="91"/>
      <c r="U12" s="43">
        <f t="shared" si="4"/>
        <v>0.33600069953486877</v>
      </c>
      <c r="V12" s="37">
        <f t="shared" si="5"/>
        <v>4.0000000245436059E-3</v>
      </c>
      <c r="W12" s="91"/>
      <c r="X12" s="80">
        <f t="shared" si="0"/>
        <v>3600</v>
      </c>
      <c r="Y12" s="45">
        <f t="shared" si="6"/>
        <v>84333115.555534452</v>
      </c>
      <c r="Z12" s="45">
        <f t="shared" si="7"/>
        <v>256426.90088711915</v>
      </c>
      <c r="AA12" s="45">
        <f t="shared" si="8"/>
        <v>17647.442546012378</v>
      </c>
      <c r="AB12" s="46">
        <f t="shared" si="9"/>
        <v>35210.660749321418</v>
      </c>
      <c r="AD12" s="44">
        <f t="shared" si="10"/>
        <v>84646000.559716895</v>
      </c>
      <c r="AE12" s="116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1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"/>
        <v>12393.24706614258</v>
      </c>
      <c r="P13" s="39">
        <f t="shared" si="12"/>
        <v>1298.4895798237999</v>
      </c>
      <c r="Q13" s="91"/>
      <c r="R13" s="32">
        <f t="shared" si="2"/>
        <v>1</v>
      </c>
      <c r="S13" s="37">
        <f t="shared" si="3"/>
        <v>1</v>
      </c>
      <c r="T13" s="91"/>
      <c r="U13" s="43">
        <f t="shared" si="4"/>
        <v>0.33600072810735898</v>
      </c>
      <c r="V13" s="37">
        <f t="shared" si="5"/>
        <v>4.0000000255315795E-3</v>
      </c>
      <c r="W13" s="91"/>
      <c r="X13" s="80">
        <f>($AG$7*$AG$8*S13*$AG$24+$AG$15*$AG$16*R13*$AG$24)</f>
        <v>3600</v>
      </c>
      <c r="Y13" s="45">
        <f t="shared" si="6"/>
        <v>85181375.191367313</v>
      </c>
      <c r="Z13" s="45">
        <f t="shared" si="7"/>
        <v>259005.35439158254</v>
      </c>
      <c r="AA13" s="45">
        <f t="shared" si="8"/>
        <v>17799.479444412926</v>
      </c>
      <c r="AB13" s="46">
        <f t="shared" si="9"/>
        <v>35564.087916040931</v>
      </c>
      <c r="AD13" s="44">
        <f t="shared" si="10"/>
        <v>85497344.113119364</v>
      </c>
      <c r="AE13" s="116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1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"/>
        <v>12516.662754856772</v>
      </c>
      <c r="P14" s="39">
        <f t="shared" si="12"/>
        <v>1311.2384282040812</v>
      </c>
      <c r="Q14" s="91"/>
      <c r="R14" s="32">
        <f t="shared" si="2"/>
        <v>1</v>
      </c>
      <c r="S14" s="37">
        <f t="shared" si="3"/>
        <v>1</v>
      </c>
      <c r="T14" s="91"/>
      <c r="U14" s="43">
        <f t="shared" si="4"/>
        <v>0.33600075754632092</v>
      </c>
      <c r="V14" s="37">
        <f t="shared" si="5"/>
        <v>4.0000000265491414E-3</v>
      </c>
      <c r="W14" s="91"/>
      <c r="X14" s="80">
        <f>($AG$7*$AG$8*S14*$AG$24+$AG$15*$AG$16*R14*$AG$24)+AG26</f>
        <v>1163600</v>
      </c>
      <c r="Y14" s="45">
        <f t="shared" si="6"/>
        <v>86029635.229536682</v>
      </c>
      <c r="Z14" s="45">
        <f t="shared" si="7"/>
        <v>261583.81102480629</v>
      </c>
      <c r="AA14" s="45">
        <f t="shared" si="8"/>
        <v>17613.181902040138</v>
      </c>
      <c r="AB14" s="46">
        <f t="shared" si="9"/>
        <v>35917.517941137325</v>
      </c>
      <c r="AD14" s="44">
        <f t="shared" si="10"/>
        <v>87508349.740404651</v>
      </c>
      <c r="AE14" s="116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1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"/>
        <v>12640.078443570965</v>
      </c>
      <c r="P15" s="39">
        <f t="shared" si="12"/>
        <v>1323.987965968267</v>
      </c>
      <c r="Q15" s="91"/>
      <c r="R15" s="32">
        <f t="shared" si="2"/>
        <v>1</v>
      </c>
      <c r="S15" s="37">
        <f t="shared" si="3"/>
        <v>1</v>
      </c>
      <c r="T15" s="91"/>
      <c r="U15" s="43">
        <f t="shared" si="4"/>
        <v>0.33600078786909732</v>
      </c>
      <c r="V15" s="37">
        <f t="shared" si="5"/>
        <v>4.000000027596878E-3</v>
      </c>
      <c r="W15" s="91"/>
      <c r="X15" s="80">
        <f>($AJ$11*$AG$8*S15*$AG$25+$AJ$9*$AG$8*$AG$24*S15+$AG$15*$AG$16*R15*$AG$24)</f>
        <v>7725</v>
      </c>
      <c r="Y15" s="45">
        <f t="shared" si="6"/>
        <v>86877895.679805994</v>
      </c>
      <c r="Z15" s="45">
        <f t="shared" si="7"/>
        <v>264162.27067753155</v>
      </c>
      <c r="AA15" s="45">
        <f t="shared" si="8"/>
        <v>17419.715070282957</v>
      </c>
      <c r="AB15" s="46">
        <f t="shared" si="9"/>
        <v>36270.950724793787</v>
      </c>
      <c r="AD15" s="44">
        <f t="shared" si="10"/>
        <v>87203473.616278604</v>
      </c>
      <c r="AE15" s="116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1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"/>
        <v>12763.494132285157</v>
      </c>
      <c r="P16" s="39">
        <f t="shared" si="12"/>
        <v>1336.7381693195193</v>
      </c>
      <c r="Q16" s="91"/>
      <c r="R16" s="32">
        <f t="shared" si="2"/>
        <v>1</v>
      </c>
      <c r="S16" s="37">
        <f t="shared" si="3"/>
        <v>1</v>
      </c>
      <c r="T16" s="91"/>
      <c r="U16" s="43">
        <f t="shared" si="4"/>
        <v>0.33600081909320284</v>
      </c>
      <c r="V16" s="37">
        <f t="shared" si="5"/>
        <v>4.0000000286753816E-3</v>
      </c>
      <c r="W16" s="91"/>
      <c r="X16" s="89">
        <f t="shared" ref="X16:X54" si="13">($AJ$11*$AG$8*S16*$AG$25+$AJ$9*$AG$8*$AG$24*S16+$AG$15*$AG$16*R16*$AG$24)</f>
        <v>7725</v>
      </c>
      <c r="Y16" s="45">
        <f t="shared" si="6"/>
        <v>87726156.552217126</v>
      </c>
      <c r="Z16" s="45">
        <f t="shared" si="7"/>
        <v>266740.73324552807</v>
      </c>
      <c r="AA16" s="45">
        <f t="shared" si="8"/>
        <v>17219.078949141382</v>
      </c>
      <c r="AB16" s="46">
        <f t="shared" si="9"/>
        <v>36624.386171787599</v>
      </c>
      <c r="AD16" s="44">
        <f t="shared" si="10"/>
        <v>88054465.750583574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1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"/>
        <v>12886.909820999348</v>
      </c>
      <c r="P17" s="39">
        <f t="shared" si="12"/>
        <v>1349.4890155437977</v>
      </c>
      <c r="Q17" s="91"/>
      <c r="R17" s="32">
        <f t="shared" si="2"/>
        <v>1</v>
      </c>
      <c r="S17" s="37">
        <f t="shared" si="3"/>
        <v>1</v>
      </c>
      <c r="T17" s="91"/>
      <c r="U17" s="43">
        <f t="shared" si="4"/>
        <v>0.33600085123632406</v>
      </c>
      <c r="V17" s="37">
        <f t="shared" si="5"/>
        <v>4.0000000297852481E-3</v>
      </c>
      <c r="W17" s="91"/>
      <c r="X17" s="89">
        <f t="shared" si="13"/>
        <v>7725</v>
      </c>
      <c r="Y17" s="45">
        <f t="shared" si="6"/>
        <v>88574417.857089341</v>
      </c>
      <c r="Z17" s="45">
        <f t="shared" si="7"/>
        <v>269319.19862930855</v>
      </c>
      <c r="AA17" s="45">
        <f t="shared" si="8"/>
        <v>17011.273538615409</v>
      </c>
      <c r="AB17" s="46">
        <f t="shared" si="9"/>
        <v>36977.824191228836</v>
      </c>
      <c r="AD17" s="44">
        <f t="shared" si="10"/>
        <v>88905451.153448492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1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"/>
        <v>13010.325509713541</v>
      </c>
      <c r="P18" s="39">
        <f t="shared" si="12"/>
        <v>1362.240482948966</v>
      </c>
      <c r="Q18" s="91"/>
      <c r="R18" s="32">
        <f t="shared" si="2"/>
        <v>1</v>
      </c>
      <c r="S18" s="37">
        <f t="shared" si="3"/>
        <v>1</v>
      </c>
      <c r="T18" s="91"/>
      <c r="U18" s="43">
        <f t="shared" si="4"/>
        <v>0.3360008843163193</v>
      </c>
      <c r="V18" s="37">
        <f t="shared" si="5"/>
        <v>4.0000000309270813E-3</v>
      </c>
      <c r="W18" s="91"/>
      <c r="X18" s="89">
        <f t="shared" si="13"/>
        <v>7725</v>
      </c>
      <c r="Y18" s="45">
        <f t="shared" si="6"/>
        <v>89422679.605018303</v>
      </c>
      <c r="Z18" s="45">
        <f t="shared" si="7"/>
        <v>271897.66673386126</v>
      </c>
      <c r="AA18" s="45">
        <f t="shared" si="8"/>
        <v>16796.298838705039</v>
      </c>
      <c r="AB18" s="46">
        <f t="shared" si="9"/>
        <v>37331.264696316735</v>
      </c>
      <c r="AD18" s="44">
        <f t="shared" si="10"/>
        <v>89756429.835287184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1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"/>
        <v>13133.741198427733</v>
      </c>
      <c r="P19" s="39">
        <f t="shared" si="12"/>
        <v>1374.9925508079632</v>
      </c>
      <c r="Q19" s="91"/>
      <c r="R19" s="32">
        <f t="shared" si="2"/>
        <v>1</v>
      </c>
      <c r="S19" s="37">
        <f t="shared" si="3"/>
        <v>1</v>
      </c>
      <c r="T19" s="91"/>
      <c r="U19" s="43">
        <f t="shared" si="4"/>
        <v>0.33600091835121876</v>
      </c>
      <c r="V19" s="37">
        <f t="shared" si="5"/>
        <v>4.00000003210149E-3</v>
      </c>
      <c r="W19" s="91"/>
      <c r="X19" s="89">
        <f t="shared" si="13"/>
        <v>7725</v>
      </c>
      <c r="Y19" s="45">
        <f t="shared" si="6"/>
        <v>90270941.806875199</v>
      </c>
      <c r="Z19" s="45">
        <f t="shared" si="7"/>
        <v>274476.13746840175</v>
      </c>
      <c r="AA19" s="45">
        <f t="shared" si="8"/>
        <v>16574.154849410275</v>
      </c>
      <c r="AB19" s="46">
        <f t="shared" si="9"/>
        <v>37684.707604112249</v>
      </c>
      <c r="AD19" s="44">
        <f t="shared" si="10"/>
        <v>90607401.806797117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1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"/>
        <v>13257.156887141928</v>
      </c>
      <c r="P20" s="39">
        <f t="shared" si="12"/>
        <v>1387.7451993057221</v>
      </c>
      <c r="Q20" s="91"/>
      <c r="R20" s="32">
        <f t="shared" si="2"/>
        <v>1</v>
      </c>
      <c r="S20" s="37">
        <f t="shared" si="3"/>
        <v>1</v>
      </c>
      <c r="T20" s="91"/>
      <c r="U20" s="43">
        <f t="shared" si="4"/>
        <v>0.33600095335922447</v>
      </c>
      <c r="V20" s="37">
        <f t="shared" si="5"/>
        <v>4.0000000333090882E-3</v>
      </c>
      <c r="W20" s="91"/>
      <c r="X20" s="89">
        <f t="shared" si="13"/>
        <v>7725</v>
      </c>
      <c r="Y20" s="45">
        <f t="shared" si="6"/>
        <v>91119204.473806471</v>
      </c>
      <c r="Z20" s="45">
        <f t="shared" si="7"/>
        <v>277054.61074614007</v>
      </c>
      <c r="AA20" s="45">
        <f t="shared" si="8"/>
        <v>16344.841570731116</v>
      </c>
      <c r="AB20" s="46">
        <f t="shared" si="9"/>
        <v>38038.152835325658</v>
      </c>
      <c r="AD20" s="44">
        <f t="shared" si="10"/>
        <v>91458367.078958675</v>
      </c>
      <c r="AE20" s="116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1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"/>
        <v>13380.57257585612</v>
      </c>
      <c r="P21" s="39">
        <f t="shared" si="12"/>
        <v>1400.4984094895563</v>
      </c>
      <c r="Q21" s="91"/>
      <c r="R21" s="32">
        <f t="shared" si="2"/>
        <v>1</v>
      </c>
      <c r="S21" s="37">
        <f t="shared" si="3"/>
        <v>1</v>
      </c>
      <c r="T21" s="91"/>
      <c r="U21" s="43">
        <f t="shared" si="4"/>
        <v>0.33600098935871042</v>
      </c>
      <c r="V21" s="37">
        <f t="shared" si="5"/>
        <v>4.0000000345504962E-3</v>
      </c>
      <c r="W21" s="91"/>
      <c r="X21" s="89">
        <f t="shared" si="13"/>
        <v>7725</v>
      </c>
      <c r="Y21" s="45">
        <f t="shared" si="6"/>
        <v>91967467.617233187</v>
      </c>
      <c r="Z21" s="45">
        <f t="shared" si="7"/>
        <v>279633.08648406336</v>
      </c>
      <c r="AA21" s="45">
        <f t="shared" si="8"/>
        <v>16108.359002667561</v>
      </c>
      <c r="AB21" s="46">
        <f t="shared" si="9"/>
        <v>38391.600314118055</v>
      </c>
      <c r="AD21" s="44">
        <f t="shared" si="10"/>
        <v>92309325.663034037</v>
      </c>
      <c r="AE21" s="116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1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"/>
        <v>13503.988264570315</v>
      </c>
      <c r="P22" s="39">
        <f t="shared" si="12"/>
        <v>1413.2521632227508</v>
      </c>
      <c r="Q22" s="91"/>
      <c r="R22" s="32">
        <f t="shared" si="2"/>
        <v>1</v>
      </c>
      <c r="S22" s="37">
        <f t="shared" si="3"/>
        <v>1</v>
      </c>
      <c r="T22" s="91"/>
      <c r="U22" s="43">
        <f t="shared" si="4"/>
        <v>0.33600102636822227</v>
      </c>
      <c r="V22" s="37">
        <f t="shared" si="5"/>
        <v>4.0000000358263394E-3</v>
      </c>
      <c r="W22" s="91"/>
      <c r="X22" s="89">
        <f t="shared" si="13"/>
        <v>7725</v>
      </c>
      <c r="Y22" s="45">
        <f t="shared" si="6"/>
        <v>92815731.248851016</v>
      </c>
      <c r="Z22" s="45">
        <f t="shared" si="7"/>
        <v>282211.56460273289</v>
      </c>
      <c r="AA22" s="45">
        <f t="shared" si="8"/>
        <v>15864.707145219611</v>
      </c>
      <c r="AB22" s="46">
        <f t="shared" si="9"/>
        <v>38745.049967915627</v>
      </c>
      <c r="AD22" s="44">
        <f t="shared" si="10"/>
        <v>93160277.570566878</v>
      </c>
      <c r="AE22" s="116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1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"/>
        <v>13627.403953284507</v>
      </c>
      <c r="P23" s="39">
        <f t="shared" si="12"/>
        <v>1426.0064431411149</v>
      </c>
      <c r="Q23" s="91"/>
      <c r="R23" s="32">
        <f t="shared" si="2"/>
        <v>1</v>
      </c>
      <c r="S23" s="37">
        <f t="shared" si="3"/>
        <v>1</v>
      </c>
      <c r="T23" s="91"/>
      <c r="U23" s="43">
        <f t="shared" si="4"/>
        <v>0.3360010644064777</v>
      </c>
      <c r="V23" s="37">
        <f t="shared" si="5"/>
        <v>4.0000000371372517E-3</v>
      </c>
      <c r="W23" s="91"/>
      <c r="X23" s="89">
        <f t="shared" si="13"/>
        <v>7725</v>
      </c>
      <c r="Y23" s="45">
        <f t="shared" si="6"/>
        <v>93663995.380630061</v>
      </c>
      <c r="Z23" s="45">
        <f t="shared" si="7"/>
        <v>284790.04502609343</v>
      </c>
      <c r="AA23" s="45">
        <f t="shared" si="8"/>
        <v>15613.885998387261</v>
      </c>
      <c r="AB23" s="46">
        <f t="shared" si="9"/>
        <v>39098.501727235795</v>
      </c>
      <c r="AD23" s="44">
        <f t="shared" si="10"/>
        <v>94011222.813381776</v>
      </c>
      <c r="AE23" s="116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1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"/>
        <v>13750.819641998702</v>
      </c>
      <c r="P24" s="39">
        <f t="shared" si="12"/>
        <v>1438.7612326122869</v>
      </c>
      <c r="Q24" s="91"/>
      <c r="R24" s="32">
        <f t="shared" si="2"/>
        <v>1</v>
      </c>
      <c r="S24" s="37">
        <f t="shared" si="3"/>
        <v>1</v>
      </c>
      <c r="T24" s="91"/>
      <c r="U24" s="43">
        <f t="shared" si="4"/>
        <v>0.33600110349236617</v>
      </c>
      <c r="V24" s="37">
        <f t="shared" si="5"/>
        <v>4.0000000384838681E-3</v>
      </c>
      <c r="W24" s="91"/>
      <c r="X24" s="89">
        <f t="shared" si="13"/>
        <v>7725</v>
      </c>
      <c r="Y24" s="45">
        <f t="shared" si="6"/>
        <v>94512260.024815038</v>
      </c>
      <c r="Z24" s="45">
        <f t="shared" si="7"/>
        <v>287368.52768129529</v>
      </c>
      <c r="AA24" s="45">
        <f t="shared" si="8"/>
        <v>15355.895562170523</v>
      </c>
      <c r="AB24" s="46">
        <f t="shared" si="9"/>
        <v>39451.955525524412</v>
      </c>
      <c r="AD24" s="44">
        <f t="shared" si="10"/>
        <v>94862161.403584018</v>
      </c>
      <c r="AE24" s="116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1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"/>
        <v>13874.235330712894</v>
      </c>
      <c r="P25" s="39">
        <f t="shared" si="12"/>
        <v>1451.5165156975786</v>
      </c>
      <c r="Q25" s="91"/>
      <c r="R25" s="32">
        <f t="shared" si="2"/>
        <v>1</v>
      </c>
      <c r="S25" s="37">
        <f t="shared" si="3"/>
        <v>1</v>
      </c>
      <c r="T25" s="91"/>
      <c r="U25" s="43">
        <f t="shared" si="4"/>
        <v>0.33600114364494893</v>
      </c>
      <c r="V25" s="37">
        <f t="shared" si="5"/>
        <v>4.000000039866833E-3</v>
      </c>
      <c r="W25" s="91"/>
      <c r="X25" s="89">
        <f t="shared" si="13"/>
        <v>7725</v>
      </c>
      <c r="Y25" s="45">
        <f t="shared" si="6"/>
        <v>95360525.193925396</v>
      </c>
      <c r="Z25" s="45">
        <f t="shared" si="7"/>
        <v>289947.01249852695</v>
      </c>
      <c r="AA25" s="45">
        <f t="shared" si="8"/>
        <v>15090.73583656938</v>
      </c>
      <c r="AB25" s="46">
        <f t="shared" si="9"/>
        <v>39805.411299003041</v>
      </c>
      <c r="AD25" s="44">
        <f t="shared" si="10"/>
        <v>95713093.353559494</v>
      </c>
      <c r="AE25" s="116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1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"/>
        <v>13997.651019427089</v>
      </c>
      <c r="P26" s="39">
        <f t="shared" si="12"/>
        <v>1464.2722771161875</v>
      </c>
      <c r="Q26" s="91"/>
      <c r="R26" s="32">
        <f t="shared" si="2"/>
        <v>1</v>
      </c>
      <c r="S26" s="37">
        <f t="shared" si="3"/>
        <v>1</v>
      </c>
      <c r="T26" s="91"/>
      <c r="U26" s="43">
        <f t="shared" si="4"/>
        <v>0.33600118488345915</v>
      </c>
      <c r="V26" s="37">
        <f t="shared" si="5"/>
        <v>4.0000000412867944E-3</v>
      </c>
      <c r="W26" s="91"/>
      <c r="X26" s="89">
        <f t="shared" si="13"/>
        <v>7725</v>
      </c>
      <c r="Y26" s="45">
        <f t="shared" si="6"/>
        <v>96208790.900755748</v>
      </c>
      <c r="Z26" s="45">
        <f t="shared" si="7"/>
        <v>292525.49941085861</v>
      </c>
      <c r="AA26" s="45">
        <f t="shared" si="8"/>
        <v>14818.406821583851</v>
      </c>
      <c r="AB26" s="46">
        <f t="shared" si="9"/>
        <v>40158.868986525755</v>
      </c>
      <c r="AD26" s="44">
        <f t="shared" si="10"/>
        <v>96564018.675974712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1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"/>
        <v>14121.066708141281</v>
      </c>
      <c r="P27" s="39">
        <f t="shared" si="12"/>
        <v>1477.0285022115986</v>
      </c>
      <c r="Q27" s="91"/>
      <c r="R27" s="32">
        <f t="shared" si="2"/>
        <v>1</v>
      </c>
      <c r="S27" s="37">
        <f t="shared" si="3"/>
        <v>1</v>
      </c>
      <c r="T27" s="91"/>
      <c r="U27" s="43">
        <f t="shared" si="4"/>
        <v>0.33600122722730186</v>
      </c>
      <c r="V27" s="37">
        <f t="shared" si="5"/>
        <v>4.0000000427444079E-3</v>
      </c>
      <c r="W27" s="91"/>
      <c r="X27" s="89">
        <f t="shared" si="13"/>
        <v>7725</v>
      </c>
      <c r="Y27" s="45">
        <f t="shared" si="6"/>
        <v>97057057.158376247</v>
      </c>
      <c r="Z27" s="45">
        <f t="shared" si="7"/>
        <v>295103.98835409456</v>
      </c>
      <c r="AA27" s="45">
        <f t="shared" si="8"/>
        <v>14538.908517213917</v>
      </c>
      <c r="AB27" s="46">
        <f t="shared" si="9"/>
        <v>40512.328529444712</v>
      </c>
      <c r="AD27" s="44">
        <f t="shared" si="10"/>
        <v>97414937.383777007</v>
      </c>
      <c r="AE27" s="116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1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"/>
        <v>14244.482396855472</v>
      </c>
      <c r="P28" s="39">
        <f t="shared" si="12"/>
        <v>1489.7851769200265</v>
      </c>
      <c r="Q28" s="91"/>
      <c r="R28" s="32">
        <f t="shared" si="2"/>
        <v>1</v>
      </c>
      <c r="S28" s="37">
        <f t="shared" si="3"/>
        <v>1</v>
      </c>
      <c r="T28" s="91"/>
      <c r="U28" s="43">
        <f t="shared" si="4"/>
        <v>0.3360012706960539</v>
      </c>
      <c r="V28" s="37">
        <f t="shared" si="5"/>
        <v>4.0000000442403346E-3</v>
      </c>
      <c r="W28" s="91"/>
      <c r="X28" s="89">
        <f t="shared" si="13"/>
        <v>7725</v>
      </c>
      <c r="Y28" s="45">
        <f t="shared" si="6"/>
        <v>97905323.980133235</v>
      </c>
      <c r="Z28" s="45">
        <f t="shared" si="7"/>
        <v>297682.47926663555</v>
      </c>
      <c r="AA28" s="45">
        <f t="shared" si="8"/>
        <v>14252.240923459582</v>
      </c>
      <c r="AB28" s="46">
        <f t="shared" si="9"/>
        <v>40865.789871483874</v>
      </c>
      <c r="AD28" s="44">
        <f t="shared" si="10"/>
        <v>98265849.490194812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1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"/>
        <v>14367.898085569666</v>
      </c>
      <c r="P29" s="39">
        <f t="shared" si="12"/>
        <v>1502.5422877407514</v>
      </c>
      <c r="Q29" s="91"/>
      <c r="R29" s="32">
        <f t="shared" si="2"/>
        <v>1</v>
      </c>
      <c r="S29" s="37">
        <f t="shared" si="3"/>
        <v>1</v>
      </c>
      <c r="T29" s="91"/>
      <c r="U29" s="43">
        <f t="shared" si="4"/>
        <v>0.33600131530946392</v>
      </c>
      <c r="V29" s="37">
        <f t="shared" si="5"/>
        <v>4.0000000457752387E-3</v>
      </c>
      <c r="W29" s="91"/>
      <c r="X29" s="89">
        <f t="shared" si="13"/>
        <v>7725</v>
      </c>
      <c r="Y29" s="45">
        <f t="shared" si="6"/>
        <v>98753591.379649788</v>
      </c>
      <c r="Z29" s="45">
        <f t="shared" si="7"/>
        <v>300260.97208934842</v>
      </c>
      <c r="AA29" s="45">
        <f t="shared" si="8"/>
        <v>13958.404040320864</v>
      </c>
      <c r="AB29" s="46">
        <f t="shared" si="9"/>
        <v>41219.252958620316</v>
      </c>
      <c r="AD29" s="44">
        <f t="shared" si="10"/>
        <v>99116755.008738086</v>
      </c>
      <c r="AE29" s="116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1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"/>
        <v>14491.313774283859</v>
      </c>
      <c r="P30" s="39">
        <f t="shared" si="12"/>
        <v>1515.2998217082188</v>
      </c>
      <c r="Q30" s="91"/>
      <c r="R30" s="32">
        <f t="shared" si="2"/>
        <v>1</v>
      </c>
      <c r="S30" s="37">
        <f t="shared" si="3"/>
        <v>1</v>
      </c>
      <c r="T30" s="91"/>
      <c r="U30" s="43">
        <f t="shared" si="4"/>
        <v>0.33600136108745254</v>
      </c>
      <c r="V30" s="37">
        <f t="shared" si="5"/>
        <v>4.0000000473497934E-3</v>
      </c>
      <c r="W30" s="91"/>
      <c r="X30" s="89">
        <f t="shared" si="13"/>
        <v>7725</v>
      </c>
      <c r="Y30" s="45">
        <f t="shared" si="6"/>
        <v>99601859.370826468</v>
      </c>
      <c r="Z30" s="45">
        <f t="shared" si="7"/>
        <v>302839.46676544403</v>
      </c>
      <c r="AA30" s="45">
        <f t="shared" si="8"/>
        <v>13657.397867797745</v>
      </c>
      <c r="AB30" s="46">
        <f t="shared" si="9"/>
        <v>41572.717738972518</v>
      </c>
      <c r="AD30" s="44">
        <f t="shared" si="10"/>
        <v>99967653.953198686</v>
      </c>
      <c r="AE30" s="116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1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"/>
        <v>14614.729462998052</v>
      </c>
      <c r="P31" s="39">
        <f t="shared" si="12"/>
        <v>1528.0577663657839</v>
      </c>
      <c r="Q31" s="91"/>
      <c r="R31" s="32">
        <f t="shared" si="2"/>
        <v>1</v>
      </c>
      <c r="S31" s="37">
        <f t="shared" si="3"/>
        <v>1</v>
      </c>
      <c r="T31" s="91"/>
      <c r="U31" s="43">
        <f t="shared" si="4"/>
        <v>0.33600140805011214</v>
      </c>
      <c r="V31" s="37">
        <f t="shared" si="5"/>
        <v>4.000000048964677E-3</v>
      </c>
      <c r="W31" s="91"/>
      <c r="X31" s="89">
        <f t="shared" si="13"/>
        <v>7725</v>
      </c>
      <c r="Y31" s="45">
        <f t="shared" si="6"/>
        <v>100450127.9678423</v>
      </c>
      <c r="Z31" s="45">
        <f t="shared" si="7"/>
        <v>305417.9632403623</v>
      </c>
      <c r="AA31" s="45">
        <f t="shared" si="8"/>
        <v>13349.222405890227</v>
      </c>
      <c r="AB31" s="46">
        <f t="shared" si="9"/>
        <v>41926.184162695426</v>
      </c>
      <c r="AD31" s="44">
        <f t="shared" si="10"/>
        <v>100818546.33765124</v>
      </c>
      <c r="AE31" s="116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1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"/>
        <v>14738.145151712242</v>
      </c>
      <c r="P32" s="39">
        <f t="shared" si="12"/>
        <v>1540.8161097409834</v>
      </c>
      <c r="Q32" s="91"/>
      <c r="R32" s="32">
        <f t="shared" si="2"/>
        <v>1</v>
      </c>
      <c r="S32" s="37">
        <f t="shared" si="3"/>
        <v>1</v>
      </c>
      <c r="T32" s="91"/>
      <c r="U32" s="43">
        <f t="shared" si="4"/>
        <v>0.336001456217707</v>
      </c>
      <c r="V32" s="37">
        <f t="shared" si="5"/>
        <v>4.0000000506205721E-3</v>
      </c>
      <c r="W32" s="91"/>
      <c r="X32" s="89">
        <f t="shared" si="13"/>
        <v>7725</v>
      </c>
      <c r="Y32" s="45">
        <f t="shared" si="6"/>
        <v>101298397.18515544</v>
      </c>
      <c r="Z32" s="45">
        <f t="shared" si="7"/>
        <v>307996.46146166371</v>
      </c>
      <c r="AA32" s="45">
        <f t="shared" si="8"/>
        <v>13033.877654598318</v>
      </c>
      <c r="AB32" s="46">
        <f t="shared" si="9"/>
        <v>42279.652181881364</v>
      </c>
      <c r="AD32" s="44">
        <f t="shared" si="10"/>
        <v>101669432.17645358</v>
      </c>
      <c r="AE32" s="116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1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"/>
        <v>14861.560840426435</v>
      </c>
      <c r="P33" s="39">
        <f t="shared" si="12"/>
        <v>1553.5748403222392</v>
      </c>
      <c r="Q33" s="91"/>
      <c r="R33" s="32">
        <f t="shared" si="2"/>
        <v>1</v>
      </c>
      <c r="S33" s="37">
        <f t="shared" si="3"/>
        <v>1</v>
      </c>
      <c r="T33" s="91"/>
      <c r="U33" s="43">
        <f t="shared" si="4"/>
        <v>0.3360015056106731</v>
      </c>
      <c r="V33" s="37">
        <f t="shared" si="5"/>
        <v>4.0000000523181664E-3</v>
      </c>
      <c r="W33" s="91"/>
      <c r="X33" s="89">
        <f t="shared" si="13"/>
        <v>7725</v>
      </c>
      <c r="Y33" s="45">
        <f t="shared" si="6"/>
        <v>102146667.03750435</v>
      </c>
      <c r="Z33" s="45">
        <f t="shared" si="7"/>
        <v>310574.96137892775</v>
      </c>
      <c r="AA33" s="45">
        <f t="shared" si="8"/>
        <v>12711.363613922013</v>
      </c>
      <c r="AB33" s="46">
        <f t="shared" si="9"/>
        <v>42633.12175046694</v>
      </c>
      <c r="AD33" s="44">
        <f t="shared" si="10"/>
        <v>102520311.48424767</v>
      </c>
      <c r="AE33" s="116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1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"/>
        <v>14984.976529140627</v>
      </c>
      <c r="P34" s="39">
        <f t="shared" si="12"/>
        <v>1566.3339470368901</v>
      </c>
      <c r="Q34" s="91"/>
      <c r="R34" s="32">
        <f t="shared" si="2"/>
        <v>1</v>
      </c>
      <c r="S34" s="37">
        <f t="shared" si="3"/>
        <v>1</v>
      </c>
      <c r="T34" s="91"/>
      <c r="U34" s="43">
        <f t="shared" si="4"/>
        <v>0.33600155624961853</v>
      </c>
      <c r="V34" s="37">
        <f t="shared" si="5"/>
        <v>4.0000000540581582E-3</v>
      </c>
      <c r="W34" s="91"/>
      <c r="X34" s="89">
        <f t="shared" si="13"/>
        <v>7725</v>
      </c>
      <c r="Y34" s="45">
        <f t="shared" si="6"/>
        <v>102994937.53990875</v>
      </c>
      <c r="Z34" s="45">
        <f t="shared" si="7"/>
        <v>313153.46294365596</v>
      </c>
      <c r="AA34" s="45">
        <f t="shared" si="8"/>
        <v>12381.680283861309</v>
      </c>
      <c r="AB34" s="46">
        <f t="shared" si="9"/>
        <v>42986.592824145046</v>
      </c>
      <c r="AD34" s="44">
        <f t="shared" si="10"/>
        <v>103371184.27596042</v>
      </c>
      <c r="AE34" s="116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1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"/>
        <v>15108.392217854818</v>
      </c>
      <c r="P35" s="39">
        <f t="shared" si="12"/>
        <v>1579.0934192304721</v>
      </c>
      <c r="Q35" s="91"/>
      <c r="R35" s="32">
        <f t="shared" si="2"/>
        <v>1</v>
      </c>
      <c r="S35" s="37">
        <f t="shared" si="3"/>
        <v>1</v>
      </c>
      <c r="T35" s="91"/>
      <c r="U35" s="43">
        <f t="shared" si="4"/>
        <v>0.33600160815532304</v>
      </c>
      <c r="V35" s="37">
        <f t="shared" si="5"/>
        <v>4.0000000558412458E-3</v>
      </c>
      <c r="W35" s="91"/>
      <c r="X35" s="89">
        <f t="shared" si="13"/>
        <v>7725</v>
      </c>
      <c r="Y35" s="45">
        <f t="shared" si="6"/>
        <v>103843208.70767076</v>
      </c>
      <c r="Z35" s="45">
        <f t="shared" si="7"/>
        <v>315731.96610918193</v>
      </c>
      <c r="AA35" s="45">
        <f t="shared" si="8"/>
        <v>12044.827664416209</v>
      </c>
      <c r="AB35" s="46">
        <f t="shared" si="9"/>
        <v>43340.065360281973</v>
      </c>
      <c r="AD35" s="44">
        <f t="shared" si="10"/>
        <v>104222050.56680465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1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"/>
        <v>15231.807906569011</v>
      </c>
      <c r="P36" s="39">
        <f t="shared" si="12"/>
        <v>1591.8532466471593</v>
      </c>
      <c r="Q36" s="91"/>
      <c r="R36" s="32">
        <f t="shared" si="2"/>
        <v>1</v>
      </c>
      <c r="S36" s="37">
        <f t="shared" si="3"/>
        <v>1</v>
      </c>
      <c r="T36" s="91"/>
      <c r="U36" s="43">
        <f t="shared" si="4"/>
        <v>0.33600166134873821</v>
      </c>
      <c r="V36" s="37">
        <f t="shared" si="5"/>
        <v>4.000000057668136E-3</v>
      </c>
      <c r="W36" s="91"/>
      <c r="X36" s="89">
        <f t="shared" si="13"/>
        <v>7725</v>
      </c>
      <c r="Y36" s="45">
        <f t="shared" si="6"/>
        <v>104691480.55637598</v>
      </c>
      <c r="Z36" s="45">
        <f t="shared" si="7"/>
        <v>318310.47083058517</v>
      </c>
      <c r="AA36" s="45">
        <f t="shared" si="8"/>
        <v>11700.805755586716</v>
      </c>
      <c r="AB36" s="46">
        <f t="shared" si="9"/>
        <v>43693.539317839211</v>
      </c>
      <c r="AD36" s="44">
        <f t="shared" si="10"/>
        <v>105072910.37228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1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"/>
        <v>15355.223595283205</v>
      </c>
      <c r="P37" s="39">
        <f t="shared" si="12"/>
        <v>1604.6134194112926</v>
      </c>
      <c r="Q37" s="91"/>
      <c r="R37" s="32">
        <f t="shared" si="2"/>
        <v>1</v>
      </c>
      <c r="S37" s="37">
        <f t="shared" si="3"/>
        <v>1</v>
      </c>
      <c r="T37" s="91"/>
      <c r="U37" s="43">
        <f t="shared" si="4"/>
        <v>0.33600171585098765</v>
      </c>
      <c r="V37" s="37">
        <f t="shared" si="5"/>
        <v>4.0000000595395418E-3</v>
      </c>
      <c r="W37" s="91"/>
      <c r="X37" s="89">
        <f t="shared" si="13"/>
        <v>7725</v>
      </c>
      <c r="Y37" s="45">
        <f t="shared" si="6"/>
        <v>105539753.1018949</v>
      </c>
      <c r="Z37" s="45">
        <f t="shared" si="7"/>
        <v>320888.97706461023</v>
      </c>
      <c r="AA37" s="45">
        <f t="shared" si="8"/>
        <v>11349.614557372826</v>
      </c>
      <c r="AB37" s="46">
        <f t="shared" si="9"/>
        <v>44047.014657299427</v>
      </c>
      <c r="AD37" s="44">
        <f t="shared" si="10"/>
        <v>105923763.70817418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1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"/>
        <v>15478.639283997396</v>
      </c>
      <c r="P38" s="39">
        <f t="shared" si="12"/>
        <v>1617.3739280099251</v>
      </c>
      <c r="Q38" s="91"/>
      <c r="R38" s="32">
        <f t="shared" si="2"/>
        <v>1</v>
      </c>
      <c r="S38" s="37">
        <f t="shared" si="3"/>
        <v>1</v>
      </c>
      <c r="T38" s="91"/>
      <c r="U38" s="43">
        <f t="shared" si="4"/>
        <v>0.33600177168336659</v>
      </c>
      <c r="V38" s="37">
        <f t="shared" si="5"/>
        <v>4.0000000614561788E-3</v>
      </c>
      <c r="W38" s="91"/>
      <c r="X38" s="89">
        <f t="shared" si="13"/>
        <v>7725</v>
      </c>
      <c r="Y38" s="45">
        <f t="shared" si="6"/>
        <v>106388026.36038394</v>
      </c>
      <c r="Z38" s="45">
        <f t="shared" si="7"/>
        <v>323467.48476959026</v>
      </c>
      <c r="AA38" s="45">
        <f t="shared" si="8"/>
        <v>10991.254069774541</v>
      </c>
      <c r="AB38" s="46">
        <f t="shared" si="9"/>
        <v>44400.491340596702</v>
      </c>
      <c r="AD38" s="44">
        <f t="shared" si="10"/>
        <v>106774610.59056391</v>
      </c>
      <c r="AE38" s="116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1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"/>
        <v>15602.054972711589</v>
      </c>
      <c r="P39" s="39">
        <f t="shared" si="12"/>
        <v>1630.1347632763245</v>
      </c>
      <c r="Q39" s="91"/>
      <c r="R39" s="32">
        <f t="shared" si="2"/>
        <v>1</v>
      </c>
      <c r="S39" s="37">
        <f t="shared" si="3"/>
        <v>1</v>
      </c>
      <c r="T39" s="91"/>
      <c r="U39" s="43">
        <f t="shared" si="4"/>
        <v>0.33600182886734231</v>
      </c>
      <c r="V39" s="37">
        <f t="shared" si="5"/>
        <v>4.0000000634187738E-3</v>
      </c>
      <c r="W39" s="91"/>
      <c r="X39" s="89">
        <f t="shared" si="13"/>
        <v>7725</v>
      </c>
      <c r="Y39" s="45">
        <f t="shared" si="6"/>
        <v>107236300.34828702</v>
      </c>
      <c r="Z39" s="45">
        <f t="shared" si="7"/>
        <v>326045.99390537513</v>
      </c>
      <c r="AA39" s="45">
        <f t="shared" si="8"/>
        <v>10625.724292791858</v>
      </c>
      <c r="AB39" s="46">
        <f t="shared" si="9"/>
        <v>44753.969331050481</v>
      </c>
      <c r="AD39" s="44">
        <f t="shared" si="10"/>
        <v>107625451.03581624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1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"/>
        <v>15725.470661425783</v>
      </c>
      <c r="P40" s="39">
        <f t="shared" si="12"/>
        <v>1642.8959163743627</v>
      </c>
      <c r="Q40" s="91"/>
      <c r="R40" s="32">
        <f t="shared" si="2"/>
        <v>1</v>
      </c>
      <c r="S40" s="37">
        <f t="shared" si="3"/>
        <v>1</v>
      </c>
      <c r="T40" s="91"/>
      <c r="U40" s="43">
        <f t="shared" si="4"/>
        <v>0.33600188742455384</v>
      </c>
      <c r="V40" s="37">
        <f t="shared" si="5"/>
        <v>4.0000000654280546E-3</v>
      </c>
      <c r="W40" s="91"/>
      <c r="X40" s="89">
        <f t="shared" si="13"/>
        <v>7725</v>
      </c>
      <c r="Y40" s="45">
        <f t="shared" si="6"/>
        <v>108084575.08233668</v>
      </c>
      <c r="Z40" s="45">
        <f t="shared" si="7"/>
        <v>328624.50443326274</v>
      </c>
      <c r="AA40" s="45">
        <f t="shared" si="8"/>
        <v>10253.025226424781</v>
      </c>
      <c r="AB40" s="46">
        <f t="shared" si="9"/>
        <v>45107.448593303132</v>
      </c>
      <c r="AD40" s="44">
        <f t="shared" si="10"/>
        <v>108476285.06058967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1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"/>
        <v>15848.886350139976</v>
      </c>
      <c r="P41" s="39">
        <f t="shared" si="12"/>
        <v>1655.657378783744</v>
      </c>
      <c r="Q41" s="91"/>
      <c r="R41" s="32">
        <f t="shared" si="2"/>
        <v>1</v>
      </c>
      <c r="S41" s="37">
        <f t="shared" si="3"/>
        <v>1</v>
      </c>
      <c r="T41" s="91"/>
      <c r="U41" s="43">
        <f t="shared" si="4"/>
        <v>0.33600194737681205</v>
      </c>
      <c r="V41" s="37">
        <f t="shared" si="5"/>
        <v>4.0000000674847557E-3</v>
      </c>
      <c r="W41" s="91"/>
      <c r="X41" s="89">
        <f t="shared" si="13"/>
        <v>7725</v>
      </c>
      <c r="Y41" s="45">
        <f t="shared" si="6"/>
        <v>108932850.57955571</v>
      </c>
      <c r="Z41" s="45">
        <f t="shared" si="7"/>
        <v>331203.0163159339</v>
      </c>
      <c r="AA41" s="45">
        <f t="shared" si="8"/>
        <v>9873.1568706733087</v>
      </c>
      <c r="AB41" s="46">
        <f t="shared" si="9"/>
        <v>45460.929093260784</v>
      </c>
      <c r="AD41" s="44">
        <f t="shared" si="10"/>
        <v>109327112.68183558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1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"/>
        <v>15972.302038854168</v>
      </c>
      <c r="P42" s="39">
        <f t="shared" si="12"/>
        <v>1668.4191422860213</v>
      </c>
      <c r="Q42" s="91"/>
      <c r="R42" s="32">
        <f t="shared" si="2"/>
        <v>1</v>
      </c>
      <c r="S42" s="37">
        <f t="shared" si="3"/>
        <v>1</v>
      </c>
      <c r="T42" s="91"/>
      <c r="U42" s="43">
        <f t="shared" si="4"/>
        <v>0.33600200874609965</v>
      </c>
      <c r="V42" s="37">
        <f t="shared" si="5"/>
        <v>4.0000000695896197E-3</v>
      </c>
      <c r="W42" s="91"/>
      <c r="X42" s="89">
        <f t="shared" si="13"/>
        <v>7725</v>
      </c>
      <c r="Y42" s="45">
        <f t="shared" si="6"/>
        <v>109781126.85725847</v>
      </c>
      <c r="Z42" s="45">
        <f t="shared" si="7"/>
        <v>333781.52951739199</v>
      </c>
      <c r="AA42" s="45">
        <f t="shared" si="8"/>
        <v>9486.1192255374408</v>
      </c>
      <c r="AB42" s="46">
        <f t="shared" si="9"/>
        <v>45814.410798037468</v>
      </c>
      <c r="AD42" s="44">
        <f t="shared" si="10"/>
        <v>110177933.91679944</v>
      </c>
      <c r="AE42" s="116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1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"/>
        <v>16095.717727568361</v>
      </c>
      <c r="P43" s="39">
        <f t="shared" si="12"/>
        <v>1681.1811989513451</v>
      </c>
      <c r="Q43" s="91"/>
      <c r="R43" s="32">
        <f t="shared" si="2"/>
        <v>1</v>
      </c>
      <c r="S43" s="37">
        <f t="shared" si="3"/>
        <v>1</v>
      </c>
      <c r="T43" s="91"/>
      <c r="U43" s="43">
        <f t="shared" si="4"/>
        <v>0.33600207155457129</v>
      </c>
      <c r="V43" s="37">
        <f t="shared" si="5"/>
        <v>4.0000000717433908E-3</v>
      </c>
      <c r="W43" s="91"/>
      <c r="X43" s="89">
        <f t="shared" si="13"/>
        <v>7725</v>
      </c>
      <c r="Y43" s="45">
        <f t="shared" si="6"/>
        <v>110629403.93305242</v>
      </c>
      <c r="Z43" s="45">
        <f t="shared" si="7"/>
        <v>336360.04400290415</v>
      </c>
      <c r="AA43" s="45">
        <f t="shared" si="8"/>
        <v>9091.9122910171754</v>
      </c>
      <c r="AB43" s="46">
        <f t="shared" si="9"/>
        <v>46167.893675902</v>
      </c>
      <c r="AD43" s="44">
        <f t="shared" si="10"/>
        <v>111028748.78302225</v>
      </c>
      <c r="AE43" s="116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1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"/>
        <v>16219.133416282555</v>
      </c>
      <c r="P44" s="39">
        <f t="shared" si="12"/>
        <v>1693.9435411259049</v>
      </c>
      <c r="Q44" s="91"/>
      <c r="R44" s="32">
        <f t="shared" si="2"/>
        <v>1</v>
      </c>
      <c r="S44" s="37">
        <f t="shared" si="3"/>
        <v>1</v>
      </c>
      <c r="T44" s="91"/>
      <c r="U44" s="43">
        <f t="shared" si="4"/>
        <v>0.33600213582455341</v>
      </c>
      <c r="V44" s="37">
        <f t="shared" si="5"/>
        <v>4.0000000739468244E-3</v>
      </c>
      <c r="W44" s="91"/>
      <c r="X44" s="89">
        <f t="shared" si="13"/>
        <v>7725</v>
      </c>
      <c r="Y44" s="45">
        <f t="shared" si="6"/>
        <v>111477681.82483973</v>
      </c>
      <c r="Z44" s="45">
        <f t="shared" si="7"/>
        <v>338938.5597389469</v>
      </c>
      <c r="AA44" s="45">
        <f t="shared" si="8"/>
        <v>8690.5360671125181</v>
      </c>
      <c r="AB44" s="46">
        <f t="shared" si="9"/>
        <v>46521.377696227733</v>
      </c>
      <c r="AD44" s="44">
        <f t="shared" si="10"/>
        <v>111879557.29834202</v>
      </c>
      <c r="AE44" s="116"/>
      <c r="AF44" s="138" t="s">
        <v>44</v>
      </c>
      <c r="AG44" s="139"/>
      <c r="AH44" s="140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1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"/>
        <v>16342.54910499675</v>
      </c>
      <c r="P45" s="39">
        <f t="shared" si="12"/>
        <v>1706.706161420024</v>
      </c>
      <c r="Q45" s="91"/>
      <c r="R45" s="32">
        <f t="shared" si="2"/>
        <v>1</v>
      </c>
      <c r="S45" s="37">
        <f t="shared" si="3"/>
        <v>1</v>
      </c>
      <c r="T45" s="91"/>
      <c r="U45" s="43">
        <f t="shared" si="4"/>
        <v>0.33600220157854427</v>
      </c>
      <c r="V45" s="37">
        <f t="shared" si="5"/>
        <v>4.0000000762006769E-3</v>
      </c>
      <c r="W45" s="91"/>
      <c r="X45" s="89">
        <f t="shared" si="13"/>
        <v>7725</v>
      </c>
      <c r="Y45" s="45">
        <f t="shared" si="6"/>
        <v>112325960.55081862</v>
      </c>
      <c r="Z45" s="45">
        <f t="shared" si="7"/>
        <v>341517.07669315324</v>
      </c>
      <c r="AA45" s="45">
        <f t="shared" si="8"/>
        <v>8281.9905538234616</v>
      </c>
      <c r="AB45" s="46">
        <f t="shared" si="9"/>
        <v>46874.862829445017</v>
      </c>
      <c r="AD45" s="44">
        <f t="shared" si="10"/>
        <v>112730359.48089504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1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"/>
        <v>16465.964793710944</v>
      </c>
      <c r="P46" s="39">
        <f t="shared" si="12"/>
        <v>1719.4690526968611</v>
      </c>
      <c r="Q46" s="91"/>
      <c r="R46" s="32">
        <f t="shared" si="2"/>
        <v>1</v>
      </c>
      <c r="S46" s="37">
        <f t="shared" si="3"/>
        <v>1</v>
      </c>
      <c r="T46" s="91"/>
      <c r="U46" s="43">
        <f t="shared" si="4"/>
        <v>0.33600226883921397</v>
      </c>
      <c r="V46" s="37">
        <f t="shared" si="5"/>
        <v>4.0000000785057124E-3</v>
      </c>
      <c r="W46" s="91"/>
      <c r="X46" s="89">
        <f t="shared" si="13"/>
        <v>7725</v>
      </c>
      <c r="Y46" s="45">
        <f t="shared" si="6"/>
        <v>113174240.12948515</v>
      </c>
      <c r="Z46" s="45">
        <f t="shared" si="7"/>
        <v>344095.5948342639</v>
      </c>
      <c r="AA46" s="45">
        <f t="shared" si="8"/>
        <v>7866.2757511500104</v>
      </c>
      <c r="AB46" s="46">
        <f t="shared" si="9"/>
        <v>47228.349046995849</v>
      </c>
      <c r="AD46" s="44">
        <f t="shared" si="10"/>
        <v>113581155.34911755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1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"/>
        <v>16589.380482425138</v>
      </c>
      <c r="P47" s="39">
        <f t="shared" si="12"/>
        <v>1732.2322080616887</v>
      </c>
      <c r="Q47" s="91"/>
      <c r="R47" s="32">
        <f t="shared" si="2"/>
        <v>1</v>
      </c>
      <c r="S47" s="37">
        <f t="shared" si="3"/>
        <v>1</v>
      </c>
      <c r="T47" s="91"/>
      <c r="U47" s="43">
        <f t="shared" si="4"/>
        <v>0.33600233762940462</v>
      </c>
      <c r="V47" s="37">
        <f t="shared" si="5"/>
        <v>4.0000000808627003E-3</v>
      </c>
      <c r="W47" s="91"/>
      <c r="X47" s="89">
        <f t="shared" si="13"/>
        <v>7725</v>
      </c>
      <c r="Y47" s="45">
        <f t="shared" si="6"/>
        <v>114022520.57963486</v>
      </c>
      <c r="Z47" s="45">
        <f t="shared" si="7"/>
        <v>346674.11413208005</v>
      </c>
      <c r="AA47" s="45">
        <f t="shared" si="8"/>
        <v>7443.3916590921635</v>
      </c>
      <c r="AB47" s="46">
        <f t="shared" si="9"/>
        <v>47581.836321291099</v>
      </c>
      <c r="AD47" s="44">
        <f t="shared" ref="AD47:AD54" si="14">SUM(X47:AB47)</f>
        <v>114431944.92174733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1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"/>
        <v>16712.796171139333</v>
      </c>
      <c r="P48" s="39">
        <f t="shared" si="12"/>
        <v>1744.9956208517133</v>
      </c>
      <c r="Q48" s="91"/>
      <c r="R48" s="32">
        <f t="shared" si="2"/>
        <v>1</v>
      </c>
      <c r="S48" s="37">
        <f t="shared" si="3"/>
        <v>1</v>
      </c>
      <c r="T48" s="91"/>
      <c r="U48" s="43">
        <f t="shared" si="4"/>
        <v>0.33600240797212994</v>
      </c>
      <c r="V48" s="37">
        <f t="shared" si="5"/>
        <v>4.0000000832724168E-3</v>
      </c>
      <c r="W48" s="91"/>
      <c r="X48" s="89">
        <f t="shared" si="13"/>
        <v>7725</v>
      </c>
      <c r="Y48" s="45">
        <f t="shared" si="6"/>
        <v>114870801.92036413</v>
      </c>
      <c r="Z48" s="45">
        <f t="shared" si="7"/>
        <v>349252.63455741847</v>
      </c>
      <c r="AA48" s="45">
        <f t="shared" si="8"/>
        <v>7271.4033581393014</v>
      </c>
      <c r="AB48" s="46">
        <f t="shared" si="9"/>
        <v>47935.324625669666</v>
      </c>
      <c r="AD48" s="44">
        <f t="shared" si="14"/>
        <v>115282986.28290536</v>
      </c>
      <c r="AE48" s="116"/>
      <c r="AF48" s="138" t="s">
        <v>45</v>
      </c>
      <c r="AG48" s="139"/>
      <c r="AH48" s="140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1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"/>
        <v>16836.211859853523</v>
      </c>
      <c r="P49" s="39">
        <f t="shared" si="12"/>
        <v>1757.7592846264029</v>
      </c>
      <c r="Q49" s="91"/>
      <c r="R49" s="32">
        <f t="shared" si="2"/>
        <v>1</v>
      </c>
      <c r="S49" s="37">
        <f t="shared" si="3"/>
        <v>1</v>
      </c>
      <c r="T49" s="91"/>
      <c r="U49" s="43">
        <f t="shared" si="4"/>
        <v>0.33600247989057569</v>
      </c>
      <c r="V49" s="37">
        <f t="shared" si="5"/>
        <v>4.0000000857356426E-3</v>
      </c>
      <c r="W49" s="91"/>
      <c r="X49" s="89">
        <f t="shared" si="13"/>
        <v>7725</v>
      </c>
      <c r="Y49" s="45">
        <f t="shared" si="6"/>
        <v>115719084.17107226</v>
      </c>
      <c r="Z49" s="45">
        <f t="shared" si="7"/>
        <v>351831.15608206968</v>
      </c>
      <c r="AA49" s="45">
        <f t="shared" si="8"/>
        <v>7325.0990559850707</v>
      </c>
      <c r="AB49" s="46">
        <f t="shared" si="9"/>
        <v>48288.813934359852</v>
      </c>
      <c r="AD49" s="44">
        <f t="shared" si="14"/>
        <v>116134254.24014467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1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"/>
        <v>16959.627548567718</v>
      </c>
      <c r="P50" s="39">
        <f t="shared" si="12"/>
        <v>1770.523193158298</v>
      </c>
      <c r="Q50" s="91"/>
      <c r="R50" s="32">
        <f t="shared" si="2"/>
        <v>1</v>
      </c>
      <c r="S50" s="37">
        <f t="shared" si="3"/>
        <v>1</v>
      </c>
      <c r="T50" s="91"/>
      <c r="U50" s="43">
        <f t="shared" si="4"/>
        <v>0.33600255340809937</v>
      </c>
      <c r="V50" s="37">
        <f t="shared" si="5"/>
        <v>4.0000000882531635E-3</v>
      </c>
      <c r="W50" s="91"/>
      <c r="X50" s="89">
        <f t="shared" si="13"/>
        <v>7725</v>
      </c>
      <c r="Y50" s="45">
        <f t="shared" si="6"/>
        <v>116567367.3514629</v>
      </c>
      <c r="Z50" s="45">
        <f t="shared" si="7"/>
        <v>354409.67867875751</v>
      </c>
      <c r="AA50" s="45">
        <f t="shared" si="8"/>
        <v>7378.7947538308426</v>
      </c>
      <c r="AB50" s="46">
        <f t="shared" si="9"/>
        <v>48642.30422244261</v>
      </c>
      <c r="AD50" s="44">
        <f t="shared" si="14"/>
        <v>116985523.12911794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1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"/>
        <v>17083.043237281912</v>
      </c>
      <c r="P51" s="39">
        <f t="shared" si="12"/>
        <v>1783.2873404242694</v>
      </c>
      <c r="Q51" s="91"/>
      <c r="R51" s="32">
        <f t="shared" si="2"/>
        <v>1</v>
      </c>
      <c r="S51" s="37">
        <f t="shared" si="3"/>
        <v>1</v>
      </c>
      <c r="T51" s="91"/>
      <c r="U51" s="43">
        <f t="shared" si="4"/>
        <v>0.33600262854823032</v>
      </c>
      <c r="V51" s="37">
        <f t="shared" si="5"/>
        <v>4.0000000908257749E-3</v>
      </c>
      <c r="W51" s="91"/>
      <c r="X51" s="89">
        <f t="shared" si="13"/>
        <v>7725</v>
      </c>
      <c r="Y51" s="45">
        <f t="shared" si="6"/>
        <v>117415651.48154579</v>
      </c>
      <c r="Z51" s="45">
        <f t="shared" si="7"/>
        <v>356988.20232110057</v>
      </c>
      <c r="AA51" s="45">
        <f t="shared" si="8"/>
        <v>7432.4904516766155</v>
      </c>
      <c r="AB51" s="46">
        <f t="shared" si="9"/>
        <v>48995.795465816416</v>
      </c>
      <c r="AD51" s="44">
        <f t="shared" si="14"/>
        <v>117836792.96978438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1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"/>
        <v>17206.458925996103</v>
      </c>
      <c r="P52" s="39">
        <f t="shared" si="12"/>
        <v>1796.0517205972085</v>
      </c>
      <c r="Q52" s="91"/>
      <c r="R52" s="32">
        <f t="shared" si="2"/>
        <v>1</v>
      </c>
      <c r="S52" s="37">
        <f t="shared" si="3"/>
        <v>1</v>
      </c>
      <c r="T52" s="91"/>
      <c r="U52" s="43">
        <f t="shared" si="4"/>
        <v>0.33600270533466992</v>
      </c>
      <c r="V52" s="37">
        <f t="shared" si="5"/>
        <v>4.0000000934542722E-3</v>
      </c>
      <c r="W52" s="91"/>
      <c r="X52" s="89">
        <f t="shared" si="13"/>
        <v>7725</v>
      </c>
      <c r="Y52" s="45">
        <f t="shared" si="6"/>
        <v>118263936.58163859</v>
      </c>
      <c r="Z52" s="45">
        <f t="shared" si="7"/>
        <v>359566.72698357608</v>
      </c>
      <c r="AA52" s="45">
        <f t="shared" si="8"/>
        <v>7486.1861495223848</v>
      </c>
      <c r="AB52" s="46">
        <f t="shared" si="9"/>
        <v>49349.287641164199</v>
      </c>
      <c r="AD52" s="44">
        <f t="shared" si="14"/>
        <v>118688063.78241286</v>
      </c>
      <c r="AE52" s="116"/>
      <c r="AF52" s="138" t="s">
        <v>46</v>
      </c>
      <c r="AG52" s="139"/>
      <c r="AH52" s="140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1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"/>
        <v>17329.874614710297</v>
      </c>
      <c r="P53" s="39">
        <f t="shared" si="12"/>
        <v>1808.8163280381166</v>
      </c>
      <c r="Q53" s="91"/>
      <c r="R53" s="32">
        <f t="shared" si="2"/>
        <v>1</v>
      </c>
      <c r="S53" s="37">
        <f t="shared" si="3"/>
        <v>1</v>
      </c>
      <c r="T53" s="91"/>
      <c r="U53" s="43">
        <f t="shared" si="4"/>
        <v>0.33600278379129112</v>
      </c>
      <c r="V53" s="37">
        <f t="shared" si="5"/>
        <v>4.0000000961394611E-3</v>
      </c>
      <c r="W53" s="91"/>
      <c r="X53" s="89">
        <f t="shared" si="13"/>
        <v>7725</v>
      </c>
      <c r="Y53" s="45">
        <f t="shared" si="6"/>
        <v>119112222.67236862</v>
      </c>
      <c r="Z53" s="45">
        <f t="shared" si="7"/>
        <v>362145.25264148542</v>
      </c>
      <c r="AA53" s="45">
        <f t="shared" si="8"/>
        <v>7539.8818473681558</v>
      </c>
      <c r="AB53" s="46">
        <f t="shared" si="9"/>
        <v>49702.780725921606</v>
      </c>
      <c r="AD53" s="44">
        <f t="shared" si="14"/>
        <v>119539335.58758339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1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"/>
        <v>17453.290303424488</v>
      </c>
      <c r="P54" s="39">
        <f t="shared" si="12"/>
        <v>1821.5811572885739</v>
      </c>
      <c r="Q54" s="92"/>
      <c r="R54" s="32">
        <f t="shared" si="2"/>
        <v>1</v>
      </c>
      <c r="S54" s="37">
        <f t="shared" si="3"/>
        <v>1</v>
      </c>
      <c r="T54" s="92"/>
      <c r="U54" s="43">
        <f t="shared" si="4"/>
        <v>0.33600286394213891</v>
      </c>
      <c r="V54" s="37">
        <f t="shared" si="5"/>
        <v>4.0000000988821508E-3</v>
      </c>
      <c r="W54" s="92"/>
      <c r="X54" s="89">
        <f t="shared" si="13"/>
        <v>7725</v>
      </c>
      <c r="Y54" s="45">
        <f t="shared" si="6"/>
        <v>119960509.77467456</v>
      </c>
      <c r="Z54" s="45">
        <f t="shared" si="7"/>
        <v>364723.7792709205</v>
      </c>
      <c r="AA54" s="45">
        <f t="shared" si="8"/>
        <v>7593.5775452139269</v>
      </c>
      <c r="AB54" s="46">
        <f t="shared" si="9"/>
        <v>50056.274698246809</v>
      </c>
      <c r="AD54" s="44">
        <f t="shared" si="14"/>
        <v>120390608.40618894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4658341356.5427675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70">
        <f>SUM(Y9:Y54)</f>
        <v>4640218649.2359896</v>
      </c>
      <c r="Z56" s="71">
        <f>SUM(Z9:Z54)</f>
        <v>14108538.952566033</v>
      </c>
      <c r="AA56" s="71">
        <f>SUM(AA9:AA54)</f>
        <v>586827.55473511782</v>
      </c>
      <c r="AB56" s="78">
        <f>SUM(AB9:AB54)</f>
        <v>1936740.7994764147</v>
      </c>
      <c r="AD56" s="72">
        <f>X56+Y56+Z56+AA56+AB56</f>
        <v>4658341356.5427675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80"/>
      <c r="S1" s="80"/>
      <c r="T1" s="90"/>
      <c r="U1" s="80"/>
      <c r="V1" s="80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80"/>
      <c r="S2" s="80"/>
      <c r="T2" s="91"/>
      <c r="U2" s="80"/>
      <c r="V2" s="80"/>
      <c r="W2" s="91"/>
      <c r="Y2" s="125" t="s">
        <v>83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82</v>
      </c>
      <c r="P3" s="135"/>
      <c r="Q3" s="91"/>
      <c r="R3" s="80"/>
      <c r="S3" s="80"/>
      <c r="T3" s="91"/>
      <c r="U3" s="80"/>
      <c r="V3" s="80"/>
      <c r="W3" s="91"/>
      <c r="Y3" s="128"/>
      <c r="Z3" s="129"/>
      <c r="AA3" s="130"/>
      <c r="AB3" s="8"/>
      <c r="AC3" s="8"/>
      <c r="AE3" s="116"/>
      <c r="AF3" s="94" t="s">
        <v>59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80"/>
      <c r="S4" s="80"/>
      <c r="T4" s="91"/>
      <c r="U4" s="80"/>
      <c r="V4" s="80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4" t="s">
        <v>71</v>
      </c>
      <c r="J7" s="14" t="s">
        <v>70</v>
      </c>
      <c r="K7" s="22" t="s">
        <v>69</v>
      </c>
      <c r="L7" s="91"/>
      <c r="M7" s="1" t="s">
        <v>8</v>
      </c>
      <c r="O7" s="110"/>
      <c r="P7" s="111"/>
      <c r="Q7" s="91"/>
      <c r="R7" s="80"/>
      <c r="S7" s="80"/>
      <c r="T7" s="91"/>
      <c r="U7" s="80"/>
      <c r="V7" s="80"/>
      <c r="W7" s="91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5"/>
      <c r="J8" s="7"/>
      <c r="K8" s="20"/>
      <c r="L8" s="91"/>
      <c r="M8" s="25"/>
      <c r="O8" s="34"/>
      <c r="P8" s="38"/>
      <c r="Q8" s="91"/>
      <c r="R8" s="82"/>
      <c r="S8" s="81"/>
      <c r="T8" s="91"/>
      <c r="U8" s="82"/>
      <c r="V8" s="81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1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D9</f>
        <v>11899.584311285807</v>
      </c>
      <c r="P9" s="39">
        <f>E9+(E9*K9)</f>
        <v>1253.2043817549416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0.3360006188453778</v>
      </c>
      <c r="V9" s="37">
        <f>($AI$7/$AG$12)*(1+0.15*(P9/$AG$10)^4)+$AH$32</f>
        <v>4.0000000221519219E-3</v>
      </c>
      <c r="W9" s="91"/>
      <c r="X9" s="80">
        <f>($AG$7*$AG$8*S9*$AG$24+$AG$15*$AG$16*R9*$AG$24)</f>
        <v>3600</v>
      </c>
      <c r="Y9" s="45">
        <f>(O9*U9*$AG$30+P9*V9*$AG$29)*365</f>
        <v>81788630.380899608</v>
      </c>
      <c r="Z9" s="45">
        <f>(O9*$AI$15*$AG$37+P9*$AI$7*$AG$36)*365</f>
        <v>248716.53851476856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34173.217083006261</v>
      </c>
      <c r="AD9" s="44">
        <f>SUM(X9:AB9)</f>
        <v>82092264.789761037</v>
      </c>
      <c r="AE9" s="116"/>
      <c r="AF9" s="145" t="s">
        <v>15</v>
      </c>
      <c r="AG9" s="17"/>
      <c r="AH9" s="148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1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 t="shared" ref="O10:O54" si="0">D10</f>
        <v>12023</v>
      </c>
      <c r="P10" s="39">
        <f t="shared" ref="P10:P54" si="1">E10+(E10*K10)</f>
        <v>1265.8422304494381</v>
      </c>
      <c r="Q10" s="91"/>
      <c r="R10" s="32">
        <f t="shared" ref="R10:R54" si="2">IF(O10&lt;$AG$18,1,2)</f>
        <v>1</v>
      </c>
      <c r="S10" s="37">
        <f t="shared" ref="S10:S54" si="3">IF(P10&lt;$AG$10,1,2)</f>
        <v>1</v>
      </c>
      <c r="T10" s="91"/>
      <c r="U10" s="43">
        <f t="shared" ref="U10:U54" si="4">($AI$15/$AG$20)*(1+0.15*(O10/$AG$18)^4)+$AH$33</f>
        <v>0.33600064492079135</v>
      </c>
      <c r="V10" s="37">
        <f t="shared" ref="V10:V54" si="5">($AI$7/$AG$12)*(1+0.15*(P10/$AG$10)^4)+$AH$32</f>
        <v>4.0000000230590877E-3</v>
      </c>
      <c r="W10" s="91"/>
      <c r="X10" s="80">
        <f t="shared" ref="X10:X12" si="6">($AG$7*$AG$8*S10*$AG$24+$AG$15*$AG$16*R10*$AG$24)</f>
        <v>3600</v>
      </c>
      <c r="Y10" s="45">
        <f t="shared" ref="Y10:Y54" si="7">(O10*U10*$AG$30+P10*V10*$AG$29)*365</f>
        <v>82636883.347710729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34526.202944410259</v>
      </c>
      <c r="AD10" s="44">
        <f t="shared" ref="AD10:AD46" si="11">SUM(X10:AB10)</f>
        <v>82943618.291295141</v>
      </c>
      <c r="AE10" s="116"/>
      <c r="AF10" s="146"/>
      <c r="AG10" s="18">
        <v>90408</v>
      </c>
      <c r="AH10" s="148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1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>D11</f>
        <v>12146.415688714193</v>
      </c>
      <c r="P11" s="39">
        <f t="shared" si="1"/>
        <v>1278.484740305757</v>
      </c>
      <c r="Q11" s="91"/>
      <c r="R11" s="32">
        <f t="shared" si="2"/>
        <v>1</v>
      </c>
      <c r="S11" s="37">
        <f t="shared" si="3"/>
        <v>1</v>
      </c>
      <c r="T11" s="91"/>
      <c r="U11" s="43">
        <f t="shared" si="4"/>
        <v>0.33600067181167925</v>
      </c>
      <c r="V11" s="37">
        <f t="shared" si="5"/>
        <v>4.0000000239941843E-3</v>
      </c>
      <c r="W11" s="91"/>
      <c r="X11" s="80">
        <f t="shared" si="6"/>
        <v>3600</v>
      </c>
      <c r="Y11" s="45">
        <f t="shared" si="7"/>
        <v>83485136.886724532</v>
      </c>
      <c r="Z11" s="45">
        <f t="shared" si="8"/>
        <v>253872.49983985731</v>
      </c>
      <c r="AA11" s="45">
        <f t="shared" si="9"/>
        <v>17482.05027131235</v>
      </c>
      <c r="AB11" s="46">
        <f t="shared" si="10"/>
        <v>34879.207457388198</v>
      </c>
      <c r="AD11" s="44">
        <f t="shared" si="11"/>
        <v>83794970.6442931</v>
      </c>
      <c r="AE11" s="116"/>
      <c r="AF11" s="147"/>
      <c r="AG11" s="17"/>
      <c r="AH11" s="148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1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0"/>
        <v>12269.831377428385</v>
      </c>
      <c r="P12" s="39">
        <f t="shared" si="1"/>
        <v>1291.1316833322871</v>
      </c>
      <c r="Q12" s="91"/>
      <c r="R12" s="32">
        <f t="shared" si="2"/>
        <v>1</v>
      </c>
      <c r="S12" s="37">
        <f t="shared" si="3"/>
        <v>1</v>
      </c>
      <c r="T12" s="91"/>
      <c r="U12" s="43">
        <f t="shared" si="4"/>
        <v>0.33600069953486877</v>
      </c>
      <c r="V12" s="37">
        <f t="shared" si="5"/>
        <v>4.0000000249577798E-3</v>
      </c>
      <c r="W12" s="91"/>
      <c r="X12" s="80">
        <f t="shared" si="6"/>
        <v>3600</v>
      </c>
      <c r="Y12" s="45">
        <f t="shared" si="7"/>
        <v>84333390.996682286</v>
      </c>
      <c r="Z12" s="45">
        <f t="shared" si="8"/>
        <v>256450.51012763163</v>
      </c>
      <c r="AA12" s="45">
        <f t="shared" si="9"/>
        <v>17647.442546012378</v>
      </c>
      <c r="AB12" s="46">
        <f t="shared" si="10"/>
        <v>35232.229709634819</v>
      </c>
      <c r="AD12" s="44">
        <f t="shared" si="11"/>
        <v>84646321.17906557</v>
      </c>
      <c r="AE12" s="116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1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0"/>
        <v>12393.24706614258</v>
      </c>
      <c r="P13" s="39">
        <f t="shared" si="1"/>
        <v>1303.7828461678957</v>
      </c>
      <c r="Q13" s="91"/>
      <c r="R13" s="32">
        <f t="shared" si="2"/>
        <v>1</v>
      </c>
      <c r="S13" s="37">
        <f t="shared" si="3"/>
        <v>1</v>
      </c>
      <c r="T13" s="91"/>
      <c r="U13" s="43">
        <f t="shared" si="4"/>
        <v>0.33600072810735898</v>
      </c>
      <c r="V13" s="37">
        <f t="shared" si="5"/>
        <v>4.0000000259504485E-3</v>
      </c>
      <c r="W13" s="91"/>
      <c r="X13" s="80">
        <f>($AG$7*$AG$8*S13*$AG$24+$AG$15*$AG$16*R13*$AG$24)</f>
        <v>3600</v>
      </c>
      <c r="Y13" s="45">
        <f t="shared" si="7"/>
        <v>85181645.677286193</v>
      </c>
      <c r="Z13" s="45">
        <f t="shared" si="8"/>
        <v>259028.53889816967</v>
      </c>
      <c r="AA13" s="45">
        <f t="shared" si="9"/>
        <v>17799.479444412926</v>
      </c>
      <c r="AB13" s="46">
        <f t="shared" si="10"/>
        <v>35585.268847388528</v>
      </c>
      <c r="AD13" s="44">
        <f t="shared" si="11"/>
        <v>85497658.964476168</v>
      </c>
      <c r="AE13" s="116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1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0"/>
        <v>12516.662754856772</v>
      </c>
      <c r="P14" s="39">
        <f t="shared" si="1"/>
        <v>1316.438028926889</v>
      </c>
      <c r="Q14" s="91"/>
      <c r="R14" s="32">
        <f t="shared" si="2"/>
        <v>1</v>
      </c>
      <c r="S14" s="37">
        <f t="shared" si="3"/>
        <v>1</v>
      </c>
      <c r="T14" s="91"/>
      <c r="U14" s="43">
        <f t="shared" si="4"/>
        <v>0.33600075754632092</v>
      </c>
      <c r="V14" s="37">
        <f t="shared" si="5"/>
        <v>4.0000000269727653E-3</v>
      </c>
      <c r="W14" s="91"/>
      <c r="X14" s="80">
        <f>($AG$7*$AG$8*S14*$AG$24+$AG$15*$AG$16*R14*$AG$24)+AG26</f>
        <v>1163600</v>
      </c>
      <c r="Y14" s="45">
        <f t="shared" si="7"/>
        <v>86029900.929142505</v>
      </c>
      <c r="Z14" s="45">
        <f t="shared" si="8"/>
        <v>261606.5852759722</v>
      </c>
      <c r="AA14" s="45">
        <f t="shared" si="9"/>
        <v>17613.181902040138</v>
      </c>
      <c r="AB14" s="46">
        <f t="shared" si="10"/>
        <v>35938.324070809518</v>
      </c>
      <c r="AD14" s="44">
        <f t="shared" si="11"/>
        <v>87508659.02039133</v>
      </c>
      <c r="AE14" s="116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1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0"/>
        <v>12640.078443570965</v>
      </c>
      <c r="P15" s="39">
        <f t="shared" si="1"/>
        <v>1329.0970441517004</v>
      </c>
      <c r="Q15" s="91"/>
      <c r="R15" s="32">
        <f t="shared" si="2"/>
        <v>1</v>
      </c>
      <c r="S15" s="37">
        <f t="shared" si="3"/>
        <v>1</v>
      </c>
      <c r="T15" s="91"/>
      <c r="U15" s="43">
        <f t="shared" si="4"/>
        <v>0.33600078786909732</v>
      </c>
      <c r="V15" s="37">
        <f t="shared" si="5"/>
        <v>4.00000002802532E-3</v>
      </c>
      <c r="W15" s="91"/>
      <c r="X15" s="80">
        <f>($AJ$11*$AG$8*S15*$AG$25+$AJ$9*$AG$8*$AG$24*S15+$AG$15*$AG$16*R15*$AG$24)</f>
        <v>7725</v>
      </c>
      <c r="Y15" s="45">
        <f t="shared" si="7"/>
        <v>86878156.75371024</v>
      </c>
      <c r="Z15" s="45">
        <f t="shared" si="8"/>
        <v>264184.64843997499</v>
      </c>
      <c r="AA15" s="45">
        <f t="shared" si="9"/>
        <v>17419.715070282957</v>
      </c>
      <c r="AB15" s="46">
        <f t="shared" si="10"/>
        <v>36291.394629788956</v>
      </c>
      <c r="AD15" s="44">
        <f t="shared" si="11"/>
        <v>87203777.511850283</v>
      </c>
      <c r="AE15" s="116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1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0"/>
        <v>12763.494132285157</v>
      </c>
      <c r="P16" s="39">
        <f t="shared" si="1"/>
        <v>1341.7597158617561</v>
      </c>
      <c r="Q16" s="91"/>
      <c r="R16" s="32">
        <f t="shared" si="2"/>
        <v>1</v>
      </c>
      <c r="S16" s="37">
        <f t="shared" si="3"/>
        <v>1</v>
      </c>
      <c r="T16" s="91"/>
      <c r="U16" s="43">
        <f t="shared" si="4"/>
        <v>0.33600081909320284</v>
      </c>
      <c r="V16" s="37">
        <f t="shared" si="5"/>
        <v>4.0000000291086999E-3</v>
      </c>
      <c r="W16" s="91"/>
      <c r="X16" s="89">
        <f t="shared" ref="X16:X54" si="13">($AJ$11*$AG$8*S16*$AG$25+$AJ$9*$AG$8*$AG$24*S16+$AG$15*$AG$16*R16*$AG$24)</f>
        <v>7725</v>
      </c>
      <c r="Y16" s="45">
        <f t="shared" si="7"/>
        <v>87726413.153254703</v>
      </c>
      <c r="Z16" s="45">
        <f t="shared" si="8"/>
        <v>266762.72761938308</v>
      </c>
      <c r="AA16" s="45">
        <f t="shared" si="9"/>
        <v>17219.078949141382</v>
      </c>
      <c r="AB16" s="46">
        <f t="shared" si="10"/>
        <v>36644.479820143031</v>
      </c>
      <c r="AD16" s="44">
        <f t="shared" si="11"/>
        <v>88054764.439643368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1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0"/>
        <v>12886.909820999348</v>
      </c>
      <c r="P17" s="39">
        <f t="shared" si="1"/>
        <v>1354.425878688377</v>
      </c>
      <c r="Q17" s="91"/>
      <c r="R17" s="32">
        <f t="shared" si="2"/>
        <v>1</v>
      </c>
      <c r="S17" s="37">
        <f t="shared" si="3"/>
        <v>1</v>
      </c>
      <c r="T17" s="91"/>
      <c r="U17" s="43">
        <f t="shared" si="4"/>
        <v>0.33600085123632406</v>
      </c>
      <c r="V17" s="37">
        <f t="shared" si="5"/>
        <v>4.0000000302235009E-3</v>
      </c>
      <c r="W17" s="91"/>
      <c r="X17" s="89">
        <f t="shared" si="13"/>
        <v>7725</v>
      </c>
      <c r="Y17" s="45">
        <f t="shared" si="7"/>
        <v>88574670.130805507</v>
      </c>
      <c r="Z17" s="45">
        <f t="shared" si="8"/>
        <v>269340.82208988181</v>
      </c>
      <c r="AA17" s="45">
        <f t="shared" si="9"/>
        <v>17011.273538615409</v>
      </c>
      <c r="AB17" s="46">
        <f t="shared" si="10"/>
        <v>36997.578980151273</v>
      </c>
      <c r="AD17" s="44">
        <f t="shared" si="11"/>
        <v>88905744.805414155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1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0"/>
        <v>13010.325509713541</v>
      </c>
      <c r="P18" s="39">
        <f t="shared" si="1"/>
        <v>1367.0953770867659</v>
      </c>
      <c r="Q18" s="91"/>
      <c r="R18" s="32">
        <f t="shared" si="2"/>
        <v>1</v>
      </c>
      <c r="S18" s="37">
        <f t="shared" si="3"/>
        <v>1</v>
      </c>
      <c r="T18" s="91"/>
      <c r="U18" s="43">
        <f t="shared" si="4"/>
        <v>0.3360008843163193</v>
      </c>
      <c r="V18" s="37">
        <f t="shared" si="5"/>
        <v>4.0000000313703283E-3</v>
      </c>
      <c r="W18" s="91"/>
      <c r="X18" s="89">
        <f t="shared" si="13"/>
        <v>7725</v>
      </c>
      <c r="Y18" s="45">
        <f t="shared" si="7"/>
        <v>89422927.690118402</v>
      </c>
      <c r="Z18" s="45">
        <f t="shared" si="8"/>
        <v>271918.93117018481</v>
      </c>
      <c r="AA18" s="45">
        <f t="shared" si="9"/>
        <v>16796.298838705039</v>
      </c>
      <c r="AB18" s="46">
        <f t="shared" si="10"/>
        <v>37350.691487403361</v>
      </c>
      <c r="AD18" s="44">
        <f t="shared" si="11"/>
        <v>89756718.611614689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1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0"/>
        <v>13133.741198427733</v>
      </c>
      <c r="P19" s="39">
        <f t="shared" si="1"/>
        <v>1379.7680646171862</v>
      </c>
      <c r="Q19" s="91"/>
      <c r="R19" s="32">
        <f t="shared" si="2"/>
        <v>1</v>
      </c>
      <c r="S19" s="37">
        <f t="shared" si="3"/>
        <v>1</v>
      </c>
      <c r="T19" s="91"/>
      <c r="U19" s="43">
        <f t="shared" si="4"/>
        <v>0.33600091835121876</v>
      </c>
      <c r="V19" s="37">
        <f t="shared" si="5"/>
        <v>4.0000000325497876E-3</v>
      </c>
      <c r="W19" s="91"/>
      <c r="X19" s="89">
        <f t="shared" si="13"/>
        <v>7725</v>
      </c>
      <c r="Y19" s="45">
        <f t="shared" si="7"/>
        <v>90271185.835640699</v>
      </c>
      <c r="Z19" s="45">
        <f t="shared" si="8"/>
        <v>274497.05421888613</v>
      </c>
      <c r="AA19" s="45">
        <f t="shared" si="9"/>
        <v>16574.154849410275</v>
      </c>
      <c r="AB19" s="46">
        <f t="shared" si="10"/>
        <v>37703.816755922729</v>
      </c>
      <c r="AD19" s="44">
        <f t="shared" si="11"/>
        <v>90607685.861464918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1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0"/>
        <v>13257.156887141928</v>
      </c>
      <c r="P20" s="39">
        <f t="shared" si="1"/>
        <v>1392.4438032883484</v>
      </c>
      <c r="Q20" s="91"/>
      <c r="R20" s="32">
        <f t="shared" si="2"/>
        <v>1</v>
      </c>
      <c r="S20" s="37">
        <f t="shared" si="3"/>
        <v>1</v>
      </c>
      <c r="T20" s="91"/>
      <c r="U20" s="43">
        <f t="shared" si="4"/>
        <v>0.33600095335922447</v>
      </c>
      <c r="V20" s="37">
        <f t="shared" si="5"/>
        <v>4.0000000337624938E-3</v>
      </c>
      <c r="W20" s="91"/>
      <c r="X20" s="89">
        <f t="shared" si="13"/>
        <v>7725</v>
      </c>
      <c r="Y20" s="45">
        <f t="shared" si="7"/>
        <v>91119444.572480053</v>
      </c>
      <c r="Z20" s="45">
        <f t="shared" si="8"/>
        <v>277075.19063158397</v>
      </c>
      <c r="AA20" s="45">
        <f t="shared" si="9"/>
        <v>16344.841570731116</v>
      </c>
      <c r="AB20" s="46">
        <f t="shared" si="10"/>
        <v>38056.954233539174</v>
      </c>
      <c r="AD20" s="44">
        <f t="shared" si="11"/>
        <v>91458646.558915913</v>
      </c>
      <c r="AE20" s="116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1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0"/>
        <v>13380.57257585612</v>
      </c>
      <c r="P21" s="39">
        <f t="shared" si="1"/>
        <v>1405.122462956808</v>
      </c>
      <c r="Q21" s="91"/>
      <c r="R21" s="32">
        <f t="shared" si="2"/>
        <v>1</v>
      </c>
      <c r="S21" s="37">
        <f t="shared" si="3"/>
        <v>1</v>
      </c>
      <c r="T21" s="91"/>
      <c r="U21" s="43">
        <f t="shared" si="4"/>
        <v>0.33600098935871042</v>
      </c>
      <c r="V21" s="37">
        <f t="shared" si="5"/>
        <v>4.0000000350090652E-3</v>
      </c>
      <c r="W21" s="91"/>
      <c r="X21" s="89">
        <f t="shared" si="13"/>
        <v>7725</v>
      </c>
      <c r="Y21" s="45">
        <f t="shared" si="7"/>
        <v>91967703.906375632</v>
      </c>
      <c r="Z21" s="45">
        <f t="shared" si="8"/>
        <v>279653.3398382499</v>
      </c>
      <c r="AA21" s="45">
        <f t="shared" si="9"/>
        <v>16108.359002667561</v>
      </c>
      <c r="AB21" s="46">
        <f t="shared" si="10"/>
        <v>38410.10339948551</v>
      </c>
      <c r="AD21" s="44">
        <f t="shared" si="11"/>
        <v>92309600.708616033</v>
      </c>
      <c r="AE21" s="116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1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0"/>
        <v>13503.988264570315</v>
      </c>
      <c r="P22" s="39">
        <f t="shared" si="1"/>
        <v>1417.8039207768852</v>
      </c>
      <c r="Q22" s="91"/>
      <c r="R22" s="32">
        <f t="shared" si="2"/>
        <v>1</v>
      </c>
      <c r="S22" s="37">
        <f t="shared" si="3"/>
        <v>1</v>
      </c>
      <c r="T22" s="91"/>
      <c r="U22" s="43">
        <f t="shared" si="4"/>
        <v>0.33600102636822227</v>
      </c>
      <c r="V22" s="37">
        <f t="shared" si="5"/>
        <v>4.0000000362901272E-3</v>
      </c>
      <c r="W22" s="91"/>
      <c r="X22" s="89">
        <f t="shared" si="13"/>
        <v>7725</v>
      </c>
      <c r="Y22" s="45">
        <f t="shared" si="7"/>
        <v>92815963.843672514</v>
      </c>
      <c r="Z22" s="45">
        <f t="shared" si="8"/>
        <v>282231.50130081997</v>
      </c>
      <c r="AA22" s="45">
        <f t="shared" si="9"/>
        <v>15864.707145219611</v>
      </c>
      <c r="AB22" s="46">
        <f t="shared" si="10"/>
        <v>38763.26376219646</v>
      </c>
      <c r="AD22" s="44">
        <f t="shared" si="11"/>
        <v>93160548.315880746</v>
      </c>
      <c r="AE22" s="116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1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0"/>
        <v>13627.403953284507</v>
      </c>
      <c r="P23" s="39">
        <f t="shared" si="1"/>
        <v>1430.4880606962079</v>
      </c>
      <c r="Q23" s="91"/>
      <c r="R23" s="32">
        <f t="shared" si="2"/>
        <v>1</v>
      </c>
      <c r="S23" s="37">
        <f t="shared" si="3"/>
        <v>1</v>
      </c>
      <c r="T23" s="91"/>
      <c r="U23" s="43">
        <f t="shared" si="4"/>
        <v>0.3360010644064777</v>
      </c>
      <c r="V23" s="37">
        <f t="shared" si="5"/>
        <v>4.0000000376063131E-3</v>
      </c>
      <c r="W23" s="91"/>
      <c r="X23" s="89">
        <f t="shared" si="13"/>
        <v>7725</v>
      </c>
      <c r="Y23" s="45">
        <f t="shared" si="7"/>
        <v>93664224.391297832</v>
      </c>
      <c r="Z23" s="45">
        <f t="shared" si="8"/>
        <v>284809.67451098474</v>
      </c>
      <c r="AA23" s="45">
        <f t="shared" si="9"/>
        <v>15613.885998387261</v>
      </c>
      <c r="AB23" s="46">
        <f t="shared" si="10"/>
        <v>39116.434857290078</v>
      </c>
      <c r="AD23" s="44">
        <f t="shared" si="11"/>
        <v>94011489.386664495</v>
      </c>
      <c r="AE23" s="116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1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0"/>
        <v>13750.819641998702</v>
      </c>
      <c r="P24" s="39">
        <f t="shared" si="1"/>
        <v>1443.1747729925346</v>
      </c>
      <c r="Q24" s="91"/>
      <c r="R24" s="32">
        <f t="shared" si="2"/>
        <v>1</v>
      </c>
      <c r="S24" s="37">
        <f t="shared" si="3"/>
        <v>1</v>
      </c>
      <c r="T24" s="91"/>
      <c r="U24" s="43">
        <f t="shared" si="4"/>
        <v>0.33600110349236617</v>
      </c>
      <c r="V24" s="37">
        <f t="shared" si="5"/>
        <v>4.0000000389582568E-3</v>
      </c>
      <c r="W24" s="91"/>
      <c r="X24" s="89">
        <f t="shared" si="13"/>
        <v>7725</v>
      </c>
      <c r="Y24" s="45">
        <f t="shared" si="7"/>
        <v>94512485.55673939</v>
      </c>
      <c r="Z24" s="45">
        <f t="shared" si="8"/>
        <v>287387.85898816079</v>
      </c>
      <c r="AA24" s="45">
        <f t="shared" si="9"/>
        <v>15355.895562170523</v>
      </c>
      <c r="AB24" s="46">
        <f t="shared" si="10"/>
        <v>39469.616245714351</v>
      </c>
      <c r="AD24" s="44">
        <f t="shared" si="11"/>
        <v>94862423.927535444</v>
      </c>
      <c r="AE24" s="116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1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0"/>
        <v>13874.235330712894</v>
      </c>
      <c r="P25" s="39">
        <f t="shared" si="1"/>
        <v>1455.8639538479592</v>
      </c>
      <c r="Q25" s="91"/>
      <c r="R25" s="32">
        <f t="shared" si="2"/>
        <v>1</v>
      </c>
      <c r="S25" s="37">
        <f t="shared" si="3"/>
        <v>1</v>
      </c>
      <c r="T25" s="91"/>
      <c r="U25" s="43">
        <f t="shared" si="4"/>
        <v>0.33600114364494893</v>
      </c>
      <c r="V25" s="37">
        <f t="shared" si="5"/>
        <v>4.0000000403466037E-3</v>
      </c>
      <c r="W25" s="91"/>
      <c r="X25" s="89">
        <f t="shared" si="13"/>
        <v>7725</v>
      </c>
      <c r="Y25" s="45">
        <f t="shared" si="7"/>
        <v>95360747.348026022</v>
      </c>
      <c r="Z25" s="45">
        <f t="shared" si="8"/>
        <v>289966.05427762563</v>
      </c>
      <c r="AA25" s="45">
        <f t="shared" si="9"/>
        <v>15090.73583656938</v>
      </c>
      <c r="AB25" s="46">
        <f t="shared" si="10"/>
        <v>39822.807512043379</v>
      </c>
      <c r="AD25" s="44">
        <f t="shared" si="11"/>
        <v>95713351.945652261</v>
      </c>
      <c r="AE25" s="116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1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0"/>
        <v>13997.651019427089</v>
      </c>
      <c r="P26" s="39">
        <f t="shared" si="1"/>
        <v>1468.5555049570312</v>
      </c>
      <c r="Q26" s="91"/>
      <c r="R26" s="32">
        <f t="shared" si="2"/>
        <v>1</v>
      </c>
      <c r="S26" s="37">
        <f t="shared" si="3"/>
        <v>1</v>
      </c>
      <c r="T26" s="91"/>
      <c r="U26" s="43">
        <f t="shared" si="4"/>
        <v>0.33600118488345915</v>
      </c>
      <c r="V26" s="37">
        <f t="shared" si="5"/>
        <v>4.0000000417719991E-3</v>
      </c>
      <c r="W26" s="91"/>
      <c r="X26" s="89">
        <f t="shared" si="13"/>
        <v>7725</v>
      </c>
      <c r="Y26" s="45">
        <f t="shared" si="7"/>
        <v>96209009.773709789</v>
      </c>
      <c r="Z26" s="45">
        <f t="shared" si="8"/>
        <v>292544.25994880148</v>
      </c>
      <c r="AA26" s="45">
        <f t="shared" si="9"/>
        <v>14818.406821583851</v>
      </c>
      <c r="AB26" s="46">
        <f t="shared" si="10"/>
        <v>40176.008262909272</v>
      </c>
      <c r="AD26" s="44">
        <f t="shared" si="11"/>
        <v>96564273.448743075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1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0"/>
        <v>14121.066708141281</v>
      </c>
      <c r="P27" s="39">
        <f t="shared" si="1"/>
        <v>1481.2493331656767</v>
      </c>
      <c r="Q27" s="91"/>
      <c r="R27" s="32">
        <f t="shared" si="2"/>
        <v>1</v>
      </c>
      <c r="S27" s="37">
        <f t="shared" si="3"/>
        <v>1</v>
      </c>
      <c r="T27" s="91"/>
      <c r="U27" s="43">
        <f t="shared" si="4"/>
        <v>0.33600122722730186</v>
      </c>
      <c r="V27" s="37">
        <f t="shared" si="5"/>
        <v>4.0000000432351013E-3</v>
      </c>
      <c r="W27" s="91"/>
      <c r="X27" s="89">
        <f t="shared" si="13"/>
        <v>7725</v>
      </c>
      <c r="Y27" s="45">
        <f t="shared" si="7"/>
        <v>97057272.842849597</v>
      </c>
      <c r="Z27" s="45">
        <f t="shared" si="8"/>
        <v>295122.47559367341</v>
      </c>
      <c r="AA27" s="45">
        <f t="shared" si="9"/>
        <v>14538.908517213917</v>
      </c>
      <c r="AB27" s="46">
        <f t="shared" si="10"/>
        <v>40529.218125557301</v>
      </c>
      <c r="AD27" s="44">
        <f t="shared" si="11"/>
        <v>97415188.445086032</v>
      </c>
      <c r="AE27" s="116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1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0"/>
        <v>14244.482396855472</v>
      </c>
      <c r="P28" s="39">
        <f t="shared" si="1"/>
        <v>1493.9453501381365</v>
      </c>
      <c r="Q28" s="91"/>
      <c r="R28" s="32">
        <f t="shared" si="2"/>
        <v>1</v>
      </c>
      <c r="S28" s="37">
        <f t="shared" si="3"/>
        <v>1</v>
      </c>
      <c r="T28" s="91"/>
      <c r="U28" s="43">
        <f t="shared" si="4"/>
        <v>0.3360012706960539</v>
      </c>
      <c r="V28" s="37">
        <f t="shared" si="5"/>
        <v>4.000000044736567E-3</v>
      </c>
      <c r="W28" s="91"/>
      <c r="X28" s="89">
        <f t="shared" si="13"/>
        <v>7725</v>
      </c>
      <c r="Y28" s="45">
        <f t="shared" si="7"/>
        <v>97905536.564996526</v>
      </c>
      <c r="Z28" s="45">
        <f t="shared" si="8"/>
        <v>297700.70082533086</v>
      </c>
      <c r="AA28" s="45">
        <f t="shared" si="9"/>
        <v>14252.240923459582</v>
      </c>
      <c r="AB28" s="46">
        <f t="shared" si="10"/>
        <v>40882.436746513165</v>
      </c>
      <c r="AD28" s="44">
        <f t="shared" si="11"/>
        <v>98266096.943491831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1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0"/>
        <v>14367.898085569666</v>
      </c>
      <c r="P29" s="39">
        <f t="shared" si="1"/>
        <v>1506.6434720494137</v>
      </c>
      <c r="Q29" s="91"/>
      <c r="R29" s="32">
        <f t="shared" si="2"/>
        <v>1</v>
      </c>
      <c r="S29" s="37">
        <f t="shared" si="3"/>
        <v>1</v>
      </c>
      <c r="T29" s="91"/>
      <c r="U29" s="43">
        <f t="shared" si="4"/>
        <v>0.33600131530946392</v>
      </c>
      <c r="V29" s="37">
        <f t="shared" si="5"/>
        <v>4.0000000462770621E-3</v>
      </c>
      <c r="W29" s="91"/>
      <c r="X29" s="89">
        <f t="shared" si="13"/>
        <v>7725</v>
      </c>
      <c r="Y29" s="45">
        <f t="shared" si="7"/>
        <v>98753800.950180009</v>
      </c>
      <c r="Z29" s="45">
        <f t="shared" si="8"/>
        <v>300278.93527662038</v>
      </c>
      <c r="AA29" s="45">
        <f t="shared" si="9"/>
        <v>13958.404040320864</v>
      </c>
      <c r="AB29" s="46">
        <f t="shared" si="10"/>
        <v>41235.663790352315</v>
      </c>
      <c r="AD29" s="44">
        <f t="shared" si="11"/>
        <v>99116998.953287303</v>
      </c>
      <c r="AE29" s="116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1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0"/>
        <v>14491.313774283859</v>
      </c>
      <c r="P30" s="39">
        <f t="shared" si="1"/>
        <v>1519.3436193009811</v>
      </c>
      <c r="Q30" s="91"/>
      <c r="R30" s="32">
        <f t="shared" si="2"/>
        <v>1</v>
      </c>
      <c r="S30" s="37">
        <f t="shared" si="3"/>
        <v>1</v>
      </c>
      <c r="T30" s="91"/>
      <c r="U30" s="43">
        <f t="shared" si="4"/>
        <v>0.33600136108745254</v>
      </c>
      <c r="V30" s="37">
        <f t="shared" si="5"/>
        <v>4.0000000478572599E-3</v>
      </c>
      <c r="W30" s="91"/>
      <c r="X30" s="89">
        <f t="shared" si="13"/>
        <v>7725</v>
      </c>
      <c r="Y30" s="45">
        <f t="shared" si="7"/>
        <v>99602066.008895755</v>
      </c>
      <c r="Z30" s="45">
        <f t="shared" si="8"/>
        <v>302857.17859890033</v>
      </c>
      <c r="AA30" s="45">
        <f t="shared" si="9"/>
        <v>13657.397867797745</v>
      </c>
      <c r="AB30" s="46">
        <f t="shared" si="10"/>
        <v>41588.898938562335</v>
      </c>
      <c r="AD30" s="44">
        <f t="shared" si="11"/>
        <v>99967894.484301016</v>
      </c>
      <c r="AE30" s="116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1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0"/>
        <v>14614.729462998052</v>
      </c>
      <c r="P31" s="39">
        <f t="shared" si="1"/>
        <v>1532.0457162577247</v>
      </c>
      <c r="Q31" s="91"/>
      <c r="R31" s="32">
        <f t="shared" si="2"/>
        <v>1</v>
      </c>
      <c r="S31" s="37">
        <f t="shared" si="3"/>
        <v>1</v>
      </c>
      <c r="T31" s="91"/>
      <c r="U31" s="43">
        <f t="shared" si="4"/>
        <v>0.33600140805011214</v>
      </c>
      <c r="V31" s="37">
        <f t="shared" si="5"/>
        <v>4.0000000494778368E-3</v>
      </c>
      <c r="W31" s="91"/>
      <c r="X31" s="89">
        <f t="shared" si="13"/>
        <v>7725</v>
      </c>
      <c r="Y31" s="45">
        <f t="shared" si="7"/>
        <v>100450331.75209431</v>
      </c>
      <c r="Z31" s="45">
        <f t="shared" si="8"/>
        <v>305435.43046088901</v>
      </c>
      <c r="AA31" s="45">
        <f t="shared" si="9"/>
        <v>13349.222405890227</v>
      </c>
      <c r="AB31" s="46">
        <f t="shared" si="10"/>
        <v>41942.141888490398</v>
      </c>
      <c r="AD31" s="44">
        <f t="shared" si="11"/>
        <v>100818783.54684958</v>
      </c>
      <c r="AE31" s="116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1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0"/>
        <v>14738.145151712242</v>
      </c>
      <c r="P32" s="39">
        <f t="shared" si="1"/>
        <v>1544.7496910042889</v>
      </c>
      <c r="Q32" s="91"/>
      <c r="R32" s="32">
        <f t="shared" si="2"/>
        <v>1</v>
      </c>
      <c r="S32" s="37">
        <f t="shared" si="3"/>
        <v>1</v>
      </c>
      <c r="T32" s="91"/>
      <c r="U32" s="43">
        <f t="shared" si="4"/>
        <v>0.336001456217707</v>
      </c>
      <c r="V32" s="37">
        <f t="shared" si="5"/>
        <v>4.0000000511394756E-3</v>
      </c>
      <c r="W32" s="91"/>
      <c r="X32" s="89">
        <f t="shared" si="13"/>
        <v>7725</v>
      </c>
      <c r="Y32" s="45">
        <f t="shared" si="7"/>
        <v>101298598.19117078</v>
      </c>
      <c r="Z32" s="45">
        <f t="shared" si="8"/>
        <v>308013.69054759701</v>
      </c>
      <c r="AA32" s="45">
        <f t="shared" si="9"/>
        <v>13033.877654598318</v>
      </c>
      <c r="AB32" s="46">
        <f t="shared" si="10"/>
        <v>42295.392352368195</v>
      </c>
      <c r="AD32" s="44">
        <f t="shared" si="11"/>
        <v>101669666.15172535</v>
      </c>
      <c r="AE32" s="116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1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0"/>
        <v>14861.560840426435</v>
      </c>
      <c r="P33" s="39">
        <f t="shared" si="1"/>
        <v>1557.4554751191831</v>
      </c>
      <c r="Q33" s="91"/>
      <c r="R33" s="32">
        <f t="shared" si="2"/>
        <v>1</v>
      </c>
      <c r="S33" s="37">
        <f t="shared" si="3"/>
        <v>1</v>
      </c>
      <c r="T33" s="91"/>
      <c r="U33" s="43">
        <f t="shared" si="4"/>
        <v>0.3360015056106731</v>
      </c>
      <c r="V33" s="37">
        <f t="shared" si="5"/>
        <v>4.0000000528428665E-3</v>
      </c>
      <c r="W33" s="91"/>
      <c r="X33" s="89">
        <f t="shared" si="13"/>
        <v>7725</v>
      </c>
      <c r="Y33" s="45">
        <f t="shared" si="7"/>
        <v>102146865.33795549</v>
      </c>
      <c r="Z33" s="45">
        <f t="shared" si="8"/>
        <v>310591.95855933835</v>
      </c>
      <c r="AA33" s="45">
        <f t="shared" si="9"/>
        <v>12711.363613922013</v>
      </c>
      <c r="AB33" s="46">
        <f t="shared" si="10"/>
        <v>42648.650056408107</v>
      </c>
      <c r="AD33" s="44">
        <f t="shared" si="11"/>
        <v>102520542.31018515</v>
      </c>
      <c r="AE33" s="116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1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0"/>
        <v>14984.976529140627</v>
      </c>
      <c r="P34" s="39">
        <f t="shared" si="1"/>
        <v>1570.1630034651471</v>
      </c>
      <c r="Q34" s="91"/>
      <c r="R34" s="32">
        <f t="shared" si="2"/>
        <v>1</v>
      </c>
      <c r="S34" s="37">
        <f t="shared" si="3"/>
        <v>1</v>
      </c>
      <c r="T34" s="91"/>
      <c r="U34" s="43">
        <f t="shared" si="4"/>
        <v>0.33600155624961853</v>
      </c>
      <c r="V34" s="37">
        <f t="shared" si="5"/>
        <v>4.0000000545887017E-3</v>
      </c>
      <c r="W34" s="91"/>
      <c r="X34" s="89">
        <f t="shared" si="13"/>
        <v>7725</v>
      </c>
      <c r="Y34" s="45">
        <f t="shared" si="7"/>
        <v>102995133.20470551</v>
      </c>
      <c r="Z34" s="45">
        <f t="shared" si="8"/>
        <v>313170.23421081173</v>
      </c>
      <c r="AA34" s="45">
        <f t="shared" si="9"/>
        <v>12381.680283861309</v>
      </c>
      <c r="AB34" s="46">
        <f t="shared" si="10"/>
        <v>43001.914739964275</v>
      </c>
      <c r="AD34" s="44">
        <f t="shared" si="11"/>
        <v>103371412.03394015</v>
      </c>
      <c r="AE34" s="116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1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0"/>
        <v>15108.392217854818</v>
      </c>
      <c r="P35" s="39">
        <f t="shared" si="1"/>
        <v>1582.8722139944352</v>
      </c>
      <c r="Q35" s="91"/>
      <c r="R35" s="32">
        <f t="shared" si="2"/>
        <v>1</v>
      </c>
      <c r="S35" s="37">
        <f t="shared" si="3"/>
        <v>1</v>
      </c>
      <c r="T35" s="91"/>
      <c r="U35" s="43">
        <f t="shared" si="4"/>
        <v>0.33600160815532304</v>
      </c>
      <c r="V35" s="37">
        <f t="shared" si="5"/>
        <v>4.000000056377683E-3</v>
      </c>
      <c r="W35" s="91"/>
      <c r="X35" s="89">
        <f t="shared" si="13"/>
        <v>7725</v>
      </c>
      <c r="Y35" s="45">
        <f t="shared" si="7"/>
        <v>103843401.80409674</v>
      </c>
      <c r="Z35" s="45">
        <f t="shared" si="8"/>
        <v>315748.51723024814</v>
      </c>
      <c r="AA35" s="45">
        <f t="shared" si="9"/>
        <v>12044.827664416209</v>
      </c>
      <c r="AB35" s="46">
        <f t="shared" si="10"/>
        <v>43355.186154753508</v>
      </c>
      <c r="AD35" s="44">
        <f t="shared" si="11"/>
        <v>104222275.33514616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1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0"/>
        <v>15231.807906569011</v>
      </c>
      <c r="P36" s="39">
        <f t="shared" si="1"/>
        <v>1595.5830475677899</v>
      </c>
      <c r="Q36" s="91"/>
      <c r="R36" s="32">
        <f t="shared" si="2"/>
        <v>1</v>
      </c>
      <c r="S36" s="37">
        <f t="shared" si="3"/>
        <v>1</v>
      </c>
      <c r="T36" s="91"/>
      <c r="U36" s="43">
        <f t="shared" si="4"/>
        <v>0.33600166134873821</v>
      </c>
      <c r="V36" s="37">
        <f t="shared" si="5"/>
        <v>4.0000000582105172E-3</v>
      </c>
      <c r="W36" s="91"/>
      <c r="X36" s="89">
        <f t="shared" si="13"/>
        <v>7725</v>
      </c>
      <c r="Y36" s="45">
        <f t="shared" si="7"/>
        <v>104691671.14921682</v>
      </c>
      <c r="Z36" s="45">
        <f t="shared" si="8"/>
        <v>318326.80735861749</v>
      </c>
      <c r="AA36" s="45">
        <f t="shared" si="9"/>
        <v>11700.805755586716</v>
      </c>
      <c r="AB36" s="46">
        <f t="shared" si="10"/>
        <v>43708.464064130923</v>
      </c>
      <c r="AD36" s="44">
        <f t="shared" si="11"/>
        <v>105073132.22639516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1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0"/>
        <v>15355.223595283205</v>
      </c>
      <c r="P37" s="39">
        <f t="shared" si="1"/>
        <v>1608.2954477859971</v>
      </c>
      <c r="Q37" s="91"/>
      <c r="R37" s="32">
        <f t="shared" si="2"/>
        <v>1</v>
      </c>
      <c r="S37" s="37">
        <f t="shared" si="3"/>
        <v>1</v>
      </c>
      <c r="T37" s="91"/>
      <c r="U37" s="43">
        <f t="shared" si="4"/>
        <v>0.33600171585098765</v>
      </c>
      <c r="V37" s="37">
        <f t="shared" si="5"/>
        <v>4.0000000600879148E-3</v>
      </c>
      <c r="W37" s="91"/>
      <c r="X37" s="89">
        <f t="shared" si="13"/>
        <v>7725</v>
      </c>
      <c r="Y37" s="45">
        <f t="shared" si="7"/>
        <v>105539941.25355892</v>
      </c>
      <c r="Z37" s="45">
        <f t="shared" si="8"/>
        <v>320905.10434889141</v>
      </c>
      <c r="AA37" s="45">
        <f t="shared" si="9"/>
        <v>11349.614557372826</v>
      </c>
      <c r="AB37" s="46">
        <f t="shared" si="10"/>
        <v>44061.748242415837</v>
      </c>
      <c r="AD37" s="44">
        <f t="shared" si="11"/>
        <v>105923982.72070761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1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0"/>
        <v>15478.639283997396</v>
      </c>
      <c r="P38" s="39">
        <f t="shared" si="1"/>
        <v>1621.0093608330112</v>
      </c>
      <c r="Q38" s="91"/>
      <c r="R38" s="32">
        <f t="shared" si="2"/>
        <v>1</v>
      </c>
      <c r="S38" s="37">
        <f t="shared" si="3"/>
        <v>1</v>
      </c>
      <c r="T38" s="91"/>
      <c r="U38" s="43">
        <f t="shared" si="4"/>
        <v>0.33600177168336659</v>
      </c>
      <c r="V38" s="37">
        <f t="shared" si="5"/>
        <v>4.0000000620105938E-3</v>
      </c>
      <c r="W38" s="91"/>
      <c r="X38" s="89">
        <f t="shared" si="13"/>
        <v>7725</v>
      </c>
      <c r="Y38" s="45">
        <f t="shared" si="7"/>
        <v>106388212.13101552</v>
      </c>
      <c r="Z38" s="45">
        <f t="shared" si="8"/>
        <v>323483.40796535532</v>
      </c>
      <c r="AA38" s="45">
        <f t="shared" si="9"/>
        <v>10991.254069774541</v>
      </c>
      <c r="AB38" s="46">
        <f t="shared" si="10"/>
        <v>44415.038474264082</v>
      </c>
      <c r="AD38" s="44">
        <f t="shared" si="11"/>
        <v>106774826.83152492</v>
      </c>
      <c r="AE38" s="116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1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0"/>
        <v>15602.054972711589</v>
      </c>
      <c r="P39" s="39">
        <f t="shared" si="1"/>
        <v>1633.7247353297414</v>
      </c>
      <c r="Q39" s="91"/>
      <c r="R39" s="32">
        <f t="shared" si="2"/>
        <v>1</v>
      </c>
      <c r="S39" s="37">
        <f t="shared" si="3"/>
        <v>1</v>
      </c>
      <c r="T39" s="91"/>
      <c r="U39" s="43">
        <f t="shared" si="4"/>
        <v>0.33600182886734231</v>
      </c>
      <c r="V39" s="37">
        <f t="shared" si="5"/>
        <v>4.0000000639792786E-3</v>
      </c>
      <c r="W39" s="91"/>
      <c r="X39" s="89">
        <f t="shared" si="13"/>
        <v>7725</v>
      </c>
      <c r="Y39" s="45">
        <f t="shared" si="7"/>
        <v>107236483.79587354</v>
      </c>
      <c r="Z39" s="45">
        <f t="shared" si="8"/>
        <v>326061.71798296913</v>
      </c>
      <c r="AA39" s="45">
        <f t="shared" si="9"/>
        <v>10625.724292791858</v>
      </c>
      <c r="AB39" s="46">
        <f t="shared" si="10"/>
        <v>44768.334554082954</v>
      </c>
      <c r="AD39" s="44">
        <f t="shared" si="11"/>
        <v>107625664.57270336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1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0"/>
        <v>15725.470661425783</v>
      </c>
      <c r="P40" s="39">
        <f t="shared" si="1"/>
        <v>1646.4415221976526</v>
      </c>
      <c r="Q40" s="91"/>
      <c r="R40" s="32">
        <f t="shared" si="2"/>
        <v>1</v>
      </c>
      <c r="S40" s="37">
        <f t="shared" si="3"/>
        <v>1</v>
      </c>
      <c r="T40" s="91"/>
      <c r="U40" s="43">
        <f t="shared" si="4"/>
        <v>0.33600188742455384</v>
      </c>
      <c r="V40" s="37">
        <f t="shared" si="5"/>
        <v>4.0000000659946976E-3</v>
      </c>
      <c r="W40" s="91"/>
      <c r="X40" s="89">
        <f t="shared" si="13"/>
        <v>7725</v>
      </c>
      <c r="Y40" s="45">
        <f t="shared" si="7"/>
        <v>108084756.26280913</v>
      </c>
      <c r="Z40" s="45">
        <f t="shared" si="8"/>
        <v>328640.03418676869</v>
      </c>
      <c r="AA40" s="45">
        <f t="shared" si="9"/>
        <v>10253.025226424781</v>
      </c>
      <c r="AB40" s="46">
        <f t="shared" si="10"/>
        <v>45121.636285485394</v>
      </c>
      <c r="AD40" s="44">
        <f t="shared" si="11"/>
        <v>108476495.95850781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1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0"/>
        <v>15848.886350139976</v>
      </c>
      <c r="P41" s="39">
        <f t="shared" si="1"/>
        <v>1659.1596745314282</v>
      </c>
      <c r="Q41" s="91"/>
      <c r="R41" s="32">
        <f t="shared" si="2"/>
        <v>1</v>
      </c>
      <c r="S41" s="37">
        <f t="shared" si="3"/>
        <v>1</v>
      </c>
      <c r="T41" s="91"/>
      <c r="U41" s="43">
        <f t="shared" si="4"/>
        <v>0.33600194737681205</v>
      </c>
      <c r="V41" s="37">
        <f t="shared" si="5"/>
        <v>4.0000000680575857E-3</v>
      </c>
      <c r="W41" s="91"/>
      <c r="X41" s="89">
        <f t="shared" si="13"/>
        <v>7725</v>
      </c>
      <c r="Y41" s="45">
        <f t="shared" si="7"/>
        <v>108933029.54688357</v>
      </c>
      <c r="Z41" s="45">
        <f t="shared" si="8"/>
        <v>331218.35637130874</v>
      </c>
      <c r="AA41" s="45">
        <f t="shared" si="9"/>
        <v>9873.1568706733087</v>
      </c>
      <c r="AB41" s="46">
        <f t="shared" si="10"/>
        <v>45474.943480780406</v>
      </c>
      <c r="AD41" s="44">
        <f t="shared" si="11"/>
        <v>109327321.00360633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1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0"/>
        <v>15972.302038854168</v>
      </c>
      <c r="P42" s="39">
        <f t="shared" si="1"/>
        <v>1671.87914748</v>
      </c>
      <c r="Q42" s="91"/>
      <c r="R42" s="32">
        <f t="shared" si="2"/>
        <v>1</v>
      </c>
      <c r="S42" s="37">
        <f t="shared" si="3"/>
        <v>1</v>
      </c>
      <c r="T42" s="91"/>
      <c r="U42" s="43">
        <f t="shared" si="4"/>
        <v>0.33600200874609965</v>
      </c>
      <c r="V42" s="37">
        <f t="shared" si="5"/>
        <v>4.0000000701686834E-3</v>
      </c>
      <c r="W42" s="91"/>
      <c r="X42" s="89">
        <f t="shared" si="13"/>
        <v>7725</v>
      </c>
      <c r="Y42" s="45">
        <f t="shared" si="7"/>
        <v>109781303.66353932</v>
      </c>
      <c r="Z42" s="45">
        <f t="shared" si="8"/>
        <v>333796.68434014166</v>
      </c>
      <c r="AA42" s="45">
        <f t="shared" si="9"/>
        <v>9486.1192255374408</v>
      </c>
      <c r="AB42" s="46">
        <f t="shared" si="10"/>
        <v>45828.255960497081</v>
      </c>
      <c r="AD42" s="44">
        <f t="shared" si="11"/>
        <v>110178139.72306548</v>
      </c>
      <c r="AE42" s="116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1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0"/>
        <v>16095.717727568361</v>
      </c>
      <c r="P43" s="39">
        <f t="shared" si="1"/>
        <v>1684.5998981353064</v>
      </c>
      <c r="Q43" s="91"/>
      <c r="R43" s="32">
        <f t="shared" si="2"/>
        <v>1</v>
      </c>
      <c r="S43" s="37">
        <f t="shared" si="3"/>
        <v>1</v>
      </c>
      <c r="T43" s="91"/>
      <c r="U43" s="43">
        <f t="shared" si="4"/>
        <v>0.33600207155457129</v>
      </c>
      <c r="V43" s="37">
        <f t="shared" si="5"/>
        <v>4.0000000723287377E-3</v>
      </c>
      <c r="W43" s="91"/>
      <c r="X43" s="89">
        <f t="shared" si="13"/>
        <v>7725</v>
      </c>
      <c r="Y43" s="45">
        <f t="shared" si="7"/>
        <v>110629578.62859645</v>
      </c>
      <c r="Z43" s="45">
        <f t="shared" si="8"/>
        <v>336375.01790532994</v>
      </c>
      <c r="AA43" s="45">
        <f t="shared" si="9"/>
        <v>9091.9122910171754</v>
      </c>
      <c r="AB43" s="46">
        <f t="shared" si="10"/>
        <v>46181.573552939422</v>
      </c>
      <c r="AD43" s="44">
        <f t="shared" si="11"/>
        <v>111028952.13234574</v>
      </c>
      <c r="AE43" s="116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1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0"/>
        <v>16219.133416282555</v>
      </c>
      <c r="P44" s="39">
        <f t="shared" si="1"/>
        <v>1697.3218854282015</v>
      </c>
      <c r="Q44" s="91"/>
      <c r="R44" s="32">
        <f t="shared" si="2"/>
        <v>1</v>
      </c>
      <c r="S44" s="37">
        <f t="shared" si="3"/>
        <v>1</v>
      </c>
      <c r="T44" s="91"/>
      <c r="U44" s="43">
        <f t="shared" si="4"/>
        <v>0.33600213582455341</v>
      </c>
      <c r="V44" s="37">
        <f t="shared" si="5"/>
        <v>4.0000000745384996E-3</v>
      </c>
      <c r="W44" s="91"/>
      <c r="X44" s="89">
        <f t="shared" si="13"/>
        <v>7725</v>
      </c>
      <c r="Y44" s="45">
        <f t="shared" si="7"/>
        <v>111477854.4582496</v>
      </c>
      <c r="Z44" s="45">
        <f t="shared" si="8"/>
        <v>338953.35688699089</v>
      </c>
      <c r="AA44" s="45">
        <f t="shared" si="9"/>
        <v>8690.5360671125181</v>
      </c>
      <c r="AB44" s="46">
        <f t="shared" si="10"/>
        <v>46534.896093769799</v>
      </c>
      <c r="AD44" s="44">
        <f t="shared" si="11"/>
        <v>111879758.24729748</v>
      </c>
      <c r="AE44" s="116"/>
      <c r="AF44" s="138" t="s">
        <v>44</v>
      </c>
      <c r="AG44" s="139"/>
      <c r="AH44" s="140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1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0"/>
        <v>16342.54910499675</v>
      </c>
      <c r="P45" s="39">
        <f t="shared" si="1"/>
        <v>1710.0450700309891</v>
      </c>
      <c r="Q45" s="91"/>
      <c r="R45" s="32">
        <f t="shared" si="2"/>
        <v>1</v>
      </c>
      <c r="S45" s="37">
        <f t="shared" si="3"/>
        <v>1</v>
      </c>
      <c r="T45" s="91"/>
      <c r="U45" s="43">
        <f t="shared" si="4"/>
        <v>0.33600220157854427</v>
      </c>
      <c r="V45" s="37">
        <f t="shared" si="5"/>
        <v>4.0000000767987281E-3</v>
      </c>
      <c r="W45" s="91"/>
      <c r="X45" s="89">
        <f t="shared" si="13"/>
        <v>7725</v>
      </c>
      <c r="Y45" s="45">
        <f t="shared" si="7"/>
        <v>112326131.16906495</v>
      </c>
      <c r="Z45" s="45">
        <f t="shared" si="8"/>
        <v>341531.70111286925</v>
      </c>
      <c r="AA45" s="45">
        <f t="shared" si="9"/>
        <v>8281.9905538234616</v>
      </c>
      <c r="AB45" s="46">
        <f t="shared" si="10"/>
        <v>46888.223425618991</v>
      </c>
      <c r="AD45" s="44">
        <f t="shared" si="11"/>
        <v>112730558.08415726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1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0"/>
        <v>16465.964793710944</v>
      </c>
      <c r="P46" s="39">
        <f t="shared" si="1"/>
        <v>1722.7694142660844</v>
      </c>
      <c r="Q46" s="91"/>
      <c r="R46" s="32">
        <f t="shared" si="2"/>
        <v>1</v>
      </c>
      <c r="S46" s="37">
        <f t="shared" si="3"/>
        <v>1</v>
      </c>
      <c r="T46" s="91"/>
      <c r="U46" s="43">
        <f t="shared" si="4"/>
        <v>0.33600226883921397</v>
      </c>
      <c r="V46" s="37">
        <f t="shared" si="5"/>
        <v>4.0000000791101881E-3</v>
      </c>
      <c r="W46" s="91"/>
      <c r="X46" s="89">
        <f t="shared" si="13"/>
        <v>7725</v>
      </c>
      <c r="Y46" s="45">
        <f t="shared" si="7"/>
        <v>113174408.77797796</v>
      </c>
      <c r="Z46" s="45">
        <f t="shared" si="8"/>
        <v>344110.05041793711</v>
      </c>
      <c r="AA46" s="45">
        <f t="shared" si="9"/>
        <v>7866.2757511500104</v>
      </c>
      <c r="AB46" s="46">
        <f t="shared" si="10"/>
        <v>47241.555397720665</v>
      </c>
      <c r="AD46" s="44">
        <f t="shared" si="11"/>
        <v>113581351.65954475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1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0"/>
        <v>16589.380482425138</v>
      </c>
      <c r="P47" s="39">
        <f t="shared" si="1"/>
        <v>1735.4948820203711</v>
      </c>
      <c r="Q47" s="91"/>
      <c r="R47" s="32">
        <f t="shared" si="2"/>
        <v>1</v>
      </c>
      <c r="S47" s="37">
        <f t="shared" si="3"/>
        <v>1</v>
      </c>
      <c r="T47" s="91"/>
      <c r="U47" s="43">
        <f t="shared" si="4"/>
        <v>0.33600233762940462</v>
      </c>
      <c r="V47" s="37">
        <f t="shared" si="5"/>
        <v>4.0000000814736456E-3</v>
      </c>
      <c r="W47" s="91"/>
      <c r="X47" s="89">
        <f t="shared" si="13"/>
        <v>7725</v>
      </c>
      <c r="Y47" s="45">
        <f t="shared" si="7"/>
        <v>114022687.30229105</v>
      </c>
      <c r="Z47" s="45">
        <f t="shared" si="8"/>
        <v>346688.40464401903</v>
      </c>
      <c r="AA47" s="45">
        <f t="shared" si="9"/>
        <v>7443.3916590921635</v>
      </c>
      <c r="AB47" s="46">
        <f t="shared" si="10"/>
        <v>47594.891865568687</v>
      </c>
      <c r="AD47" s="44">
        <f t="shared" ref="AD47:AD54" si="14">SUM(X47:AB47)</f>
        <v>114432138.99045973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1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0"/>
        <v>16712.796171139333</v>
      </c>
      <c r="P48" s="39">
        <f t="shared" si="1"/>
        <v>1748.2214386648325</v>
      </c>
      <c r="Q48" s="91"/>
      <c r="R48" s="32">
        <f t="shared" si="2"/>
        <v>1</v>
      </c>
      <c r="S48" s="37">
        <f t="shared" si="3"/>
        <v>1</v>
      </c>
      <c r="T48" s="91"/>
      <c r="U48" s="43">
        <f t="shared" si="4"/>
        <v>0.33600240797212994</v>
      </c>
      <c r="V48" s="37">
        <f t="shared" si="5"/>
        <v>4.0000000838898795E-3</v>
      </c>
      <c r="W48" s="91"/>
      <c r="X48" s="89">
        <f t="shared" si="13"/>
        <v>7725</v>
      </c>
      <c r="Y48" s="45">
        <f t="shared" si="7"/>
        <v>114870966.75967158</v>
      </c>
      <c r="Z48" s="45">
        <f t="shared" si="8"/>
        <v>349266.76363943995</v>
      </c>
      <c r="AA48" s="45">
        <f t="shared" si="9"/>
        <v>7271.4033581393014</v>
      </c>
      <c r="AB48" s="46">
        <f t="shared" si="10"/>
        <v>47948.232690595549</v>
      </c>
      <c r="AD48" s="44">
        <f t="shared" si="14"/>
        <v>115283178.15935977</v>
      </c>
      <c r="AE48" s="116"/>
      <c r="AF48" s="138" t="s">
        <v>45</v>
      </c>
      <c r="AG48" s="139"/>
      <c r="AH48" s="140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1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0"/>
        <v>16836.211859853523</v>
      </c>
      <c r="P49" s="39">
        <f t="shared" si="1"/>
        <v>1760.9490509790903</v>
      </c>
      <c r="Q49" s="91"/>
      <c r="R49" s="32">
        <f t="shared" si="2"/>
        <v>1</v>
      </c>
      <c r="S49" s="37">
        <f t="shared" si="3"/>
        <v>1</v>
      </c>
      <c r="T49" s="91"/>
      <c r="U49" s="43">
        <f t="shared" si="4"/>
        <v>0.33600247989057569</v>
      </c>
      <c r="V49" s="37">
        <f t="shared" si="5"/>
        <v>4.0000000863596686E-3</v>
      </c>
      <c r="W49" s="91"/>
      <c r="X49" s="89">
        <f t="shared" si="13"/>
        <v>7725</v>
      </c>
      <c r="Y49" s="45">
        <f t="shared" si="7"/>
        <v>115719247.16815041</v>
      </c>
      <c r="Z49" s="45">
        <f t="shared" si="8"/>
        <v>351845.12725869444</v>
      </c>
      <c r="AA49" s="45">
        <f t="shared" si="9"/>
        <v>7325.0990559850707</v>
      </c>
      <c r="AB49" s="46">
        <f t="shared" si="10"/>
        <v>48301.577739870321</v>
      </c>
      <c r="AD49" s="44">
        <f t="shared" si="14"/>
        <v>116134443.97220495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1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0"/>
        <v>16959.627548567718</v>
      </c>
      <c r="P50" s="39">
        <f t="shared" si="1"/>
        <v>1773.6776870805006</v>
      </c>
      <c r="Q50" s="91"/>
      <c r="R50" s="32">
        <f t="shared" si="2"/>
        <v>1</v>
      </c>
      <c r="S50" s="37">
        <f t="shared" si="3"/>
        <v>1</v>
      </c>
      <c r="T50" s="91"/>
      <c r="U50" s="43">
        <f t="shared" si="4"/>
        <v>0.33600255340809937</v>
      </c>
      <c r="V50" s="37">
        <f t="shared" si="5"/>
        <v>4.0000000888837997E-3</v>
      </c>
      <c r="W50" s="91"/>
      <c r="X50" s="89">
        <f t="shared" si="13"/>
        <v>7725</v>
      </c>
      <c r="Y50" s="45">
        <f t="shared" si="7"/>
        <v>116567528.54612015</v>
      </c>
      <c r="Z50" s="45">
        <f t="shared" si="8"/>
        <v>354423.49536213675</v>
      </c>
      <c r="AA50" s="45">
        <f t="shared" si="9"/>
        <v>7378.7947538308426</v>
      </c>
      <c r="AB50" s="46">
        <f t="shared" si="10"/>
        <v>48654.926885815119</v>
      </c>
      <c r="AD50" s="44">
        <f t="shared" si="14"/>
        <v>116985710.76312193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1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0"/>
        <v>17083.043237281912</v>
      </c>
      <c r="P51" s="39">
        <f t="shared" si="1"/>
        <v>1786.4073163574863</v>
      </c>
      <c r="Q51" s="91"/>
      <c r="R51" s="32">
        <f t="shared" si="2"/>
        <v>1</v>
      </c>
      <c r="S51" s="37">
        <f t="shared" si="3"/>
        <v>1</v>
      </c>
      <c r="T51" s="91"/>
      <c r="U51" s="43">
        <f t="shared" si="4"/>
        <v>0.33600262854823032</v>
      </c>
      <c r="V51" s="37">
        <f t="shared" si="5"/>
        <v>4.0000000914630664E-3</v>
      </c>
      <c r="W51" s="91"/>
      <c r="X51" s="89">
        <f t="shared" si="13"/>
        <v>7725</v>
      </c>
      <c r="Y51" s="45">
        <f t="shared" si="7"/>
        <v>117415810.91233414</v>
      </c>
      <c r="Z51" s="45">
        <f t="shared" si="8"/>
        <v>357001.86781568808</v>
      </c>
      <c r="AA51" s="45">
        <f t="shared" si="9"/>
        <v>7432.4904516766155</v>
      </c>
      <c r="AB51" s="46">
        <f t="shared" si="10"/>
        <v>49008.280005938097</v>
      </c>
      <c r="AD51" s="44">
        <f t="shared" si="14"/>
        <v>117836978.55060744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1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0"/>
        <v>17206.458925996103</v>
      </c>
      <c r="P52" s="39">
        <f t="shared" si="1"/>
        <v>1799.1379094068236</v>
      </c>
      <c r="Q52" s="91"/>
      <c r="R52" s="32">
        <f t="shared" si="2"/>
        <v>1</v>
      </c>
      <c r="S52" s="37">
        <f t="shared" si="3"/>
        <v>1</v>
      </c>
      <c r="T52" s="91"/>
      <c r="U52" s="43">
        <f t="shared" si="4"/>
        <v>0.33600270533466992</v>
      </c>
      <c r="V52" s="37">
        <f t="shared" si="5"/>
        <v>4.0000000940982657E-3</v>
      </c>
      <c r="W52" s="91"/>
      <c r="X52" s="89">
        <f t="shared" si="13"/>
        <v>7725</v>
      </c>
      <c r="Y52" s="45">
        <f t="shared" si="7"/>
        <v>118264094.28590524</v>
      </c>
      <c r="Z52" s="45">
        <f t="shared" si="8"/>
        <v>359580.24449056218</v>
      </c>
      <c r="AA52" s="45">
        <f t="shared" si="9"/>
        <v>7486.1861495223848</v>
      </c>
      <c r="AB52" s="46">
        <f t="shared" si="10"/>
        <v>49361.636982582677</v>
      </c>
      <c r="AD52" s="44">
        <f t="shared" si="14"/>
        <v>118688247.35352792</v>
      </c>
      <c r="AE52" s="116"/>
      <c r="AF52" s="138" t="s">
        <v>46</v>
      </c>
      <c r="AG52" s="139"/>
      <c r="AH52" s="140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1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0"/>
        <v>17329.874614710297</v>
      </c>
      <c r="P53" s="39">
        <f t="shared" si="1"/>
        <v>1811.8694379746003</v>
      </c>
      <c r="Q53" s="91"/>
      <c r="R53" s="32">
        <f t="shared" si="2"/>
        <v>1</v>
      </c>
      <c r="S53" s="37">
        <f t="shared" si="3"/>
        <v>1</v>
      </c>
      <c r="T53" s="91"/>
      <c r="U53" s="43">
        <f t="shared" si="4"/>
        <v>0.33600278379129112</v>
      </c>
      <c r="V53" s="37">
        <f t="shared" si="5"/>
        <v>4.0000000967902035E-3</v>
      </c>
      <c r="W53" s="91"/>
      <c r="X53" s="89">
        <f t="shared" si="13"/>
        <v>7725</v>
      </c>
      <c r="Y53" s="45">
        <f t="shared" si="7"/>
        <v>119112378.6863052</v>
      </c>
      <c r="Z53" s="45">
        <f t="shared" si="8"/>
        <v>362158.62526300718</v>
      </c>
      <c r="AA53" s="45">
        <f t="shared" si="9"/>
        <v>7539.8818473681558</v>
      </c>
      <c r="AB53" s="46">
        <f t="shared" si="10"/>
        <v>49714.997702691238</v>
      </c>
      <c r="AD53" s="44">
        <f t="shared" si="14"/>
        <v>119539517.19111826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1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0"/>
        <v>17453.290303424488</v>
      </c>
      <c r="P54" s="39">
        <f t="shared" si="1"/>
        <v>1824.6018749006028</v>
      </c>
      <c r="Q54" s="92"/>
      <c r="R54" s="32">
        <f t="shared" si="2"/>
        <v>1</v>
      </c>
      <c r="S54" s="37">
        <f t="shared" si="3"/>
        <v>1</v>
      </c>
      <c r="T54" s="92"/>
      <c r="U54" s="43">
        <f t="shared" si="4"/>
        <v>0.33600286394213891</v>
      </c>
      <c r="V54" s="37">
        <f t="shared" si="5"/>
        <v>4.0000000995396865E-3</v>
      </c>
      <c r="W54" s="92"/>
      <c r="X54" s="89">
        <f t="shared" si="13"/>
        <v>7725</v>
      </c>
      <c r="Y54" s="45">
        <f t="shared" si="7"/>
        <v>119960664.13336369</v>
      </c>
      <c r="Z54" s="45">
        <f t="shared" si="8"/>
        <v>364737.01001406118</v>
      </c>
      <c r="AA54" s="45">
        <f t="shared" si="9"/>
        <v>7593.5775452139269</v>
      </c>
      <c r="AB54" s="46">
        <f t="shared" si="10"/>
        <v>50068.362057582548</v>
      </c>
      <c r="AD54" s="44">
        <f t="shared" si="14"/>
        <v>120390788.08298054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4658352562.8385267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70">
        <f>SUM(Y9:Y54)</f>
        <v>4640228276.4621477</v>
      </c>
      <c r="Z56" s="71">
        <f>SUM(Z9:Z54)</f>
        <v>14109364.143328503</v>
      </c>
      <c r="AA56" s="71">
        <f>SUM(AA9:AA54)</f>
        <v>586827.55473511782</v>
      </c>
      <c r="AB56" s="78">
        <f>SUM(AB9:AB54)</f>
        <v>1937494.6783145447</v>
      </c>
      <c r="AD56" s="72">
        <f>X56+Y56+Z56+AA56+AB56</f>
        <v>4658352562.8385258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80"/>
      <c r="S1" s="80"/>
      <c r="T1" s="90"/>
      <c r="U1" s="80"/>
      <c r="V1" s="80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80"/>
      <c r="S2" s="80"/>
      <c r="T2" s="91"/>
      <c r="U2" s="80"/>
      <c r="V2" s="80"/>
      <c r="W2" s="91"/>
      <c r="Y2" s="125" t="s">
        <v>85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84</v>
      </c>
      <c r="P3" s="135"/>
      <c r="Q3" s="91"/>
      <c r="R3" s="80"/>
      <c r="S3" s="80"/>
      <c r="T3" s="91"/>
      <c r="U3" s="80"/>
      <c r="V3" s="80"/>
      <c r="W3" s="91"/>
      <c r="Y3" s="128"/>
      <c r="Z3" s="129"/>
      <c r="AA3" s="130"/>
      <c r="AB3" s="8"/>
      <c r="AC3" s="8"/>
      <c r="AE3" s="116"/>
      <c r="AF3" s="94" t="s">
        <v>59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80"/>
      <c r="S4" s="80"/>
      <c r="T4" s="91"/>
      <c r="U4" s="80"/>
      <c r="V4" s="80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4" t="s">
        <v>71</v>
      </c>
      <c r="J7" s="14" t="s">
        <v>70</v>
      </c>
      <c r="K7" s="22" t="s">
        <v>69</v>
      </c>
      <c r="L7" s="91"/>
      <c r="M7" s="1" t="s">
        <v>8</v>
      </c>
      <c r="O7" s="110"/>
      <c r="P7" s="111"/>
      <c r="Q7" s="91"/>
      <c r="R7" s="80"/>
      <c r="S7" s="80"/>
      <c r="T7" s="91"/>
      <c r="U7" s="80"/>
      <c r="V7" s="80"/>
      <c r="W7" s="91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5"/>
      <c r="J8" s="7"/>
      <c r="K8" s="20"/>
      <c r="L8" s="91"/>
      <c r="M8" s="25"/>
      <c r="O8" s="34"/>
      <c r="P8" s="38"/>
      <c r="Q8" s="91"/>
      <c r="R8" s="82"/>
      <c r="S8" s="81"/>
      <c r="T8" s="91"/>
      <c r="U8" s="82"/>
      <c r="V8" s="81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1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F9</f>
        <v>11843.319917818244</v>
      </c>
      <c r="P9" s="39">
        <f>G9+(G9*I9)</f>
        <v>1232.8440980259491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0.33600060722386682</v>
      </c>
      <c r="V9" s="37">
        <f>($AI$7/$AG$12)*(1+0.15*(P9/$AG$10)^4)+$AH$32</f>
        <v>4.0000000207470552E-3</v>
      </c>
      <c r="W9" s="91"/>
      <c r="X9" s="80">
        <f t="shared" ref="X9:X12" si="0">($AG$7*$AG$8*S9*$AG$24+$AG$15*$AG$16*R9*$AG$24)</f>
        <v>3600</v>
      </c>
      <c r="Y9" s="45">
        <f>(O9*U9*$AG$30+P9*V9*$AG$29)*365</f>
        <v>81401171.593335524</v>
      </c>
      <c r="Z9" s="45">
        <f>(O9*$AI$15*$AG$37+P9*$AI$7*$AG$36)*365</f>
        <v>247477.31626955856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33953.876387520817</v>
      </c>
      <c r="AD9" s="44">
        <f>SUM(X9:AB9)</f>
        <v>81703266.37478444</v>
      </c>
      <c r="AE9" s="116"/>
      <c r="AF9" s="145" t="s">
        <v>15</v>
      </c>
      <c r="AG9" s="17"/>
      <c r="AH9" s="148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1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 t="shared" ref="O10:O54" si="1">F10</f>
        <v>12023</v>
      </c>
      <c r="P10" s="39">
        <f t="shared" ref="P10:P54" si="2">G10+(G10*I10)</f>
        <v>1251.5123790474024</v>
      </c>
      <c r="Q10" s="91"/>
      <c r="R10" s="32">
        <f t="shared" ref="R10:R54" si="3">IF(O10&lt;$AG$18,1,2)</f>
        <v>1</v>
      </c>
      <c r="S10" s="37">
        <f t="shared" ref="S10:S54" si="4">IF(P10&lt;$AG$10,1,2)</f>
        <v>1</v>
      </c>
      <c r="T10" s="91"/>
      <c r="U10" s="43">
        <f t="shared" ref="U10:U54" si="5">($AI$15/$AG$20)*(1+0.15*(O10/$AG$18)^4)+$AH$33</f>
        <v>0.33600064492079135</v>
      </c>
      <c r="V10" s="37">
        <f t="shared" ref="V10:V54" si="6">($AI$7/$AG$12)*(1+0.15*(P10/$AG$10)^4)+$AH$32</f>
        <v>4.0000000220325313E-3</v>
      </c>
      <c r="W10" s="91"/>
      <c r="X10" s="80">
        <f t="shared" si="0"/>
        <v>3600</v>
      </c>
      <c r="Y10" s="45">
        <f t="shared" ref="Y10:Y54" si="7">(O10*U10*$AG$30+P10*V10*$AG$29)*365</f>
        <v>82636151.092283443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34468.862244162607</v>
      </c>
      <c r="AD10" s="44">
        <f t="shared" ref="AD10:AD46" si="11">SUM(X10:AB10)</f>
        <v>82942765.930418462</v>
      </c>
      <c r="AE10" s="116"/>
      <c r="AF10" s="146"/>
      <c r="AG10" s="18">
        <v>90408</v>
      </c>
      <c r="AH10" s="148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1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 t="shared" si="1"/>
        <v>12202.680082181758</v>
      </c>
      <c r="P11" s="39">
        <f t="shared" si="2"/>
        <v>1270.1799776514699</v>
      </c>
      <c r="Q11" s="91"/>
      <c r="R11" s="32">
        <f t="shared" si="3"/>
        <v>1</v>
      </c>
      <c r="S11" s="37">
        <f t="shared" si="4"/>
        <v>1</v>
      </c>
      <c r="T11" s="91"/>
      <c r="U11" s="43">
        <f t="shared" si="5"/>
        <v>0.33600068434625008</v>
      </c>
      <c r="V11" s="37">
        <f t="shared" si="6"/>
        <v>4.0000000233767884E-3</v>
      </c>
      <c r="W11" s="91"/>
      <c r="X11" s="80">
        <f t="shared" si="0"/>
        <v>3600</v>
      </c>
      <c r="Y11" s="45">
        <f t="shared" si="7"/>
        <v>83871131.26439327</v>
      </c>
      <c r="Z11" s="45">
        <f t="shared" si="8"/>
        <v>254986.16918190857</v>
      </c>
      <c r="AA11" s="45">
        <f t="shared" si="9"/>
        <v>17563.03028881651</v>
      </c>
      <c r="AB11" s="46">
        <f t="shared" si="10"/>
        <v>34983.845370120762</v>
      </c>
      <c r="AD11" s="44">
        <f t="shared" si="11"/>
        <v>84182264.309234113</v>
      </c>
      <c r="AE11" s="116"/>
      <c r="AF11" s="147"/>
      <c r="AG11" s="17"/>
      <c r="AH11" s="148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1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"/>
        <v>12382.360164363514</v>
      </c>
      <c r="P12" s="39">
        <f t="shared" si="2"/>
        <v>1288.8469046604268</v>
      </c>
      <c r="Q12" s="91"/>
      <c r="R12" s="32">
        <f t="shared" si="3"/>
        <v>1</v>
      </c>
      <c r="S12" s="37">
        <f t="shared" si="4"/>
        <v>1</v>
      </c>
      <c r="T12" s="91"/>
      <c r="U12" s="43">
        <f t="shared" si="5"/>
        <v>0.33600072555229193</v>
      </c>
      <c r="V12" s="37">
        <f t="shared" si="6"/>
        <v>4.0000000247815883E-3</v>
      </c>
      <c r="W12" s="91"/>
      <c r="X12" s="80">
        <f t="shared" si="0"/>
        <v>3600</v>
      </c>
      <c r="Y12" s="45">
        <f t="shared" si="7"/>
        <v>85106112.14243634</v>
      </c>
      <c r="Z12" s="45">
        <f t="shared" si="8"/>
        <v>258740.59120200292</v>
      </c>
      <c r="AA12" s="45">
        <f t="shared" si="9"/>
        <v>17809.290353135737</v>
      </c>
      <c r="AB12" s="46">
        <f t="shared" si="10"/>
        <v>35498.825808700465</v>
      </c>
      <c r="AD12" s="44">
        <f t="shared" si="11"/>
        <v>85421760.849800184</v>
      </c>
      <c r="AE12" s="116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1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"/>
        <v>12562.04024654527</v>
      </c>
      <c r="P13" s="39">
        <f t="shared" si="2"/>
        <v>1307.5131706689151</v>
      </c>
      <c r="Q13" s="91"/>
      <c r="R13" s="32">
        <f t="shared" si="3"/>
        <v>1</v>
      </c>
      <c r="S13" s="37">
        <f t="shared" si="4"/>
        <v>1</v>
      </c>
      <c r="T13" s="91"/>
      <c r="U13" s="43">
        <f t="shared" si="5"/>
        <v>0.33600076859173794</v>
      </c>
      <c r="V13" s="37">
        <f t="shared" si="6"/>
        <v>4.0000000262487177E-3</v>
      </c>
      <c r="W13" s="91"/>
      <c r="X13" s="80">
        <f>($AG$7*$AG$8*S13*$AG$24+$AG$15*$AG$16*R13*$AG$24)</f>
        <v>3600</v>
      </c>
      <c r="Y13" s="45">
        <f t="shared" si="7"/>
        <v>86341093.760135353</v>
      </c>
      <c r="Z13" s="45">
        <f t="shared" si="8"/>
        <v>262495.01032691519</v>
      </c>
      <c r="AA13" s="45">
        <f t="shared" si="9"/>
        <v>18041.904268908085</v>
      </c>
      <c r="AB13" s="46">
        <f t="shared" si="10"/>
        <v>36013.80360229603</v>
      </c>
      <c r="AD13" s="44">
        <f t="shared" si="11"/>
        <v>86661244.478333473</v>
      </c>
      <c r="AE13" s="116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1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"/>
        <v>12741.720328727028</v>
      </c>
      <c r="P14" s="39">
        <f t="shared" si="2"/>
        <v>1326.1787860498978</v>
      </c>
      <c r="Q14" s="91"/>
      <c r="R14" s="32">
        <f t="shared" si="3"/>
        <v>1</v>
      </c>
      <c r="S14" s="37">
        <f t="shared" si="4"/>
        <v>1</v>
      </c>
      <c r="T14" s="91"/>
      <c r="U14" s="43">
        <f t="shared" si="5"/>
        <v>0.33600081351818128</v>
      </c>
      <c r="V14" s="37">
        <f t="shared" si="6"/>
        <v>4.0000000277799919E-3</v>
      </c>
      <c r="W14" s="91"/>
      <c r="X14" s="80">
        <f>($AG$7*$AG$8*S14*$AG$24+$AG$15*$AG$16*R14*$AG$24)+AG26</f>
        <v>1163600</v>
      </c>
      <c r="Y14" s="45">
        <f t="shared" si="7"/>
        <v>87576076.15217869</v>
      </c>
      <c r="Z14" s="45">
        <f t="shared" si="8"/>
        <v>266249.42660207895</v>
      </c>
      <c r="AA14" s="45">
        <f t="shared" si="9"/>
        <v>17929.87813846071</v>
      </c>
      <c r="AB14" s="46">
        <f t="shared" si="10"/>
        <v>36528.77879241472</v>
      </c>
      <c r="AD14" s="44">
        <f t="shared" si="11"/>
        <v>89060384.235711649</v>
      </c>
      <c r="AE14" s="116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1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"/>
        <v>12921.400410908785</v>
      </c>
      <c r="P15" s="39">
        <f t="shared" si="2"/>
        <v>1344.8437609604243</v>
      </c>
      <c r="Q15" s="91"/>
      <c r="R15" s="32">
        <f t="shared" si="3"/>
        <v>1</v>
      </c>
      <c r="S15" s="37">
        <f t="shared" si="4"/>
        <v>1</v>
      </c>
      <c r="T15" s="91"/>
      <c r="U15" s="43">
        <f t="shared" si="5"/>
        <v>0.3360008603859872</v>
      </c>
      <c r="V15" s="37">
        <f t="shared" si="6"/>
        <v>4.0000000293772498E-3</v>
      </c>
      <c r="W15" s="91"/>
      <c r="X15" s="80">
        <f>($AJ$11*$AG$8*S15*$AG$25+$AJ$9*$AG$8*$AG$24*S15+$AG$15*$AG$16*R15*$AG$24)</f>
        <v>7725</v>
      </c>
      <c r="Y15" s="45">
        <f t="shared" si="7"/>
        <v>88811059.354234964</v>
      </c>
      <c r="Z15" s="45">
        <f t="shared" si="8"/>
        <v>270003.84007198218</v>
      </c>
      <c r="AA15" s="45">
        <f t="shared" si="9"/>
        <v>17807.414287175776</v>
      </c>
      <c r="AB15" s="46">
        <f t="shared" si="10"/>
        <v>37043.751419699816</v>
      </c>
      <c r="AD15" s="44">
        <f t="shared" si="11"/>
        <v>89143639.360013813</v>
      </c>
      <c r="AE15" s="116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1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"/>
        <v>13101.080493090543</v>
      </c>
      <c r="P16" s="39">
        <f t="shared" si="2"/>
        <v>1363.5081053472225</v>
      </c>
      <c r="Q16" s="91"/>
      <c r="R16" s="32">
        <f t="shared" si="3"/>
        <v>1</v>
      </c>
      <c r="S16" s="37">
        <f t="shared" si="4"/>
        <v>1</v>
      </c>
      <c r="T16" s="91"/>
      <c r="U16" s="43">
        <f t="shared" si="5"/>
        <v>0.33600090925029286</v>
      </c>
      <c r="V16" s="37">
        <f t="shared" si="6"/>
        <v>4.000000031042358E-3</v>
      </c>
      <c r="W16" s="91"/>
      <c r="X16" s="89">
        <f t="shared" ref="X16:X54" si="13">($AJ$11*$AG$8*S16*$AG$25+$AJ$9*$AG$8*$AG$24*S16+$AG$15*$AG$16*R16*$AG$24)</f>
        <v>7725</v>
      </c>
      <c r="Y16" s="45">
        <f t="shared" si="7"/>
        <v>90046043.402967378</v>
      </c>
      <c r="Z16" s="45">
        <f t="shared" si="8"/>
        <v>273758.25078019156</v>
      </c>
      <c r="AA16" s="45">
        <f t="shared" si="9"/>
        <v>17674.512715053297</v>
      </c>
      <c r="AB16" s="46">
        <f t="shared" si="10"/>
        <v>37558.72152395302</v>
      </c>
      <c r="AD16" s="44">
        <f t="shared" si="11"/>
        <v>90382759.887986585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1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"/>
        <v>13280.760575272299</v>
      </c>
      <c r="P17" s="39">
        <f t="shared" si="2"/>
        <v>1382.1718289521107</v>
      </c>
      <c r="Q17" s="91"/>
      <c r="R17" s="32">
        <f t="shared" si="3"/>
        <v>1</v>
      </c>
      <c r="S17" s="37">
        <f t="shared" si="4"/>
        <v>1</v>
      </c>
      <c r="T17" s="91"/>
      <c r="U17" s="43">
        <f t="shared" si="5"/>
        <v>0.33600096016700776</v>
      </c>
      <c r="V17" s="37">
        <f t="shared" si="6"/>
        <v>4.0000000327772081E-3</v>
      </c>
      <c r="W17" s="91"/>
      <c r="X17" s="89">
        <f t="shared" si="13"/>
        <v>7725</v>
      </c>
      <c r="Y17" s="45">
        <f t="shared" si="7"/>
        <v>91281028.33604835</v>
      </c>
      <c r="Z17" s="45">
        <f t="shared" si="8"/>
        <v>277512.65876937605</v>
      </c>
      <c r="AA17" s="45">
        <f t="shared" si="9"/>
        <v>17531.173422093263</v>
      </c>
      <c r="AB17" s="46">
        <f t="shared" si="10"/>
        <v>38073.68914415608</v>
      </c>
      <c r="AD17" s="44">
        <f t="shared" si="11"/>
        <v>91621870.857383966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1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"/>
        <v>13460.440657454055</v>
      </c>
      <c r="P18" s="39">
        <f t="shared" si="2"/>
        <v>1400.8349413172516</v>
      </c>
      <c r="Q18" s="91"/>
      <c r="R18" s="32">
        <f t="shared" si="3"/>
        <v>1</v>
      </c>
      <c r="S18" s="37">
        <f t="shared" si="4"/>
        <v>1</v>
      </c>
      <c r="T18" s="91"/>
      <c r="U18" s="43">
        <f t="shared" si="5"/>
        <v>0.33600101319281334</v>
      </c>
      <c r="V18" s="37">
        <f t="shared" si="6"/>
        <v>4.000000034583717E-3</v>
      </c>
      <c r="W18" s="91"/>
      <c r="X18" s="89">
        <f t="shared" si="13"/>
        <v>7725</v>
      </c>
      <c r="Y18" s="45">
        <f t="shared" si="7"/>
        <v>92516014.192173794</v>
      </c>
      <c r="Z18" s="45">
        <f t="shared" si="8"/>
        <v>281267.06408133043</v>
      </c>
      <c r="AA18" s="45">
        <f t="shared" si="9"/>
        <v>17377.39640829567</v>
      </c>
      <c r="AB18" s="46">
        <f t="shared" si="10"/>
        <v>38588.654318491826</v>
      </c>
      <c r="AD18" s="44">
        <f t="shared" si="11"/>
        <v>92860972.306981906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1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"/>
        <v>13640.120739635813</v>
      </c>
      <c r="P19" s="39">
        <f t="shared" si="2"/>
        <v>1419.4974517902378</v>
      </c>
      <c r="Q19" s="91"/>
      <c r="R19" s="32">
        <f t="shared" si="3"/>
        <v>1</v>
      </c>
      <c r="S19" s="37">
        <f t="shared" si="4"/>
        <v>1</v>
      </c>
      <c r="T19" s="91"/>
      <c r="U19" s="43">
        <f t="shared" si="5"/>
        <v>0.33600106838516319</v>
      </c>
      <c r="V19" s="37">
        <f t="shared" si="6"/>
        <v>4.0000000364638294E-3</v>
      </c>
      <c r="W19" s="91"/>
      <c r="X19" s="89">
        <f t="shared" si="13"/>
        <v>7725</v>
      </c>
      <c r="Y19" s="45">
        <f t="shared" si="7"/>
        <v>93751001.011077732</v>
      </c>
      <c r="Z19" s="45">
        <f t="shared" si="8"/>
        <v>285021.46675699728</v>
      </c>
      <c r="AA19" s="45">
        <f t="shared" si="9"/>
        <v>17213.181673660532</v>
      </c>
      <c r="AB19" s="46">
        <f t="shared" si="10"/>
        <v>39103.617084364523</v>
      </c>
      <c r="AD19" s="44">
        <f t="shared" si="11"/>
        <v>94100064.276592761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1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"/>
        <v>13819.800821817569</v>
      </c>
      <c r="P20" s="39">
        <f t="shared" si="2"/>
        <v>1438.1593695290267</v>
      </c>
      <c r="Q20" s="91"/>
      <c r="R20" s="32">
        <f t="shared" si="3"/>
        <v>1</v>
      </c>
      <c r="S20" s="37">
        <f t="shared" si="4"/>
        <v>1</v>
      </c>
      <c r="T20" s="91"/>
      <c r="U20" s="43">
        <f t="shared" si="5"/>
        <v>0.33600112580228292</v>
      </c>
      <c r="V20" s="37">
        <f t="shared" si="6"/>
        <v>4.0000000384195142E-3</v>
      </c>
      <c r="W20" s="91"/>
      <c r="X20" s="89">
        <f t="shared" si="13"/>
        <v>7725</v>
      </c>
      <c r="Y20" s="45">
        <f t="shared" si="7"/>
        <v>94985988.833546519</v>
      </c>
      <c r="Z20" s="45">
        <f t="shared" si="8"/>
        <v>288775.86683648825</v>
      </c>
      <c r="AA20" s="45">
        <f t="shared" si="9"/>
        <v>17038.529218187836</v>
      </c>
      <c r="AB20" s="46">
        <f t="shared" si="10"/>
        <v>39618.577478419618</v>
      </c>
      <c r="AD20" s="44">
        <f t="shared" si="11"/>
        <v>95339146.807079613</v>
      </c>
      <c r="AE20" s="116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1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"/>
        <v>13999.480903999325</v>
      </c>
      <c r="P21" s="39">
        <f t="shared" si="2"/>
        <v>1456.8207035067257</v>
      </c>
      <c r="Q21" s="91"/>
      <c r="R21" s="32">
        <f t="shared" si="3"/>
        <v>1</v>
      </c>
      <c r="S21" s="37">
        <f t="shared" si="4"/>
        <v>1</v>
      </c>
      <c r="T21" s="91"/>
      <c r="U21" s="43">
        <f t="shared" si="5"/>
        <v>0.33600118550317032</v>
      </c>
      <c r="V21" s="37">
        <f t="shared" si="6"/>
        <v>4.0000000404527654E-3</v>
      </c>
      <c r="W21" s="91"/>
      <c r="X21" s="89">
        <f t="shared" si="13"/>
        <v>7725</v>
      </c>
      <c r="Y21" s="45">
        <f t="shared" si="7"/>
        <v>96220977.701433435</v>
      </c>
      <c r="Z21" s="45">
        <f t="shared" si="8"/>
        <v>292530.26435910561</v>
      </c>
      <c r="AA21" s="45">
        <f t="shared" si="9"/>
        <v>16853.439041877587</v>
      </c>
      <c r="AB21" s="46">
        <f t="shared" si="10"/>
        <v>40133.535536562849</v>
      </c>
      <c r="AD21" s="44">
        <f t="shared" si="11"/>
        <v>96578219.940370977</v>
      </c>
      <c r="AE21" s="116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1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"/>
        <v>14179.160986181081</v>
      </c>
      <c r="P22" s="39">
        <f t="shared" si="2"/>
        <v>1475.4814625162323</v>
      </c>
      <c r="Q22" s="91"/>
      <c r="R22" s="32">
        <f t="shared" si="3"/>
        <v>1</v>
      </c>
      <c r="S22" s="37">
        <f t="shared" si="4"/>
        <v>1</v>
      </c>
      <c r="T22" s="91"/>
      <c r="U22" s="43">
        <f t="shared" si="5"/>
        <v>0.33600124754759514</v>
      </c>
      <c r="V22" s="37">
        <f t="shared" si="6"/>
        <v>4.0000000425656074E-3</v>
      </c>
      <c r="W22" s="91"/>
      <c r="X22" s="89">
        <f t="shared" si="13"/>
        <v>7725</v>
      </c>
      <c r="Y22" s="45">
        <f t="shared" si="7"/>
        <v>97455967.657672986</v>
      </c>
      <c r="Z22" s="45">
        <f t="shared" si="8"/>
        <v>296284.65936336241</v>
      </c>
      <c r="AA22" s="45">
        <f t="shared" si="9"/>
        <v>16657.911144729791</v>
      </c>
      <c r="AB22" s="46">
        <f t="shared" si="10"/>
        <v>40648.491293978899</v>
      </c>
      <c r="AD22" s="44">
        <f t="shared" si="11"/>
        <v>97817283.719475061</v>
      </c>
      <c r="AE22" s="116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1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"/>
        <v>14358.841068362839</v>
      </c>
      <c r="P23" s="39">
        <f t="shared" si="2"/>
        <v>1494.1416551747359</v>
      </c>
      <c r="Q23" s="91"/>
      <c r="R23" s="32">
        <f t="shared" si="3"/>
        <v>1</v>
      </c>
      <c r="S23" s="37">
        <f t="shared" si="4"/>
        <v>1</v>
      </c>
      <c r="T23" s="91"/>
      <c r="U23" s="43">
        <f t="shared" si="5"/>
        <v>0.33600131199609939</v>
      </c>
      <c r="V23" s="37">
        <f t="shared" si="6"/>
        <v>4.0000000447600846E-3</v>
      </c>
      <c r="W23" s="91"/>
      <c r="X23" s="89">
        <f t="shared" si="13"/>
        <v>7725</v>
      </c>
      <c r="Y23" s="45">
        <f t="shared" si="7"/>
        <v>98690958.746295437</v>
      </c>
      <c r="Z23" s="45">
        <f t="shared" si="8"/>
        <v>300039.05188700173</v>
      </c>
      <c r="AA23" s="45">
        <f t="shared" si="9"/>
        <v>16451.945526744435</v>
      </c>
      <c r="AB23" s="46">
        <f t="shared" si="10"/>
        <v>41163.444785149317</v>
      </c>
      <c r="AD23" s="44">
        <f t="shared" si="11"/>
        <v>99056338.18849434</v>
      </c>
      <c r="AE23" s="116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1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"/>
        <v>14538.521150544595</v>
      </c>
      <c r="P24" s="39">
        <f t="shared" si="2"/>
        <v>1512.8012899280839</v>
      </c>
      <c r="Q24" s="91"/>
      <c r="R24" s="32">
        <f t="shared" si="3"/>
        <v>1</v>
      </c>
      <c r="S24" s="37">
        <f t="shared" si="4"/>
        <v>1</v>
      </c>
      <c r="T24" s="91"/>
      <c r="U24" s="43">
        <f t="shared" si="5"/>
        <v>0.33600137890999693</v>
      </c>
      <c r="V24" s="37">
        <f t="shared" si="6"/>
        <v>4.0000000470382709E-3</v>
      </c>
      <c r="W24" s="91"/>
      <c r="X24" s="89">
        <f t="shared" si="13"/>
        <v>7725</v>
      </c>
      <c r="Y24" s="45">
        <f t="shared" si="7"/>
        <v>99925951.012441039</v>
      </c>
      <c r="Z24" s="45">
        <f t="shared" si="8"/>
        <v>303793.44196701655</v>
      </c>
      <c r="AA24" s="45">
        <f t="shared" si="9"/>
        <v>16235.542187921536</v>
      </c>
      <c r="AB24" s="46">
        <f t="shared" si="10"/>
        <v>41678.396043870052</v>
      </c>
      <c r="AD24" s="44">
        <f t="shared" si="11"/>
        <v>100295383.39263983</v>
      </c>
      <c r="AE24" s="116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1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"/>
        <v>14718.201232726351</v>
      </c>
      <c r="P25" s="39">
        <f t="shared" si="2"/>
        <v>1531.4603750550209</v>
      </c>
      <c r="Q25" s="91"/>
      <c r="R25" s="32">
        <f t="shared" si="3"/>
        <v>1</v>
      </c>
      <c r="S25" s="37">
        <f t="shared" si="4"/>
        <v>1</v>
      </c>
      <c r="T25" s="91"/>
      <c r="U25" s="43">
        <f t="shared" si="5"/>
        <v>0.33600144835137397</v>
      </c>
      <c r="V25" s="37">
        <f t="shared" si="6"/>
        <v>4.0000000494022645E-3</v>
      </c>
      <c r="W25" s="91"/>
      <c r="X25" s="89">
        <f t="shared" si="13"/>
        <v>7725</v>
      </c>
      <c r="Y25" s="45">
        <f t="shared" si="7"/>
        <v>101160944.5023746</v>
      </c>
      <c r="Z25" s="45">
        <f t="shared" si="8"/>
        <v>307547.82963966759</v>
      </c>
      <c r="AA25" s="45">
        <f t="shared" si="9"/>
        <v>16008.701128261077</v>
      </c>
      <c r="AB25" s="46">
        <f t="shared" si="10"/>
        <v>42193.345103268366</v>
      </c>
      <c r="AD25" s="44">
        <f t="shared" si="11"/>
        <v>101534419.3782458</v>
      </c>
      <c r="AE25" s="116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1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"/>
        <v>14897.881314908107</v>
      </c>
      <c r="P26" s="39">
        <f t="shared" si="2"/>
        <v>1550.1189186712991</v>
      </c>
      <c r="Q26" s="91"/>
      <c r="R26" s="32">
        <f t="shared" si="3"/>
        <v>1</v>
      </c>
      <c r="S26" s="37">
        <f t="shared" si="4"/>
        <v>1</v>
      </c>
      <c r="T26" s="91"/>
      <c r="U26" s="43">
        <f t="shared" si="5"/>
        <v>0.33600152038308856</v>
      </c>
      <c r="V26" s="37">
        <f t="shared" si="6"/>
        <v>4.000000051854192E-3</v>
      </c>
      <c r="W26" s="91"/>
      <c r="X26" s="89">
        <f t="shared" si="13"/>
        <v>7725</v>
      </c>
      <c r="Y26" s="45">
        <f t="shared" si="7"/>
        <v>102395939.26349978</v>
      </c>
      <c r="Z26" s="45">
        <f t="shared" si="8"/>
        <v>311302.21494050202</v>
      </c>
      <c r="AA26" s="45">
        <f t="shared" si="9"/>
        <v>15771.422347763066</v>
      </c>
      <c r="AB26" s="46">
        <f t="shared" si="10"/>
        <v>42708.291995819352</v>
      </c>
      <c r="AD26" s="44">
        <f t="shared" si="11"/>
        <v>102773446.19278388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1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"/>
        <v>15077.561397089865</v>
      </c>
      <c r="P27" s="39">
        <f t="shared" si="2"/>
        <v>1568.7769287336728</v>
      </c>
      <c r="Q27" s="91"/>
      <c r="R27" s="32">
        <f t="shared" si="3"/>
        <v>1</v>
      </c>
      <c r="S27" s="37">
        <f t="shared" si="4"/>
        <v>1</v>
      </c>
      <c r="T27" s="91"/>
      <c r="U27" s="43">
        <f t="shared" si="5"/>
        <v>0.33600159506877103</v>
      </c>
      <c r="V27" s="37">
        <f t="shared" si="6"/>
        <v>4.000000054396202E-3</v>
      </c>
      <c r="W27" s="91"/>
      <c r="X27" s="89">
        <f t="shared" si="13"/>
        <v>7725</v>
      </c>
      <c r="Y27" s="45">
        <f t="shared" si="7"/>
        <v>103630935.34437348</v>
      </c>
      <c r="Z27" s="45">
        <f t="shared" si="8"/>
        <v>315056.59790437034</v>
      </c>
      <c r="AA27" s="45">
        <f t="shared" si="9"/>
        <v>15523.705846427505</v>
      </c>
      <c r="AB27" s="46">
        <f t="shared" si="10"/>
        <v>43223.236753361845</v>
      </c>
      <c r="AD27" s="44">
        <f t="shared" si="11"/>
        <v>104012463.88487764</v>
      </c>
      <c r="AE27" s="116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1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"/>
        <v>15257.241479271621</v>
      </c>
      <c r="P28" s="39">
        <f t="shared" si="2"/>
        <v>1587.4344130437687</v>
      </c>
      <c r="Q28" s="91"/>
      <c r="R28" s="32">
        <f t="shared" si="3"/>
        <v>1</v>
      </c>
      <c r="S28" s="37">
        <f t="shared" si="4"/>
        <v>1</v>
      </c>
      <c r="T28" s="91"/>
      <c r="U28" s="43">
        <f t="shared" si="5"/>
        <v>0.33600167247282375</v>
      </c>
      <c r="V28" s="37">
        <f t="shared" si="6"/>
        <v>4.0000000570304716E-3</v>
      </c>
      <c r="W28" s="91"/>
      <c r="X28" s="89">
        <f t="shared" si="13"/>
        <v>7725</v>
      </c>
      <c r="Y28" s="45">
        <f t="shared" si="7"/>
        <v>104865932.79472025</v>
      </c>
      <c r="Z28" s="45">
        <f t="shared" si="8"/>
        <v>318810.97856544366</v>
      </c>
      <c r="AA28" s="45">
        <f t="shared" si="9"/>
        <v>15265.551624254385</v>
      </c>
      <c r="AB28" s="46">
        <f t="shared" si="10"/>
        <v>43738.17940711393</v>
      </c>
      <c r="AD28" s="44">
        <f t="shared" si="11"/>
        <v>105251472.50431706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1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"/>
        <v>15436.921561453377</v>
      </c>
      <c r="P29" s="39">
        <f t="shared" si="2"/>
        <v>1606.0913792518531</v>
      </c>
      <c r="Q29" s="91"/>
      <c r="R29" s="32">
        <f t="shared" si="3"/>
        <v>1</v>
      </c>
      <c r="S29" s="37">
        <f t="shared" si="4"/>
        <v>1</v>
      </c>
      <c r="T29" s="91"/>
      <c r="U29" s="43">
        <f t="shared" si="5"/>
        <v>0.33600175266042104</v>
      </c>
      <c r="V29" s="37">
        <f t="shared" si="6"/>
        <v>4.0000000597592046E-3</v>
      </c>
      <c r="W29" s="91"/>
      <c r="X29" s="89">
        <f t="shared" si="13"/>
        <v>7725</v>
      </c>
      <c r="Y29" s="45">
        <f t="shared" si="7"/>
        <v>106100931.66544656</v>
      </c>
      <c r="Z29" s="45">
        <f t="shared" si="8"/>
        <v>322565.35695723013</v>
      </c>
      <c r="AA29" s="45">
        <f t="shared" si="9"/>
        <v>14996.959681243719</v>
      </c>
      <c r="AB29" s="46">
        <f t="shared" si="10"/>
        <v>44253.119987688056</v>
      </c>
      <c r="AD29" s="44">
        <f t="shared" si="11"/>
        <v>106490472.10207272</v>
      </c>
      <c r="AE29" s="116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1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"/>
        <v>15616.601643635135</v>
      </c>
      <c r="P30" s="39">
        <f t="shared" si="2"/>
        <v>1624.7478348604816</v>
      </c>
      <c r="Q30" s="91"/>
      <c r="R30" s="32">
        <f t="shared" si="3"/>
        <v>1</v>
      </c>
      <c r="S30" s="37">
        <f t="shared" si="4"/>
        <v>1</v>
      </c>
      <c r="T30" s="91"/>
      <c r="U30" s="43">
        <f t="shared" si="5"/>
        <v>0.33600183569750952</v>
      </c>
      <c r="V30" s="37">
        <f t="shared" si="6"/>
        <v>4.0000000625846277E-3</v>
      </c>
      <c r="W30" s="91"/>
      <c r="X30" s="89">
        <f t="shared" si="13"/>
        <v>7725</v>
      </c>
      <c r="Y30" s="45">
        <f t="shared" si="7"/>
        <v>107335932.00865537</v>
      </c>
      <c r="Z30" s="45">
        <f t="shared" si="8"/>
        <v>326319.73311259109</v>
      </c>
      <c r="AA30" s="45">
        <f t="shared" si="9"/>
        <v>14717.930017395498</v>
      </c>
      <c r="AB30" s="46">
        <f t="shared" si="10"/>
        <v>44768.058525105596</v>
      </c>
      <c r="AD30" s="44">
        <f t="shared" si="11"/>
        <v>107729462.73031045</v>
      </c>
      <c r="AE30" s="116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1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"/>
        <v>15796.281725816891</v>
      </c>
      <c r="P31" s="39">
        <f t="shared" si="2"/>
        <v>1643.4037872280473</v>
      </c>
      <c r="Q31" s="91"/>
      <c r="R31" s="32">
        <f t="shared" si="3"/>
        <v>1</v>
      </c>
      <c r="S31" s="37">
        <f t="shared" si="4"/>
        <v>1</v>
      </c>
      <c r="T31" s="91"/>
      <c r="U31" s="43">
        <f t="shared" si="5"/>
        <v>0.33600192165080772</v>
      </c>
      <c r="V31" s="37">
        <f t="shared" si="6"/>
        <v>4.000000065508995E-3</v>
      </c>
      <c r="W31" s="91"/>
      <c r="X31" s="89">
        <f t="shared" si="13"/>
        <v>7725</v>
      </c>
      <c r="Y31" s="45">
        <f t="shared" si="7"/>
        <v>108570933.87766021</v>
      </c>
      <c r="Z31" s="45">
        <f t="shared" si="8"/>
        <v>330074.10706375609</v>
      </c>
      <c r="AA31" s="45">
        <f t="shared" si="9"/>
        <v>14428.462632709723</v>
      </c>
      <c r="AB31" s="46">
        <f t="shared" si="10"/>
        <v>45282.995048811048</v>
      </c>
      <c r="AD31" s="44">
        <f t="shared" si="11"/>
        <v>108968444.44240549</v>
      </c>
      <c r="AE31" s="116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1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"/>
        <v>15975.961807998649</v>
      </c>
      <c r="P32" s="39">
        <f t="shared" si="2"/>
        <v>1662.0592435722285</v>
      </c>
      <c r="Q32" s="91"/>
      <c r="R32" s="32">
        <f t="shared" si="3"/>
        <v>1</v>
      </c>
      <c r="S32" s="37">
        <f t="shared" si="4"/>
        <v>1</v>
      </c>
      <c r="T32" s="91"/>
      <c r="U32" s="43">
        <f t="shared" si="5"/>
        <v>0.33600201058780638</v>
      </c>
      <c r="V32" s="37">
        <f t="shared" si="6"/>
        <v>4.0000000685345878E-3</v>
      </c>
      <c r="W32" s="91"/>
      <c r="X32" s="89">
        <f t="shared" si="13"/>
        <v>7725</v>
      </c>
      <c r="Y32" s="45">
        <f t="shared" si="7"/>
        <v>109805937.32699984</v>
      </c>
      <c r="Z32" s="45">
        <f t="shared" si="8"/>
        <v>333828.47884233872</v>
      </c>
      <c r="AA32" s="45">
        <f t="shared" si="9"/>
        <v>14128.5575271864</v>
      </c>
      <c r="AB32" s="46">
        <f t="shared" si="10"/>
        <v>45797.92958768586</v>
      </c>
      <c r="AD32" s="44">
        <f t="shared" si="11"/>
        <v>110207417.29295705</v>
      </c>
      <c r="AE32" s="116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1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"/>
        <v>16155.641890180405</v>
      </c>
      <c r="P33" s="39">
        <f t="shared" si="2"/>
        <v>1680.714210973334</v>
      </c>
      <c r="Q33" s="91"/>
      <c r="R33" s="32">
        <f t="shared" si="3"/>
        <v>1</v>
      </c>
      <c r="S33" s="37">
        <f t="shared" si="4"/>
        <v>1</v>
      </c>
      <c r="T33" s="91"/>
      <c r="U33" s="43">
        <f t="shared" si="5"/>
        <v>0.33600210257676827</v>
      </c>
      <c r="V33" s="37">
        <f t="shared" si="6"/>
        <v>4.0000000716637106E-3</v>
      </c>
      <c r="W33" s="91"/>
      <c r="X33" s="89">
        <f t="shared" si="13"/>
        <v>7725</v>
      </c>
      <c r="Y33" s="45">
        <f t="shared" si="7"/>
        <v>111040942.41245231</v>
      </c>
      <c r="Z33" s="45">
        <f t="shared" si="8"/>
        <v>337582.84847935062</v>
      </c>
      <c r="AA33" s="45">
        <f t="shared" si="9"/>
        <v>13818.214700825522</v>
      </c>
      <c r="AB33" s="46">
        <f t="shared" si="10"/>
        <v>46312.862170061773</v>
      </c>
      <c r="AD33" s="44">
        <f t="shared" si="11"/>
        <v>111446381.33780254</v>
      </c>
      <c r="AE33" s="116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1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"/>
        <v>16335.321972362161</v>
      </c>
      <c r="P34" s="39">
        <f t="shared" si="2"/>
        <v>1699.3686963775583</v>
      </c>
      <c r="Q34" s="91"/>
      <c r="R34" s="32">
        <f t="shared" si="3"/>
        <v>1</v>
      </c>
      <c r="S34" s="37">
        <f t="shared" si="4"/>
        <v>1</v>
      </c>
      <c r="T34" s="91"/>
      <c r="U34" s="43">
        <f t="shared" si="5"/>
        <v>0.33600219768672818</v>
      </c>
      <c r="V34" s="37">
        <f t="shared" si="6"/>
        <v>4.0000000748986958E-3</v>
      </c>
      <c r="W34" s="91"/>
      <c r="X34" s="89">
        <f t="shared" si="13"/>
        <v>7725</v>
      </c>
      <c r="Y34" s="45">
        <f t="shared" si="7"/>
        <v>112275949.19104955</v>
      </c>
      <c r="Z34" s="45">
        <f t="shared" si="8"/>
        <v>341337.21600521624</v>
      </c>
      <c r="AA34" s="45">
        <f t="shared" si="9"/>
        <v>13497.434153627088</v>
      </c>
      <c r="AB34" s="46">
        <f t="shared" si="10"/>
        <v>46827.792823733907</v>
      </c>
      <c r="AD34" s="44">
        <f t="shared" si="11"/>
        <v>112685336.63403213</v>
      </c>
      <c r="AE34" s="116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1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"/>
        <v>16515.002054543915</v>
      </c>
      <c r="P35" s="39">
        <f t="shared" si="2"/>
        <v>1718.0227066001394</v>
      </c>
      <c r="Q35" s="91"/>
      <c r="R35" s="32">
        <f t="shared" si="3"/>
        <v>1</v>
      </c>
      <c r="S35" s="37">
        <f t="shared" si="4"/>
        <v>1</v>
      </c>
      <c r="T35" s="91"/>
      <c r="U35" s="43">
        <f t="shared" si="5"/>
        <v>0.33600229598749315</v>
      </c>
      <c r="V35" s="37">
        <f t="shared" si="6"/>
        <v>4.0000000782419018E-3</v>
      </c>
      <c r="W35" s="91"/>
      <c r="X35" s="89">
        <f t="shared" si="13"/>
        <v>7725</v>
      </c>
      <c r="Y35" s="45">
        <f t="shared" si="7"/>
        <v>113510957.72109148</v>
      </c>
      <c r="Z35" s="45">
        <f t="shared" si="8"/>
        <v>345091.58144978626</v>
      </c>
      <c r="AA35" s="45">
        <f t="shared" si="9"/>
        <v>13166.2158855911</v>
      </c>
      <c r="AB35" s="46">
        <f t="shared" si="10"/>
        <v>47342.721575973323</v>
      </c>
      <c r="AD35" s="44">
        <f t="shared" si="11"/>
        <v>113924283.24000284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1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"/>
        <v>16694.682136725674</v>
      </c>
      <c r="P36" s="39">
        <f t="shared" si="2"/>
        <v>1736.6762483284338</v>
      </c>
      <c r="Q36" s="91"/>
      <c r="R36" s="32">
        <f t="shared" si="3"/>
        <v>1</v>
      </c>
      <c r="S36" s="37">
        <f t="shared" si="4"/>
        <v>1</v>
      </c>
      <c r="T36" s="91"/>
      <c r="U36" s="43">
        <f t="shared" si="5"/>
        <v>0.33600239754964212</v>
      </c>
      <c r="V36" s="37">
        <f t="shared" si="6"/>
        <v>4.0000000816957119E-3</v>
      </c>
      <c r="W36" s="91"/>
      <c r="X36" s="89">
        <f t="shared" si="13"/>
        <v>7725</v>
      </c>
      <c r="Y36" s="45">
        <f t="shared" si="7"/>
        <v>114745968.06216061</v>
      </c>
      <c r="Z36" s="45">
        <f t="shared" si="8"/>
        <v>348845.94484235125</v>
      </c>
      <c r="AA36" s="45">
        <f t="shared" si="9"/>
        <v>12824.559896717568</v>
      </c>
      <c r="AB36" s="46">
        <f t="shared" si="10"/>
        <v>47857.648453539397</v>
      </c>
      <c r="AD36" s="44">
        <f t="shared" si="11"/>
        <v>115163221.21535322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1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"/>
        <v>16874.36221890743</v>
      </c>
      <c r="P37" s="39">
        <f t="shared" si="2"/>
        <v>1755.3293281248968</v>
      </c>
      <c r="Q37" s="91"/>
      <c r="R37" s="32">
        <f t="shared" si="3"/>
        <v>1</v>
      </c>
      <c r="S37" s="37">
        <f t="shared" si="4"/>
        <v>1</v>
      </c>
      <c r="T37" s="91"/>
      <c r="U37" s="43">
        <f t="shared" si="5"/>
        <v>0.33600250244452629</v>
      </c>
      <c r="V37" s="37">
        <f t="shared" si="6"/>
        <v>4.000000085262535E-3</v>
      </c>
      <c r="W37" s="91"/>
      <c r="X37" s="89">
        <f t="shared" si="13"/>
        <v>7725</v>
      </c>
      <c r="Y37" s="45">
        <f t="shared" si="7"/>
        <v>115980980.2751361</v>
      </c>
      <c r="Z37" s="45">
        <f t="shared" si="8"/>
        <v>352600.30621165491</v>
      </c>
      <c r="AA37" s="45">
        <f t="shared" si="9"/>
        <v>12472.466187006477</v>
      </c>
      <c r="AB37" s="46">
        <f t="shared" si="10"/>
        <v>48372.573482691711</v>
      </c>
      <c r="AD37" s="44">
        <f t="shared" si="11"/>
        <v>116402150.62101744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1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"/>
        <v>17054.042301089186</v>
      </c>
      <c r="P38" s="39">
        <f t="shared" si="2"/>
        <v>1773.9819524299917</v>
      </c>
      <c r="Q38" s="91"/>
      <c r="R38" s="32">
        <f t="shared" si="3"/>
        <v>1</v>
      </c>
      <c r="S38" s="37">
        <f t="shared" si="4"/>
        <v>1</v>
      </c>
      <c r="T38" s="91"/>
      <c r="U38" s="43">
        <f t="shared" si="5"/>
        <v>0.33600261074426885</v>
      </c>
      <c r="V38" s="37">
        <f t="shared" si="6"/>
        <v>4.0000000889448065E-3</v>
      </c>
      <c r="W38" s="91"/>
      <c r="X38" s="89">
        <f t="shared" si="13"/>
        <v>7725</v>
      </c>
      <c r="Y38" s="45">
        <f t="shared" si="7"/>
        <v>117215994.42220822</v>
      </c>
      <c r="Z38" s="45">
        <f t="shared" si="8"/>
        <v>356354.6655859063</v>
      </c>
      <c r="AA38" s="45">
        <f t="shared" si="9"/>
        <v>12109.934756457837</v>
      </c>
      <c r="AB38" s="46">
        <f t="shared" si="10"/>
        <v>48887.49668920166</v>
      </c>
      <c r="AD38" s="44">
        <f t="shared" si="11"/>
        <v>117641071.51923978</v>
      </c>
      <c r="AE38" s="116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1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"/>
        <v>17233.722383270942</v>
      </c>
      <c r="P39" s="39">
        <f t="shared" si="2"/>
        <v>1792.6341275650054</v>
      </c>
      <c r="Q39" s="91"/>
      <c r="R39" s="32">
        <f t="shared" si="3"/>
        <v>1</v>
      </c>
      <c r="S39" s="37">
        <f t="shared" si="4"/>
        <v>1</v>
      </c>
      <c r="T39" s="91"/>
      <c r="U39" s="43">
        <f t="shared" si="5"/>
        <v>0.33600272252176505</v>
      </c>
      <c r="V39" s="37">
        <f t="shared" si="6"/>
        <v>4.0000000927449871E-3</v>
      </c>
      <c r="W39" s="91"/>
      <c r="X39" s="89">
        <f t="shared" si="13"/>
        <v>7725</v>
      </c>
      <c r="Y39" s="45">
        <f t="shared" si="7"/>
        <v>118451010.56689274</v>
      </c>
      <c r="Z39" s="45">
        <f t="shared" si="8"/>
        <v>360109.02299279277</v>
      </c>
      <c r="AA39" s="45">
        <f t="shared" si="9"/>
        <v>11736.96560507164</v>
      </c>
      <c r="AB39" s="46">
        <f t="shared" si="10"/>
        <v>49402.418098363807</v>
      </c>
      <c r="AD39" s="44">
        <f t="shared" si="11"/>
        <v>118879983.97358896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1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"/>
        <v>17413.402465452702</v>
      </c>
      <c r="P40" s="39">
        <f t="shared" si="2"/>
        <v>1811.2858597347958</v>
      </c>
      <c r="Q40" s="91"/>
      <c r="R40" s="32">
        <f t="shared" si="3"/>
        <v>1</v>
      </c>
      <c r="S40" s="37">
        <f t="shared" si="4"/>
        <v>1</v>
      </c>
      <c r="T40" s="91"/>
      <c r="U40" s="43">
        <f t="shared" si="5"/>
        <v>0.3360028378506823</v>
      </c>
      <c r="V40" s="37">
        <f t="shared" si="6"/>
        <v>4.0000000966655645E-3</v>
      </c>
      <c r="W40" s="91"/>
      <c r="X40" s="89">
        <f t="shared" si="13"/>
        <v>7725</v>
      </c>
      <c r="Y40" s="45">
        <f t="shared" si="7"/>
        <v>119686028.77404511</v>
      </c>
      <c r="Z40" s="45">
        <f t="shared" si="8"/>
        <v>363863.37845949159</v>
      </c>
      <c r="AA40" s="45">
        <f t="shared" si="9"/>
        <v>11353.558732847894</v>
      </c>
      <c r="AB40" s="46">
        <f t="shared" si="10"/>
        <v>49917.337735006811</v>
      </c>
      <c r="AD40" s="44">
        <f t="shared" si="11"/>
        <v>120118888.04897247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1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"/>
        <v>17593.082547634458</v>
      </c>
      <c r="P41" s="39">
        <f t="shared" si="2"/>
        <v>1829.9371550304584</v>
      </c>
      <c r="Q41" s="91"/>
      <c r="R41" s="32">
        <f t="shared" si="3"/>
        <v>1</v>
      </c>
      <c r="S41" s="37">
        <f t="shared" si="4"/>
        <v>1</v>
      </c>
      <c r="T41" s="91"/>
      <c r="U41" s="43">
        <f t="shared" si="5"/>
        <v>0.33600295680546011</v>
      </c>
      <c r="V41" s="37">
        <f t="shared" si="6"/>
        <v>4.0000001007090506E-3</v>
      </c>
      <c r="W41" s="91"/>
      <c r="X41" s="89">
        <f t="shared" si="13"/>
        <v>7725</v>
      </c>
      <c r="Y41" s="45">
        <f t="shared" si="7"/>
        <v>120921049.10987486</v>
      </c>
      <c r="Z41" s="45">
        <f t="shared" si="8"/>
        <v>367617.73201268172</v>
      </c>
      <c r="AA41" s="45">
        <f t="shared" si="9"/>
        <v>10959.714139786594</v>
      </c>
      <c r="AB41" s="46">
        <f t="shared" si="10"/>
        <v>50432.255623504083</v>
      </c>
      <c r="AD41" s="44">
        <f t="shared" si="11"/>
        <v>121357783.81165084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1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"/>
        <v>17772.762629816214</v>
      </c>
      <c r="P42" s="39">
        <f t="shared" si="2"/>
        <v>1848.5880194319225</v>
      </c>
      <c r="Q42" s="91"/>
      <c r="R42" s="32">
        <f t="shared" si="3"/>
        <v>1</v>
      </c>
      <c r="S42" s="37">
        <f t="shared" si="4"/>
        <v>1</v>
      </c>
      <c r="T42" s="91"/>
      <c r="U42" s="43">
        <f t="shared" si="5"/>
        <v>0.33600307946130992</v>
      </c>
      <c r="V42" s="37">
        <f t="shared" si="6"/>
        <v>4.0000001048779866E-3</v>
      </c>
      <c r="W42" s="91"/>
      <c r="X42" s="89">
        <f t="shared" si="13"/>
        <v>7725</v>
      </c>
      <c r="Y42" s="45">
        <f t="shared" si="7"/>
        <v>122156071.64195986</v>
      </c>
      <c r="Z42" s="45">
        <f t="shared" si="8"/>
        <v>371372.08367855515</v>
      </c>
      <c r="AA42" s="45">
        <f t="shared" si="9"/>
        <v>10555.431825887739</v>
      </c>
      <c r="AB42" s="46">
        <f t="shared" si="10"/>
        <v>50947.171787784246</v>
      </c>
      <c r="AD42" s="44">
        <f t="shared" si="11"/>
        <v>122596671.32925209</v>
      </c>
      <c r="AE42" s="116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1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"/>
        <v>17952.44271199797</v>
      </c>
      <c r="P43" s="39">
        <f t="shared" si="2"/>
        <v>1867.2384588104758</v>
      </c>
      <c r="Q43" s="91"/>
      <c r="R43" s="32">
        <f t="shared" si="3"/>
        <v>1</v>
      </c>
      <c r="S43" s="37">
        <f t="shared" si="4"/>
        <v>1</v>
      </c>
      <c r="T43" s="91"/>
      <c r="U43" s="43">
        <f t="shared" si="5"/>
        <v>0.33600320589421551</v>
      </c>
      <c r="V43" s="37">
        <f t="shared" si="6"/>
        <v>4.0000001091749339E-3</v>
      </c>
      <c r="W43" s="91"/>
      <c r="X43" s="89">
        <f t="shared" si="13"/>
        <v>7725</v>
      </c>
      <c r="Y43" s="45">
        <f t="shared" si="7"/>
        <v>123391096.43926068</v>
      </c>
      <c r="Z43" s="45">
        <f t="shared" si="8"/>
        <v>375126.43348282838</v>
      </c>
      <c r="AA43" s="45">
        <f t="shared" si="9"/>
        <v>10140.711791151334</v>
      </c>
      <c r="AB43" s="46">
        <f t="shared" si="10"/>
        <v>51462.086251341163</v>
      </c>
      <c r="AD43" s="44">
        <f t="shared" si="11"/>
        <v>123835550.67078601</v>
      </c>
      <c r="AE43" s="116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1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"/>
        <v>18132.12279417973</v>
      </c>
      <c r="P44" s="39">
        <f t="shared" si="2"/>
        <v>1885.8884789312201</v>
      </c>
      <c r="Q44" s="91"/>
      <c r="R44" s="32">
        <f t="shared" si="3"/>
        <v>1</v>
      </c>
      <c r="S44" s="37">
        <f t="shared" si="4"/>
        <v>1</v>
      </c>
      <c r="T44" s="91"/>
      <c r="U44" s="43">
        <f t="shared" si="5"/>
        <v>0.33600333618093248</v>
      </c>
      <c r="V44" s="37">
        <f t="shared" si="6"/>
        <v>4.000000113602486E-3</v>
      </c>
      <c r="W44" s="91"/>
      <c r="X44" s="89">
        <f t="shared" si="13"/>
        <v>7725</v>
      </c>
      <c r="Y44" s="45">
        <f t="shared" si="7"/>
        <v>124626123.5721349</v>
      </c>
      <c r="Z44" s="45">
        <f t="shared" si="8"/>
        <v>378880.78145075246</v>
      </c>
      <c r="AA44" s="45">
        <f t="shared" si="9"/>
        <v>9715.5540355773828</v>
      </c>
      <c r="AB44" s="46">
        <f t="shared" si="10"/>
        <v>51976.999037243819</v>
      </c>
      <c r="AD44" s="44">
        <f t="shared" si="11"/>
        <v>125074421.90665847</v>
      </c>
      <c r="AE44" s="116"/>
      <c r="AF44" s="138" t="s">
        <v>44</v>
      </c>
      <c r="AG44" s="139"/>
      <c r="AH44" s="140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1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"/>
        <v>18311.802876361486</v>
      </c>
      <c r="P45" s="39">
        <f t="shared" si="2"/>
        <v>1904.5380854554598</v>
      </c>
      <c r="Q45" s="91"/>
      <c r="R45" s="32">
        <f t="shared" si="3"/>
        <v>1</v>
      </c>
      <c r="S45" s="37">
        <f t="shared" si="4"/>
        <v>1</v>
      </c>
      <c r="T45" s="91"/>
      <c r="U45" s="43">
        <f t="shared" si="5"/>
        <v>0.3360034703989887</v>
      </c>
      <c r="V45" s="37">
        <f t="shared" si="6"/>
        <v>4.0000001181632562E-3</v>
      </c>
      <c r="W45" s="91"/>
      <c r="X45" s="89">
        <f t="shared" si="13"/>
        <v>7725</v>
      </c>
      <c r="Y45" s="45">
        <f t="shared" si="7"/>
        <v>125861153.11235121</v>
      </c>
      <c r="Z45" s="45">
        <f t="shared" si="8"/>
        <v>382635.12760712369</v>
      </c>
      <c r="AA45" s="45">
        <f t="shared" si="9"/>
        <v>9279.9585591658724</v>
      </c>
      <c r="AB45" s="46">
        <f t="shared" si="10"/>
        <v>52491.910168145827</v>
      </c>
      <c r="AD45" s="44">
        <f t="shared" si="11"/>
        <v>126313285.10868564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1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"/>
        <v>18491.482958543242</v>
      </c>
      <c r="P46" s="39">
        <f t="shared" si="2"/>
        <v>1923.1872839430305</v>
      </c>
      <c r="Q46" s="91"/>
      <c r="R46" s="32">
        <f t="shared" si="3"/>
        <v>1</v>
      </c>
      <c r="S46" s="37">
        <f t="shared" si="4"/>
        <v>1</v>
      </c>
      <c r="T46" s="91"/>
      <c r="U46" s="43">
        <f t="shared" si="5"/>
        <v>0.3360036086266841</v>
      </c>
      <c r="V46" s="37">
        <f t="shared" si="6"/>
        <v>4.0000001228598881E-3</v>
      </c>
      <c r="W46" s="91"/>
      <c r="X46" s="89">
        <f t="shared" si="13"/>
        <v>7725</v>
      </c>
      <c r="Y46" s="45">
        <f t="shared" si="7"/>
        <v>127096185.13310418</v>
      </c>
      <c r="Z46" s="45">
        <f t="shared" si="8"/>
        <v>386389.47197629436</v>
      </c>
      <c r="AA46" s="45">
        <f t="shared" si="9"/>
        <v>8833.9253619168067</v>
      </c>
      <c r="AB46" s="46">
        <f t="shared" si="10"/>
        <v>53006.819666294803</v>
      </c>
      <c r="AD46" s="44">
        <f t="shared" si="11"/>
        <v>127552140.35010868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1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"/>
        <v>18671.163040724998</v>
      </c>
      <c r="P47" s="39">
        <f t="shared" si="2"/>
        <v>1941.8360798545596</v>
      </c>
      <c r="Q47" s="91"/>
      <c r="R47" s="32">
        <f t="shared" si="3"/>
        <v>1</v>
      </c>
      <c r="S47" s="37">
        <f t="shared" si="4"/>
        <v>1</v>
      </c>
      <c r="T47" s="91"/>
      <c r="U47" s="43">
        <f t="shared" si="5"/>
        <v>0.3360037509430906</v>
      </c>
      <c r="V47" s="37">
        <f t="shared" si="6"/>
        <v>4.0000001276950508E-3</v>
      </c>
      <c r="W47" s="91"/>
      <c r="X47" s="89">
        <f t="shared" si="13"/>
        <v>7725</v>
      </c>
      <c r="Y47" s="45">
        <f t="shared" si="7"/>
        <v>128331219.7090279</v>
      </c>
      <c r="Z47" s="45">
        <f t="shared" si="8"/>
        <v>390143.81458218192</v>
      </c>
      <c r="AA47" s="45">
        <f t="shared" si="9"/>
        <v>8377.4544438301909</v>
      </c>
      <c r="AB47" s="46">
        <f t="shared" si="10"/>
        <v>53521.727553541372</v>
      </c>
      <c r="AD47" s="44">
        <f t="shared" ref="AD47:AD54" si="14">SUM(X47:AB47)</f>
        <v>128790987.70560746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1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"/>
        <v>18850.843122906754</v>
      </c>
      <c r="P48" s="39">
        <f t="shared" si="2"/>
        <v>1960.4844785536693</v>
      </c>
      <c r="Q48" s="91"/>
      <c r="R48" s="32">
        <f t="shared" si="3"/>
        <v>1</v>
      </c>
      <c r="S48" s="37">
        <f t="shared" si="4"/>
        <v>1</v>
      </c>
      <c r="T48" s="91"/>
      <c r="U48" s="43">
        <f t="shared" si="5"/>
        <v>0.33600389742805226</v>
      </c>
      <c r="V48" s="37">
        <f t="shared" si="6"/>
        <v>4.0000001326714373E-3</v>
      </c>
      <c r="W48" s="91"/>
      <c r="X48" s="89">
        <f t="shared" si="13"/>
        <v>7725</v>
      </c>
      <c r="Y48" s="45">
        <f t="shared" si="7"/>
        <v>129566256.91621082</v>
      </c>
      <c r="Z48" s="45">
        <f t="shared" si="8"/>
        <v>393898.15544827911</v>
      </c>
      <c r="AA48" s="45">
        <f t="shared" si="9"/>
        <v>8201.6248259142703</v>
      </c>
      <c r="AB48" s="46">
        <f t="shared" si="10"/>
        <v>54036.633851347986</v>
      </c>
      <c r="AD48" s="44">
        <f t="shared" si="14"/>
        <v>130030118.33033635</v>
      </c>
      <c r="AE48" s="116"/>
      <c r="AF48" s="138" t="s">
        <v>45</v>
      </c>
      <c r="AG48" s="139"/>
      <c r="AH48" s="140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1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"/>
        <v>19030.52320508851</v>
      </c>
      <c r="P49" s="39">
        <f t="shared" si="2"/>
        <v>1979.1324853091237</v>
      </c>
      <c r="Q49" s="91"/>
      <c r="R49" s="32">
        <f t="shared" si="3"/>
        <v>1</v>
      </c>
      <c r="S49" s="37">
        <f t="shared" si="4"/>
        <v>1</v>
      </c>
      <c r="T49" s="91"/>
      <c r="U49" s="43">
        <f t="shared" si="5"/>
        <v>0.33600404816218532</v>
      </c>
      <c r="V49" s="37">
        <f t="shared" si="6"/>
        <v>4.0000001377917685E-3</v>
      </c>
      <c r="W49" s="91"/>
      <c r="X49" s="89">
        <f t="shared" si="13"/>
        <v>7725</v>
      </c>
      <c r="Y49" s="45">
        <f t="shared" si="7"/>
        <v>130801296.83220987</v>
      </c>
      <c r="Z49" s="45">
        <f t="shared" si="8"/>
        <v>397652.49459766311</v>
      </c>
      <c r="AA49" s="45">
        <f t="shared" si="9"/>
        <v>8279.8000360699098</v>
      </c>
      <c r="AB49" s="46">
        <f t="shared" si="10"/>
        <v>54551.538580797554</v>
      </c>
      <c r="AD49" s="44">
        <f t="shared" si="14"/>
        <v>131269505.66542439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1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"/>
        <v>19210.203287270266</v>
      </c>
      <c r="P50" s="39">
        <f t="shared" si="2"/>
        <v>1997.780105296913</v>
      </c>
      <c r="Q50" s="91"/>
      <c r="R50" s="32">
        <f t="shared" si="3"/>
        <v>1</v>
      </c>
      <c r="S50" s="37">
        <f t="shared" si="4"/>
        <v>1</v>
      </c>
      <c r="T50" s="91"/>
      <c r="U50" s="43">
        <f t="shared" si="5"/>
        <v>0.33600420322687802</v>
      </c>
      <c r="V50" s="37">
        <f t="shared" si="6"/>
        <v>4.0000001430587871E-3</v>
      </c>
      <c r="W50" s="91"/>
      <c r="X50" s="89">
        <f t="shared" si="13"/>
        <v>7725</v>
      </c>
      <c r="Y50" s="45">
        <f t="shared" si="7"/>
        <v>132036339.53606459</v>
      </c>
      <c r="Z50" s="45">
        <f t="shared" si="8"/>
        <v>401406.83205300476</v>
      </c>
      <c r="AA50" s="45">
        <f t="shared" si="9"/>
        <v>8357.9752462255474</v>
      </c>
      <c r="AB50" s="46">
        <f t="shared" si="10"/>
        <v>55066.441762601709</v>
      </c>
      <c r="AD50" s="44">
        <f t="shared" si="14"/>
        <v>132508895.78512642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1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"/>
        <v>19389.883369452022</v>
      </c>
      <c r="P51" s="39">
        <f t="shared" si="2"/>
        <v>2016.4273436022895</v>
      </c>
      <c r="Q51" s="91"/>
      <c r="R51" s="32">
        <f t="shared" si="3"/>
        <v>1</v>
      </c>
      <c r="S51" s="37">
        <f t="shared" si="4"/>
        <v>1</v>
      </c>
      <c r="T51" s="91"/>
      <c r="U51" s="43">
        <f t="shared" si="5"/>
        <v>0.33600436270429063</v>
      </c>
      <c r="V51" s="37">
        <f t="shared" si="6"/>
        <v>4.0000001484752669E-3</v>
      </c>
      <c r="W51" s="91"/>
      <c r="X51" s="89">
        <f t="shared" si="13"/>
        <v>7725</v>
      </c>
      <c r="Y51" s="45">
        <f t="shared" si="7"/>
        <v>133271385.10831161</v>
      </c>
      <c r="Z51" s="45">
        <f t="shared" si="8"/>
        <v>405161.16783657734</v>
      </c>
      <c r="AA51" s="45">
        <f t="shared" si="9"/>
        <v>8436.150456381185</v>
      </c>
      <c r="AB51" s="46">
        <f t="shared" si="10"/>
        <v>55581.343417109005</v>
      </c>
      <c r="AD51" s="44">
        <f t="shared" si="14"/>
        <v>133748288.77002168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1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"/>
        <v>19569.563451633778</v>
      </c>
      <c r="P52" s="39">
        <f t="shared" si="2"/>
        <v>2035.0742052217456</v>
      </c>
      <c r="Q52" s="91"/>
      <c r="R52" s="32">
        <f t="shared" si="3"/>
        <v>1</v>
      </c>
      <c r="S52" s="37">
        <f t="shared" si="4"/>
        <v>1</v>
      </c>
      <c r="T52" s="91"/>
      <c r="U52" s="43">
        <f t="shared" si="5"/>
        <v>0.33600452667735553</v>
      </c>
      <c r="V52" s="37">
        <f t="shared" si="6"/>
        <v>4.0000001540440051E-3</v>
      </c>
      <c r="W52" s="91"/>
      <c r="X52" s="89">
        <f t="shared" si="13"/>
        <v>7725</v>
      </c>
      <c r="Y52" s="45">
        <f t="shared" si="7"/>
        <v>134506433.63099879</v>
      </c>
      <c r="Z52" s="45">
        <f t="shared" si="8"/>
        <v>408915.50197026564</v>
      </c>
      <c r="AA52" s="45">
        <f t="shared" si="9"/>
        <v>8514.3256665368244</v>
      </c>
      <c r="AB52" s="46">
        <f t="shared" si="10"/>
        <v>56096.243564312863</v>
      </c>
      <c r="AD52" s="44">
        <f t="shared" si="14"/>
        <v>134987684.70219991</v>
      </c>
      <c r="AE52" s="116"/>
      <c r="AF52" s="138" t="s">
        <v>46</v>
      </c>
      <c r="AG52" s="139"/>
      <c r="AH52" s="140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1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"/>
        <v>19749.243533815534</v>
      </c>
      <c r="P53" s="39">
        <f t="shared" si="2"/>
        <v>2053.720695064942</v>
      </c>
      <c r="Q53" s="91"/>
      <c r="R53" s="32">
        <f t="shared" si="3"/>
        <v>1</v>
      </c>
      <c r="S53" s="37">
        <f t="shared" si="4"/>
        <v>1</v>
      </c>
      <c r="T53" s="91"/>
      <c r="U53" s="43">
        <f t="shared" si="5"/>
        <v>0.33600469522977738</v>
      </c>
      <c r="V53" s="37">
        <f t="shared" si="6"/>
        <v>4.0000001597678241E-3</v>
      </c>
      <c r="W53" s="91"/>
      <c r="X53" s="89">
        <f t="shared" si="13"/>
        <v>7725</v>
      </c>
      <c r="Y53" s="45">
        <f t="shared" si="7"/>
        <v>135741485.18769962</v>
      </c>
      <c r="Z53" s="45">
        <f t="shared" si="8"/>
        <v>412669.83447557385</v>
      </c>
      <c r="AA53" s="45">
        <f t="shared" si="9"/>
        <v>8592.500876692462</v>
      </c>
      <c r="AB53" s="46">
        <f t="shared" si="10"/>
        <v>56611.142223859206</v>
      </c>
      <c r="AD53" s="44">
        <f t="shared" si="14"/>
        <v>136227083.66527575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1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"/>
        <v>19928.923615997293</v>
      </c>
      <c r="P54" s="39">
        <f t="shared" si="2"/>
        <v>2072.3668179565875</v>
      </c>
      <c r="Q54" s="92"/>
      <c r="R54" s="32">
        <f t="shared" si="3"/>
        <v>1</v>
      </c>
      <c r="S54" s="37">
        <f t="shared" si="4"/>
        <v>1</v>
      </c>
      <c r="T54" s="92"/>
      <c r="U54" s="43">
        <f t="shared" si="5"/>
        <v>0.33600486844603261</v>
      </c>
      <c r="V54" s="37">
        <f t="shared" si="6"/>
        <v>4.0000001656495731E-3</v>
      </c>
      <c r="W54" s="92"/>
      <c r="X54" s="89">
        <f t="shared" si="13"/>
        <v>7725</v>
      </c>
      <c r="Y54" s="45">
        <f t="shared" si="7"/>
        <v>136976539.86352739</v>
      </c>
      <c r="Z54" s="45">
        <f t="shared" si="8"/>
        <v>416424.16537363449</v>
      </c>
      <c r="AA54" s="45">
        <f t="shared" si="9"/>
        <v>8670.6760868481033</v>
      </c>
      <c r="AB54" s="46">
        <f t="shared" si="10"/>
        <v>57126.03941505406</v>
      </c>
      <c r="AD54" s="44">
        <f t="shared" si="14"/>
        <v>137466485.74440292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5042155183.5788174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70">
        <f>SUM(Y9:Y54)</f>
        <v>5022674680.2541542</v>
      </c>
      <c r="Z56" s="71">
        <f>SUM(Z9:Z54)</f>
        <v>15269750.680273406</v>
      </c>
      <c r="AA56" s="71">
        <f>SUM(AA9:AA54)</f>
        <v>625299.4132128919</v>
      </c>
      <c r="AB56" s="78">
        <f>SUM(AB9:AB54)</f>
        <v>2094853.2311742257</v>
      </c>
      <c r="AD56" s="72">
        <f>X56+Y56+Z56+AA56+AB56</f>
        <v>5042155183.5788145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80"/>
      <c r="S1" s="80"/>
      <c r="T1" s="90"/>
      <c r="U1" s="80"/>
      <c r="V1" s="80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80"/>
      <c r="S2" s="80"/>
      <c r="T2" s="91"/>
      <c r="U2" s="80"/>
      <c r="V2" s="80"/>
      <c r="W2" s="91"/>
      <c r="Y2" s="125" t="s">
        <v>87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86</v>
      </c>
      <c r="P3" s="135"/>
      <c r="Q3" s="91"/>
      <c r="R3" s="80"/>
      <c r="S3" s="80"/>
      <c r="T3" s="91"/>
      <c r="U3" s="80"/>
      <c r="V3" s="80"/>
      <c r="W3" s="91"/>
      <c r="Y3" s="128"/>
      <c r="Z3" s="129"/>
      <c r="AA3" s="130"/>
      <c r="AB3" s="8"/>
      <c r="AC3" s="8"/>
      <c r="AE3" s="116"/>
      <c r="AF3" s="94" t="s">
        <v>59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80"/>
      <c r="S4" s="80"/>
      <c r="T4" s="91"/>
      <c r="U4" s="80"/>
      <c r="V4" s="80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4" t="s">
        <v>71</v>
      </c>
      <c r="J7" s="14" t="s">
        <v>70</v>
      </c>
      <c r="K7" s="22" t="s">
        <v>69</v>
      </c>
      <c r="L7" s="91"/>
      <c r="M7" s="1" t="s">
        <v>8</v>
      </c>
      <c r="O7" s="110"/>
      <c r="P7" s="111"/>
      <c r="Q7" s="91"/>
      <c r="R7" s="80"/>
      <c r="S7" s="80"/>
      <c r="T7" s="91"/>
      <c r="U7" s="80"/>
      <c r="V7" s="80"/>
      <c r="W7" s="91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5"/>
      <c r="J8" s="7"/>
      <c r="K8" s="20"/>
      <c r="L8" s="91"/>
      <c r="M8" s="25"/>
      <c r="O8" s="34"/>
      <c r="P8" s="38"/>
      <c r="Q8" s="91"/>
      <c r="R8" s="82"/>
      <c r="S8" s="81"/>
      <c r="T8" s="91"/>
      <c r="U8" s="82"/>
      <c r="V8" s="81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1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F9</f>
        <v>11843.319917818244</v>
      </c>
      <c r="P9" s="39">
        <f>G9+(G9*J9)</f>
        <v>1241.6030790565985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0.33600060722386682</v>
      </c>
      <c r="V9" s="37">
        <f>($AI$7/$AG$12)*(1+0.15*(P9/$AG$10)^4)+$AH$32</f>
        <v>4.0000000213429735E-3</v>
      </c>
      <c r="W9" s="91"/>
      <c r="X9" s="80">
        <f t="shared" ref="X9:X12" si="0">($AG$7*$AG$8*S9*$AG$24+$AG$15*$AG$16*R9*$AG$24)</f>
        <v>3600</v>
      </c>
      <c r="Y9" s="45">
        <f>(O9*U9*$AG$30+P9*V9*$AG$29)*365</f>
        <v>81401619.177277967</v>
      </c>
      <c r="Z9" s="45">
        <f>(O9*$AI$15*$AG$37+P9*$AI$7*$AG$36)*365</f>
        <v>247515.68060647286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33988.925327782817</v>
      </c>
      <c r="AD9" s="44">
        <f>SUM(X9:AB9)</f>
        <v>81703787.372004047</v>
      </c>
      <c r="AE9" s="116"/>
      <c r="AF9" s="145" t="s">
        <v>15</v>
      </c>
      <c r="AG9" s="17"/>
      <c r="AH9" s="148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1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 t="shared" ref="O10:O54" si="1">F10</f>
        <v>12023</v>
      </c>
      <c r="P10" s="39">
        <f t="shared" ref="P10:P54" si="2">G10+(G10*J10)</f>
        <v>1260.2474266019526</v>
      </c>
      <c r="Q10" s="91"/>
      <c r="R10" s="32">
        <f t="shared" ref="R10:R54" si="3">IF(O10&lt;$AG$18,1,2)</f>
        <v>1</v>
      </c>
      <c r="S10" s="37">
        <f t="shared" ref="S10:S54" si="4">IF(P10&lt;$AG$10,1,2)</f>
        <v>1</v>
      </c>
      <c r="T10" s="91"/>
      <c r="U10" s="43">
        <f t="shared" ref="U10:U54" si="5">($AI$15/$AG$20)*(1+0.15*(O10/$AG$18)^4)+$AH$33</f>
        <v>0.33600064492079135</v>
      </c>
      <c r="V10" s="37">
        <f t="shared" ref="V10:V54" si="6">($AI$7/$AG$12)*(1+0.15*(P10/$AG$10)^4)+$AH$32</f>
        <v>4.0000000226541139E-3</v>
      </c>
      <c r="W10" s="91"/>
      <c r="X10" s="80">
        <f t="shared" si="0"/>
        <v>3600</v>
      </c>
      <c r="Y10" s="45">
        <f t="shared" ref="Y10:Y54" si="7">(O10*U10*$AG$30+P10*V10*$AG$29)*365</f>
        <v>82636597.45322594</v>
      </c>
      <c r="Z10" s="45">
        <f t="shared" ref="Z10:Z54" si="8">(O10*$AI$15*$AG$37+P10*$AI$7*$AG$36)*365</f>
        <v>251270.00372851655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34503.815414954268</v>
      </c>
      <c r="AD10" s="44">
        <f t="shared" ref="AD10:AD46" si="11">SUM(X10:AB10)</f>
        <v>82943285.504040048</v>
      </c>
      <c r="AE10" s="116"/>
      <c r="AF10" s="146"/>
      <c r="AG10" s="18">
        <v>90408</v>
      </c>
      <c r="AH10" s="148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1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 t="shared" si="1"/>
        <v>12202.680082181758</v>
      </c>
      <c r="P11" s="39">
        <f t="shared" si="2"/>
        <v>1278.8907908122485</v>
      </c>
      <c r="Q11" s="91"/>
      <c r="R11" s="32">
        <f t="shared" si="3"/>
        <v>1</v>
      </c>
      <c r="S11" s="37">
        <f t="shared" si="4"/>
        <v>1</v>
      </c>
      <c r="T11" s="91"/>
      <c r="U11" s="43">
        <f t="shared" si="5"/>
        <v>0.33600068434625008</v>
      </c>
      <c r="V11" s="37">
        <f t="shared" si="6"/>
        <v>4.0000000240246816E-3</v>
      </c>
      <c r="W11" s="91"/>
      <c r="X11" s="80">
        <f t="shared" si="0"/>
        <v>3600</v>
      </c>
      <c r="Y11" s="45">
        <f t="shared" si="7"/>
        <v>83871576.386958972</v>
      </c>
      <c r="Z11" s="45">
        <f t="shared" si="8"/>
        <v>255024.32254355276</v>
      </c>
      <c r="AA11" s="45">
        <f t="shared" si="9"/>
        <v>17563.03028881651</v>
      </c>
      <c r="AB11" s="46">
        <f t="shared" si="10"/>
        <v>35018.70156732422</v>
      </c>
      <c r="AD11" s="44">
        <f t="shared" si="11"/>
        <v>84182782.441358656</v>
      </c>
      <c r="AE11" s="116"/>
      <c r="AF11" s="147"/>
      <c r="AG11" s="17"/>
      <c r="AH11" s="148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1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"/>
        <v>12382.360164363514</v>
      </c>
      <c r="P12" s="39">
        <f t="shared" si="2"/>
        <v>1297.5332072688666</v>
      </c>
      <c r="Q12" s="91"/>
      <c r="R12" s="32">
        <f t="shared" si="3"/>
        <v>1</v>
      </c>
      <c r="S12" s="37">
        <f t="shared" si="4"/>
        <v>1</v>
      </c>
      <c r="T12" s="91"/>
      <c r="U12" s="43">
        <f t="shared" si="5"/>
        <v>0.33600072555229193</v>
      </c>
      <c r="V12" s="37">
        <f t="shared" si="6"/>
        <v>4.0000000254564435E-3</v>
      </c>
      <c r="W12" s="91"/>
      <c r="X12" s="80">
        <f t="shared" si="0"/>
        <v>3600</v>
      </c>
      <c r="Y12" s="45">
        <f t="shared" si="7"/>
        <v>85106556.012513563</v>
      </c>
      <c r="Z12" s="45">
        <f t="shared" si="8"/>
        <v>258778.63720742788</v>
      </c>
      <c r="AA12" s="45">
        <f t="shared" si="9"/>
        <v>17809.290353135737</v>
      </c>
      <c r="AB12" s="46">
        <f t="shared" si="10"/>
        <v>35533.583927271065</v>
      </c>
      <c r="AD12" s="44">
        <f t="shared" si="11"/>
        <v>85422277.524001405</v>
      </c>
      <c r="AE12" s="116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1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"/>
        <v>12562.04024654527</v>
      </c>
      <c r="P13" s="39">
        <f t="shared" si="2"/>
        <v>1316.1747098569922</v>
      </c>
      <c r="Q13" s="91"/>
      <c r="R13" s="32">
        <f t="shared" si="3"/>
        <v>1</v>
      </c>
      <c r="S13" s="37">
        <f t="shared" si="4"/>
        <v>1</v>
      </c>
      <c r="T13" s="91"/>
      <c r="U13" s="43">
        <f t="shared" si="5"/>
        <v>0.33600076859173794</v>
      </c>
      <c r="V13" s="37">
        <f t="shared" si="6"/>
        <v>4.0000000269511914E-3</v>
      </c>
      <c r="W13" s="91"/>
      <c r="X13" s="80">
        <f>($AG$7*$AG$8*S13*$AG$24+$AG$15*$AG$16*R13*$AG$24)</f>
        <v>3600</v>
      </c>
      <c r="Y13" s="45">
        <f t="shared" si="7"/>
        <v>86341536.364802584</v>
      </c>
      <c r="Z13" s="45">
        <f t="shared" si="8"/>
        <v>262532.94786855893</v>
      </c>
      <c r="AA13" s="45">
        <f t="shared" si="9"/>
        <v>18041.904268908085</v>
      </c>
      <c r="AB13" s="46">
        <f t="shared" si="10"/>
        <v>36048.462630385904</v>
      </c>
      <c r="AD13" s="44">
        <f t="shared" si="11"/>
        <v>86661759.679570436</v>
      </c>
      <c r="AE13" s="116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1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"/>
        <v>12741.720328727028</v>
      </c>
      <c r="P14" s="39">
        <f t="shared" si="2"/>
        <v>1334.8153308654994</v>
      </c>
      <c r="Q14" s="91"/>
      <c r="R14" s="32">
        <f t="shared" si="3"/>
        <v>1</v>
      </c>
      <c r="S14" s="37">
        <f t="shared" si="4"/>
        <v>1</v>
      </c>
      <c r="T14" s="91"/>
      <c r="U14" s="43">
        <f t="shared" si="5"/>
        <v>0.33600081351818128</v>
      </c>
      <c r="V14" s="37">
        <f t="shared" si="6"/>
        <v>4.0000000285107442E-3</v>
      </c>
      <c r="W14" s="91"/>
      <c r="X14" s="80">
        <f>($AG$7*$AG$8*S14*$AG$24+$AG$15*$AG$16*R14*$AG$24)+AG26</f>
        <v>1163600</v>
      </c>
      <c r="Y14" s="45">
        <f t="shared" si="7"/>
        <v>87576517.4796343</v>
      </c>
      <c r="Z14" s="45">
        <f t="shared" si="8"/>
        <v>266287.25466837129</v>
      </c>
      <c r="AA14" s="45">
        <f t="shared" si="9"/>
        <v>17929.87813846071</v>
      </c>
      <c r="AB14" s="46">
        <f t="shared" si="10"/>
        <v>36563.337805872208</v>
      </c>
      <c r="AD14" s="44">
        <f t="shared" si="11"/>
        <v>89060897.950247005</v>
      </c>
      <c r="AE14" s="116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1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"/>
        <v>12921.400410908785</v>
      </c>
      <c r="P15" s="39">
        <f t="shared" si="2"/>
        <v>1353.4551010798561</v>
      </c>
      <c r="Q15" s="91"/>
      <c r="R15" s="32">
        <f t="shared" si="3"/>
        <v>1</v>
      </c>
      <c r="S15" s="37">
        <f t="shared" si="4"/>
        <v>1</v>
      </c>
      <c r="T15" s="91"/>
      <c r="U15" s="43">
        <f t="shared" si="5"/>
        <v>0.3360008603859872</v>
      </c>
      <c r="V15" s="37">
        <f t="shared" si="6"/>
        <v>4.0000000301369442E-3</v>
      </c>
      <c r="W15" s="91"/>
      <c r="X15" s="80">
        <f>($AJ$11*$AG$8*S15*$AG$25+$AJ$9*$AG$8*$AG$24*S15+$AG$15*$AG$16*R15*$AG$24)</f>
        <v>7725</v>
      </c>
      <c r="Y15" s="45">
        <f t="shared" si="7"/>
        <v>88811499.393731445</v>
      </c>
      <c r="Z15" s="45">
        <f t="shared" si="8"/>
        <v>270041.55774170533</v>
      </c>
      <c r="AA15" s="45">
        <f t="shared" si="9"/>
        <v>17807.414287175776</v>
      </c>
      <c r="AB15" s="46">
        <f t="shared" si="10"/>
        <v>37078.209576917609</v>
      </c>
      <c r="AD15" s="44">
        <f t="shared" si="11"/>
        <v>89144151.575337246</v>
      </c>
      <c r="AE15" s="116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1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"/>
        <v>13101.080493090543</v>
      </c>
      <c r="P16" s="39">
        <f t="shared" si="2"/>
        <v>1372.0940498686207</v>
      </c>
      <c r="Q16" s="91"/>
      <c r="R16" s="32">
        <f t="shared" si="3"/>
        <v>1</v>
      </c>
      <c r="S16" s="37">
        <f t="shared" si="4"/>
        <v>1</v>
      </c>
      <c r="T16" s="91"/>
      <c r="U16" s="43">
        <f t="shared" si="5"/>
        <v>0.33600090925029286</v>
      </c>
      <c r="V16" s="37">
        <f t="shared" si="6"/>
        <v>4.0000000318316624E-3</v>
      </c>
      <c r="W16" s="91"/>
      <c r="X16" s="89">
        <f t="shared" ref="X16:X54" si="13">($AJ$11*$AG$8*S16*$AG$25+$AJ$9*$AG$8*$AG$24*S16+$AG$15*$AG$16*R16*$AG$24)</f>
        <v>7725</v>
      </c>
      <c r="Y16" s="45">
        <f t="shared" si="7"/>
        <v>90046482.144749671</v>
      </c>
      <c r="Z16" s="45">
        <f t="shared" si="8"/>
        <v>273795.85721719527</v>
      </c>
      <c r="AA16" s="45">
        <f t="shared" si="9"/>
        <v>17674.512715053297</v>
      </c>
      <c r="AB16" s="46">
        <f t="shared" si="10"/>
        <v>37593.078061039967</v>
      </c>
      <c r="AD16" s="44">
        <f t="shared" si="11"/>
        <v>90383270.592742965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1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"/>
        <v>13280.760575272299</v>
      </c>
      <c r="P17" s="39">
        <f t="shared" si="2"/>
        <v>1390.7322052640286</v>
      </c>
      <c r="Q17" s="91"/>
      <c r="R17" s="32">
        <f t="shared" si="3"/>
        <v>1</v>
      </c>
      <c r="S17" s="37">
        <f t="shared" si="4"/>
        <v>1</v>
      </c>
      <c r="T17" s="91"/>
      <c r="U17" s="43">
        <f t="shared" si="5"/>
        <v>0.33600096016700776</v>
      </c>
      <c r="V17" s="37">
        <f t="shared" si="6"/>
        <v>4.0000000335967947E-3</v>
      </c>
      <c r="W17" s="91"/>
      <c r="X17" s="89">
        <f t="shared" si="13"/>
        <v>7725</v>
      </c>
      <c r="Y17" s="45">
        <f t="shared" si="7"/>
        <v>91281465.771296039</v>
      </c>
      <c r="Z17" s="45">
        <f t="shared" si="8"/>
        <v>277550.1532176222</v>
      </c>
      <c r="AA17" s="45">
        <f t="shared" si="9"/>
        <v>17531.173422093263</v>
      </c>
      <c r="AB17" s="46">
        <f t="shared" si="10"/>
        <v>38107.943370409892</v>
      </c>
      <c r="AD17" s="44">
        <f t="shared" si="11"/>
        <v>91622380.041306183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1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"/>
        <v>13460.440657454055</v>
      </c>
      <c r="P18" s="39">
        <f t="shared" si="2"/>
        <v>1409.369594037147</v>
      </c>
      <c r="Q18" s="91"/>
      <c r="R18" s="32">
        <f t="shared" si="3"/>
        <v>1</v>
      </c>
      <c r="S18" s="37">
        <f t="shared" si="4"/>
        <v>1</v>
      </c>
      <c r="T18" s="91"/>
      <c r="U18" s="43">
        <f t="shared" si="5"/>
        <v>0.33600101319281334</v>
      </c>
      <c r="V18" s="37">
        <f t="shared" si="6"/>
        <v>4.0000000354342615E-3</v>
      </c>
      <c r="W18" s="91"/>
      <c r="X18" s="89">
        <f t="shared" si="13"/>
        <v>7725</v>
      </c>
      <c r="Y18" s="45">
        <f t="shared" si="7"/>
        <v>92516450.312946871</v>
      </c>
      <c r="Z18" s="45">
        <f t="shared" si="8"/>
        <v>281304.44586024358</v>
      </c>
      <c r="AA18" s="45">
        <f t="shared" si="9"/>
        <v>17377.39640829567</v>
      </c>
      <c r="AB18" s="46">
        <f t="shared" si="10"/>
        <v>38622.805612151431</v>
      </c>
      <c r="AD18" s="44">
        <f t="shared" si="11"/>
        <v>92861479.960827544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1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"/>
        <v>13640.120739635813</v>
      </c>
      <c r="P19" s="39">
        <f t="shared" si="2"/>
        <v>1428.0062417680085</v>
      </c>
      <c r="Q19" s="91"/>
      <c r="R19" s="32">
        <f t="shared" si="3"/>
        <v>1</v>
      </c>
      <c r="S19" s="37">
        <f t="shared" si="4"/>
        <v>1</v>
      </c>
      <c r="T19" s="91"/>
      <c r="U19" s="43">
        <f t="shared" si="5"/>
        <v>0.33600106838516319</v>
      </c>
      <c r="V19" s="37">
        <f t="shared" si="6"/>
        <v>4.0000000373460118E-3</v>
      </c>
      <c r="W19" s="91"/>
      <c r="X19" s="89">
        <f t="shared" si="13"/>
        <v>7725</v>
      </c>
      <c r="Y19" s="45">
        <f t="shared" si="7"/>
        <v>93751435.81026566</v>
      </c>
      <c r="Z19" s="45">
        <f t="shared" si="8"/>
        <v>285058.73525709991</v>
      </c>
      <c r="AA19" s="45">
        <f t="shared" si="9"/>
        <v>17213.181673660532</v>
      </c>
      <c r="AB19" s="46">
        <f t="shared" si="10"/>
        <v>39137.664888622727</v>
      </c>
      <c r="AD19" s="44">
        <f t="shared" si="11"/>
        <v>94100570.392085046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1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"/>
        <v>13819.800821817569</v>
      </c>
      <c r="P20" s="39">
        <f t="shared" si="2"/>
        <v>1446.6421729111189</v>
      </c>
      <c r="Q20" s="91"/>
      <c r="R20" s="32">
        <f t="shared" si="3"/>
        <v>1</v>
      </c>
      <c r="S20" s="37">
        <f t="shared" si="4"/>
        <v>1</v>
      </c>
      <c r="T20" s="91"/>
      <c r="U20" s="43">
        <f t="shared" si="5"/>
        <v>0.33600112580228292</v>
      </c>
      <c r="V20" s="37">
        <f t="shared" si="6"/>
        <v>4.0000000393340162E-3</v>
      </c>
      <c r="W20" s="91"/>
      <c r="X20" s="89">
        <f t="shared" si="13"/>
        <v>7725</v>
      </c>
      <c r="Y20" s="45">
        <f t="shared" si="7"/>
        <v>94986422.304820418</v>
      </c>
      <c r="Z20" s="45">
        <f t="shared" si="8"/>
        <v>288813.02151530178</v>
      </c>
      <c r="AA20" s="45">
        <f t="shared" si="9"/>
        <v>17038.529218187836</v>
      </c>
      <c r="AB20" s="46">
        <f t="shared" si="10"/>
        <v>39652.521297678148</v>
      </c>
      <c r="AD20" s="44">
        <f t="shared" si="11"/>
        <v>95339651.376851574</v>
      </c>
      <c r="AE20" s="116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1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"/>
        <v>13999.480903999325</v>
      </c>
      <c r="P21" s="39">
        <f t="shared" si="2"/>
        <v>1465.2774108566889</v>
      </c>
      <c r="Q21" s="91"/>
      <c r="R21" s="32">
        <f t="shared" si="3"/>
        <v>1</v>
      </c>
      <c r="S21" s="37">
        <f t="shared" si="4"/>
        <v>1</v>
      </c>
      <c r="T21" s="91"/>
      <c r="U21" s="43">
        <f t="shared" si="5"/>
        <v>0.33600118550317032</v>
      </c>
      <c r="V21" s="37">
        <f t="shared" si="6"/>
        <v>4.0000000414002748E-3</v>
      </c>
      <c r="W21" s="91"/>
      <c r="X21" s="89">
        <f t="shared" si="13"/>
        <v>7725</v>
      </c>
      <c r="Y21" s="45">
        <f t="shared" si="7"/>
        <v>96221409.839201137</v>
      </c>
      <c r="Z21" s="45">
        <f t="shared" si="8"/>
        <v>292567.30473729846</v>
      </c>
      <c r="AA21" s="45">
        <f t="shared" si="9"/>
        <v>16853.439041877587</v>
      </c>
      <c r="AB21" s="46">
        <f t="shared" si="10"/>
        <v>40167.374932913292</v>
      </c>
      <c r="AD21" s="44">
        <f t="shared" si="11"/>
        <v>96578722.957913235</v>
      </c>
      <c r="AE21" s="116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1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"/>
        <v>14179.160986181081</v>
      </c>
      <c r="P22" s="39">
        <f t="shared" si="2"/>
        <v>1483.9119779879088</v>
      </c>
      <c r="Q22" s="91"/>
      <c r="R22" s="32">
        <f t="shared" si="3"/>
        <v>1</v>
      </c>
      <c r="S22" s="37">
        <f t="shared" si="4"/>
        <v>1</v>
      </c>
      <c r="T22" s="91"/>
      <c r="U22" s="43">
        <f t="shared" si="5"/>
        <v>0.33600124754759514</v>
      </c>
      <c r="V22" s="37">
        <f t="shared" si="6"/>
        <v>4.0000000435468112E-3</v>
      </c>
      <c r="W22" s="91"/>
      <c r="X22" s="89">
        <f t="shared" si="13"/>
        <v>7725</v>
      </c>
      <c r="Y22" s="45">
        <f t="shared" si="7"/>
        <v>97456398.457036778</v>
      </c>
      <c r="Z22" s="45">
        <f t="shared" si="8"/>
        <v>296321.58502112835</v>
      </c>
      <c r="AA22" s="45">
        <f t="shared" si="9"/>
        <v>16657.911144729791</v>
      </c>
      <c r="AB22" s="46">
        <f t="shared" si="10"/>
        <v>40682.225883894178</v>
      </c>
      <c r="AD22" s="44">
        <f t="shared" si="11"/>
        <v>97817785.179086536</v>
      </c>
      <c r="AE22" s="116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1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"/>
        <v>14358.841068362839</v>
      </c>
      <c r="P23" s="39">
        <f t="shared" si="2"/>
        <v>1502.5458957345679</v>
      </c>
      <c r="Q23" s="91"/>
      <c r="R23" s="32">
        <f t="shared" si="3"/>
        <v>1</v>
      </c>
      <c r="S23" s="37">
        <f t="shared" si="4"/>
        <v>1</v>
      </c>
      <c r="T23" s="91"/>
      <c r="U23" s="43">
        <f t="shared" si="5"/>
        <v>0.33600131199609939</v>
      </c>
      <c r="V23" s="37">
        <f t="shared" si="6"/>
        <v>4.0000000457756785E-3</v>
      </c>
      <c r="W23" s="91"/>
      <c r="X23" s="89">
        <f t="shared" si="13"/>
        <v>7725</v>
      </c>
      <c r="Y23" s="45">
        <f t="shared" si="7"/>
        <v>98691388.203012332</v>
      </c>
      <c r="Z23" s="45">
        <f t="shared" si="8"/>
        <v>300075.86246065382</v>
      </c>
      <c r="AA23" s="45">
        <f t="shared" si="9"/>
        <v>16451.945526744435</v>
      </c>
      <c r="AB23" s="46">
        <f t="shared" si="10"/>
        <v>41197.074236371824</v>
      </c>
      <c r="AD23" s="44">
        <f t="shared" si="11"/>
        <v>99056838.085236117</v>
      </c>
      <c r="AE23" s="116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1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"/>
        <v>14538.521150544595</v>
      </c>
      <c r="P24" s="39">
        <f t="shared" si="2"/>
        <v>1521.1791846232784</v>
      </c>
      <c r="Q24" s="91"/>
      <c r="R24" s="32">
        <f t="shared" si="3"/>
        <v>1</v>
      </c>
      <c r="S24" s="37">
        <f t="shared" si="4"/>
        <v>1</v>
      </c>
      <c r="T24" s="91"/>
      <c r="U24" s="43">
        <f t="shared" si="5"/>
        <v>0.33600137890999693</v>
      </c>
      <c r="V24" s="37">
        <f t="shared" si="6"/>
        <v>4.0000000480889504E-3</v>
      </c>
      <c r="W24" s="91"/>
      <c r="X24" s="89">
        <f t="shared" si="13"/>
        <v>7725</v>
      </c>
      <c r="Y24" s="45">
        <f t="shared" si="7"/>
        <v>99926379.122885406</v>
      </c>
      <c r="Z24" s="45">
        <f t="shared" si="8"/>
        <v>303830.13714578148</v>
      </c>
      <c r="AA24" s="45">
        <f t="shared" si="9"/>
        <v>16235.542187921536</v>
      </c>
      <c r="AB24" s="46">
        <f t="shared" si="10"/>
        <v>41711.920072483175</v>
      </c>
      <c r="AD24" s="44">
        <f t="shared" si="11"/>
        <v>100295881.72229159</v>
      </c>
      <c r="AE24" s="116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1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"/>
        <v>14718.201232726351</v>
      </c>
      <c r="P25" s="39">
        <f t="shared" si="2"/>
        <v>1539.8118643245643</v>
      </c>
      <c r="Q25" s="91"/>
      <c r="R25" s="32">
        <f t="shared" si="3"/>
        <v>1</v>
      </c>
      <c r="S25" s="37">
        <f t="shared" si="4"/>
        <v>1</v>
      </c>
      <c r="T25" s="91"/>
      <c r="U25" s="43">
        <f t="shared" si="5"/>
        <v>0.33600144835137397</v>
      </c>
      <c r="V25" s="37">
        <f t="shared" si="6"/>
        <v>4.0000000504887305E-3</v>
      </c>
      <c r="W25" s="91"/>
      <c r="X25" s="89">
        <f t="shared" si="13"/>
        <v>7725</v>
      </c>
      <c r="Y25" s="45">
        <f t="shared" si="7"/>
        <v>101161371.26350293</v>
      </c>
      <c r="Z25" s="45">
        <f t="shared" si="8"/>
        <v>307584.40916266822</v>
      </c>
      <c r="AA25" s="45">
        <f t="shared" si="9"/>
        <v>16008.701128261077</v>
      </c>
      <c r="AB25" s="46">
        <f t="shared" si="10"/>
        <v>42226.763470939528</v>
      </c>
      <c r="AD25" s="44">
        <f t="shared" si="11"/>
        <v>101534916.13726479</v>
      </c>
      <c r="AE25" s="116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1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"/>
        <v>14897.881314908107</v>
      </c>
      <c r="P26" s="39">
        <f t="shared" si="2"/>
        <v>1558.4439536970285</v>
      </c>
      <c r="Q26" s="91"/>
      <c r="R26" s="32">
        <f t="shared" si="3"/>
        <v>1</v>
      </c>
      <c r="S26" s="37">
        <f t="shared" si="4"/>
        <v>1</v>
      </c>
      <c r="T26" s="91"/>
      <c r="U26" s="43">
        <f t="shared" si="5"/>
        <v>0.33600152038308856</v>
      </c>
      <c r="V26" s="37">
        <f t="shared" si="6"/>
        <v>4.0000000529771453E-3</v>
      </c>
      <c r="W26" s="91"/>
      <c r="X26" s="89">
        <f t="shared" si="13"/>
        <v>7725</v>
      </c>
      <c r="Y26" s="45">
        <f t="shared" si="7"/>
        <v>102396364.67281747</v>
      </c>
      <c r="Z26" s="45">
        <f t="shared" si="8"/>
        <v>311338.67859391466</v>
      </c>
      <c r="AA26" s="45">
        <f t="shared" si="9"/>
        <v>15771.422347763066</v>
      </c>
      <c r="AB26" s="46">
        <f t="shared" si="10"/>
        <v>42741.604507203367</v>
      </c>
      <c r="AD26" s="44">
        <f t="shared" si="11"/>
        <v>102773941.37826636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1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"/>
        <v>15077.561397089865</v>
      </c>
      <c r="P27" s="39">
        <f t="shared" si="2"/>
        <v>1577.0754708288182</v>
      </c>
      <c r="Q27" s="91"/>
      <c r="R27" s="32">
        <f t="shared" si="3"/>
        <v>1</v>
      </c>
      <c r="S27" s="37">
        <f t="shared" si="4"/>
        <v>1</v>
      </c>
      <c r="T27" s="91"/>
      <c r="U27" s="43">
        <f t="shared" si="5"/>
        <v>0.33600159506877103</v>
      </c>
      <c r="V27" s="37">
        <f t="shared" si="6"/>
        <v>4.0000000555563504E-3</v>
      </c>
      <c r="W27" s="91"/>
      <c r="X27" s="89">
        <f t="shared" si="13"/>
        <v>7725</v>
      </c>
      <c r="Y27" s="45">
        <f t="shared" si="7"/>
        <v>103631359.39990368</v>
      </c>
      <c r="Z27" s="45">
        <f t="shared" si="8"/>
        <v>315092.94551874709</v>
      </c>
      <c r="AA27" s="45">
        <f t="shared" si="9"/>
        <v>15523.705846427505</v>
      </c>
      <c r="AB27" s="46">
        <f t="shared" si="10"/>
        <v>43256.443253654135</v>
      </c>
      <c r="AD27" s="44">
        <f t="shared" si="11"/>
        <v>104012957.49452251</v>
      </c>
      <c r="AE27" s="116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1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"/>
        <v>15257.241479271621</v>
      </c>
      <c r="P28" s="39">
        <f t="shared" si="2"/>
        <v>1595.70643307657</v>
      </c>
      <c r="Q28" s="91"/>
      <c r="R28" s="32">
        <f t="shared" si="3"/>
        <v>1</v>
      </c>
      <c r="S28" s="37">
        <f t="shared" si="4"/>
        <v>1</v>
      </c>
      <c r="T28" s="91"/>
      <c r="U28" s="43">
        <f t="shared" si="5"/>
        <v>0.33600167247282375</v>
      </c>
      <c r="V28" s="37">
        <f t="shared" si="6"/>
        <v>4.0000000582285245E-3</v>
      </c>
      <c r="W28" s="91"/>
      <c r="X28" s="89">
        <f t="shared" si="13"/>
        <v>7725</v>
      </c>
      <c r="Y28" s="45">
        <f t="shared" si="7"/>
        <v>104866355.49497437</v>
      </c>
      <c r="Z28" s="45">
        <f t="shared" si="8"/>
        <v>318847.21001318732</v>
      </c>
      <c r="AA28" s="45">
        <f t="shared" si="9"/>
        <v>15265.551624254385</v>
      </c>
      <c r="AB28" s="46">
        <f t="shared" si="10"/>
        <v>43771.279779744182</v>
      </c>
      <c r="AD28" s="44">
        <f t="shared" si="11"/>
        <v>105251964.53639156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1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"/>
        <v>15436.921561453377</v>
      </c>
      <c r="P29" s="39">
        <f t="shared" si="2"/>
        <v>1614.3368571020214</v>
      </c>
      <c r="Q29" s="91"/>
      <c r="R29" s="32">
        <f t="shared" si="3"/>
        <v>1</v>
      </c>
      <c r="S29" s="37">
        <f t="shared" si="4"/>
        <v>1</v>
      </c>
      <c r="T29" s="91"/>
      <c r="U29" s="43">
        <f t="shared" si="5"/>
        <v>0.33600175266042104</v>
      </c>
      <c r="V29" s="37">
        <f t="shared" si="6"/>
        <v>4.0000000609958734E-3</v>
      </c>
      <c r="W29" s="91"/>
      <c r="X29" s="89">
        <f t="shared" si="13"/>
        <v>7725</v>
      </c>
      <c r="Y29" s="45">
        <f t="shared" si="7"/>
        <v>106101353.00939651</v>
      </c>
      <c r="Z29" s="45">
        <f t="shared" si="8"/>
        <v>322601.47215021384</v>
      </c>
      <c r="AA29" s="45">
        <f t="shared" si="9"/>
        <v>14996.959681243719</v>
      </c>
      <c r="AB29" s="46">
        <f t="shared" si="10"/>
        <v>44286.114152145201</v>
      </c>
      <c r="AD29" s="44">
        <f t="shared" si="11"/>
        <v>106490962.55538011</v>
      </c>
      <c r="AE29" s="116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1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"/>
        <v>15616.601643635135</v>
      </c>
      <c r="P30" s="39">
        <f t="shared" si="2"/>
        <v>1632.9667589064422</v>
      </c>
      <c r="Q30" s="91"/>
      <c r="R30" s="32">
        <f t="shared" si="3"/>
        <v>1</v>
      </c>
      <c r="S30" s="37">
        <f t="shared" si="4"/>
        <v>1</v>
      </c>
      <c r="T30" s="91"/>
      <c r="U30" s="43">
        <f t="shared" si="5"/>
        <v>0.33600183569750952</v>
      </c>
      <c r="V30" s="37">
        <f t="shared" si="6"/>
        <v>4.0000000638606269E-3</v>
      </c>
      <c r="W30" s="91"/>
      <c r="X30" s="89">
        <f t="shared" si="13"/>
        <v>7725</v>
      </c>
      <c r="Y30" s="45">
        <f t="shared" si="7"/>
        <v>107336351.9957073</v>
      </c>
      <c r="Z30" s="45">
        <f t="shared" si="8"/>
        <v>326355.73199991242</v>
      </c>
      <c r="AA30" s="45">
        <f t="shared" si="9"/>
        <v>14717.930017395498</v>
      </c>
      <c r="AB30" s="46">
        <f t="shared" si="10"/>
        <v>44800.946434886064</v>
      </c>
      <c r="AD30" s="44">
        <f t="shared" si="11"/>
        <v>107729951.6041595</v>
      </c>
      <c r="AE30" s="116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1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"/>
        <v>15796.281725816891</v>
      </c>
      <c r="P31" s="39">
        <f t="shared" si="2"/>
        <v>1651.5961538630381</v>
      </c>
      <c r="Q31" s="91"/>
      <c r="R31" s="32">
        <f t="shared" si="3"/>
        <v>1</v>
      </c>
      <c r="S31" s="37">
        <f t="shared" si="4"/>
        <v>1</v>
      </c>
      <c r="T31" s="91"/>
      <c r="U31" s="43">
        <f t="shared" si="5"/>
        <v>0.33600192165080772</v>
      </c>
      <c r="V31" s="37">
        <f t="shared" si="6"/>
        <v>4.0000000668250438E-3</v>
      </c>
      <c r="W31" s="91"/>
      <c r="X31" s="89">
        <f t="shared" si="13"/>
        <v>7725</v>
      </c>
      <c r="Y31" s="45">
        <f t="shared" si="7"/>
        <v>108571352.50762989</v>
      </c>
      <c r="Z31" s="45">
        <f t="shared" si="8"/>
        <v>330109.98962961737</v>
      </c>
      <c r="AA31" s="45">
        <f t="shared" si="9"/>
        <v>14428.462632709723</v>
      </c>
      <c r="AB31" s="46">
        <f t="shared" si="10"/>
        <v>45315.776689482438</v>
      </c>
      <c r="AD31" s="44">
        <f t="shared" si="11"/>
        <v>108968931.7365817</v>
      </c>
      <c r="AE31" s="116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1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"/>
        <v>15975.961807998649</v>
      </c>
      <c r="P32" s="39">
        <f t="shared" si="2"/>
        <v>1670.2250567474684</v>
      </c>
      <c r="Q32" s="91"/>
      <c r="R32" s="32">
        <f t="shared" si="3"/>
        <v>1</v>
      </c>
      <c r="S32" s="37">
        <f t="shared" si="4"/>
        <v>1</v>
      </c>
      <c r="T32" s="91"/>
      <c r="U32" s="43">
        <f t="shared" si="5"/>
        <v>0.33600201058780638</v>
      </c>
      <c r="V32" s="37">
        <f t="shared" si="6"/>
        <v>4.0000000698914061E-3</v>
      </c>
      <c r="W32" s="91"/>
      <c r="X32" s="89">
        <f t="shared" si="13"/>
        <v>7725</v>
      </c>
      <c r="Y32" s="45">
        <f t="shared" si="7"/>
        <v>109806354.60008919</v>
      </c>
      <c r="Z32" s="45">
        <f t="shared" si="8"/>
        <v>333864.24510404625</v>
      </c>
      <c r="AA32" s="45">
        <f t="shared" si="9"/>
        <v>14128.5575271864</v>
      </c>
      <c r="AB32" s="46">
        <f t="shared" si="10"/>
        <v>45830.604975058915</v>
      </c>
      <c r="AD32" s="44">
        <f t="shared" si="11"/>
        <v>110207903.00769548</v>
      </c>
      <c r="AE32" s="116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1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"/>
        <v>16155.641890180405</v>
      </c>
      <c r="P33" s="39">
        <f t="shared" si="2"/>
        <v>1688.853481766597</v>
      </c>
      <c r="Q33" s="91"/>
      <c r="R33" s="32">
        <f t="shared" si="3"/>
        <v>1</v>
      </c>
      <c r="S33" s="37">
        <f t="shared" si="4"/>
        <v>1</v>
      </c>
      <c r="T33" s="91"/>
      <c r="U33" s="43">
        <f t="shared" si="5"/>
        <v>0.33600210257676827</v>
      </c>
      <c r="V33" s="37">
        <f t="shared" si="6"/>
        <v>4.0000000730620244E-3</v>
      </c>
      <c r="W33" s="91"/>
      <c r="X33" s="89">
        <f t="shared" si="13"/>
        <v>7725</v>
      </c>
      <c r="Y33" s="45">
        <f t="shared" si="7"/>
        <v>111041358.32922749</v>
      </c>
      <c r="Z33" s="45">
        <f t="shared" si="8"/>
        <v>337618.49848542514</v>
      </c>
      <c r="AA33" s="45">
        <f t="shared" si="9"/>
        <v>13818.214700825522</v>
      </c>
      <c r="AB33" s="46">
        <f t="shared" si="10"/>
        <v>46345.431348464052</v>
      </c>
      <c r="AD33" s="44">
        <f t="shared" si="11"/>
        <v>111446865.47376221</v>
      </c>
      <c r="AE33" s="116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1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"/>
        <v>16335.321972362161</v>
      </c>
      <c r="P34" s="39">
        <f t="shared" si="2"/>
        <v>1707.4814425856043</v>
      </c>
      <c r="Q34" s="91"/>
      <c r="R34" s="32">
        <f t="shared" si="3"/>
        <v>1</v>
      </c>
      <c r="S34" s="37">
        <f t="shared" si="4"/>
        <v>1</v>
      </c>
      <c r="T34" s="91"/>
      <c r="U34" s="43">
        <f t="shared" si="5"/>
        <v>0.33600219768672818</v>
      </c>
      <c r="V34" s="37">
        <f t="shared" si="6"/>
        <v>4.0000000763392293E-3</v>
      </c>
      <c r="W34" s="91"/>
      <c r="X34" s="89">
        <f t="shared" si="13"/>
        <v>7725</v>
      </c>
      <c r="Y34" s="45">
        <f t="shared" si="7"/>
        <v>112276363.75241998</v>
      </c>
      <c r="Z34" s="45">
        <f t="shared" si="8"/>
        <v>341372.74983360752</v>
      </c>
      <c r="AA34" s="45">
        <f t="shared" si="9"/>
        <v>13497.434153627088</v>
      </c>
      <c r="AB34" s="46">
        <f t="shared" si="10"/>
        <v>46860.255864378894</v>
      </c>
      <c r="AD34" s="44">
        <f t="shared" si="11"/>
        <v>112685819.19227161</v>
      </c>
      <c r="AE34" s="116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1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"/>
        <v>16515.002054543915</v>
      </c>
      <c r="P35" s="39">
        <f t="shared" si="2"/>
        <v>1726.1089523535575</v>
      </c>
      <c r="Q35" s="91"/>
      <c r="R35" s="32">
        <f t="shared" si="3"/>
        <v>1</v>
      </c>
      <c r="S35" s="37">
        <f t="shared" si="4"/>
        <v>1</v>
      </c>
      <c r="T35" s="91"/>
      <c r="U35" s="43">
        <f t="shared" si="5"/>
        <v>0.33600229598749315</v>
      </c>
      <c r="V35" s="37">
        <f t="shared" si="6"/>
        <v>4.0000000797253844E-3</v>
      </c>
      <c r="W35" s="91"/>
      <c r="X35" s="89">
        <f t="shared" si="13"/>
        <v>7725</v>
      </c>
      <c r="Y35" s="45">
        <f t="shared" si="7"/>
        <v>113511370.92829028</v>
      </c>
      <c r="Z35" s="45">
        <f t="shared" si="8"/>
        <v>345126.99920618621</v>
      </c>
      <c r="AA35" s="45">
        <f t="shared" si="9"/>
        <v>13166.2158855911</v>
      </c>
      <c r="AB35" s="46">
        <f t="shared" si="10"/>
        <v>47375.078575419233</v>
      </c>
      <c r="AD35" s="44">
        <f t="shared" si="11"/>
        <v>113924764.22195747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1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"/>
        <v>16694.682136725674</v>
      </c>
      <c r="P36" s="39">
        <f t="shared" si="2"/>
        <v>1744.7360237275518</v>
      </c>
      <c r="Q36" s="91"/>
      <c r="R36" s="32">
        <f t="shared" si="3"/>
        <v>1</v>
      </c>
      <c r="S36" s="37">
        <f t="shared" si="4"/>
        <v>1</v>
      </c>
      <c r="T36" s="91"/>
      <c r="U36" s="43">
        <f t="shared" si="5"/>
        <v>0.33600239754964212</v>
      </c>
      <c r="V36" s="37">
        <f t="shared" si="6"/>
        <v>4.0000000832228749E-3</v>
      </c>
      <c r="W36" s="91"/>
      <c r="X36" s="89">
        <f t="shared" si="13"/>
        <v>7725</v>
      </c>
      <c r="Y36" s="45">
        <f t="shared" si="7"/>
        <v>114746379.91672595</v>
      </c>
      <c r="Z36" s="45">
        <f t="shared" si="8"/>
        <v>348881.24665859941</v>
      </c>
      <c r="AA36" s="45">
        <f t="shared" si="9"/>
        <v>12824.559896717568</v>
      </c>
      <c r="AB36" s="46">
        <f t="shared" si="10"/>
        <v>47889.899532232273</v>
      </c>
      <c r="AD36" s="44">
        <f t="shared" si="11"/>
        <v>115163700.62281349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1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"/>
        <v>16874.36221890743</v>
      </c>
      <c r="P37" s="39">
        <f t="shared" si="2"/>
        <v>1763.3626688955019</v>
      </c>
      <c r="Q37" s="91"/>
      <c r="R37" s="32">
        <f t="shared" si="3"/>
        <v>1</v>
      </c>
      <c r="S37" s="37">
        <f t="shared" si="4"/>
        <v>1</v>
      </c>
      <c r="T37" s="91"/>
      <c r="U37" s="43">
        <f t="shared" si="5"/>
        <v>0.33600250244452629</v>
      </c>
      <c r="V37" s="37">
        <f t="shared" si="6"/>
        <v>4.0000000868341129E-3</v>
      </c>
      <c r="W37" s="91"/>
      <c r="X37" s="89">
        <f t="shared" si="13"/>
        <v>7725</v>
      </c>
      <c r="Y37" s="45">
        <f t="shared" si="7"/>
        <v>115981390.77889362</v>
      </c>
      <c r="Z37" s="45">
        <f t="shared" si="8"/>
        <v>352635.49224423018</v>
      </c>
      <c r="AA37" s="45">
        <f t="shared" si="9"/>
        <v>12472.466187006477</v>
      </c>
      <c r="AB37" s="46">
        <f t="shared" si="10"/>
        <v>48404.718783587785</v>
      </c>
      <c r="AD37" s="44">
        <f t="shared" si="11"/>
        <v>116402628.45610844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1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"/>
        <v>17054.042301089186</v>
      </c>
      <c r="P38" s="39">
        <f t="shared" si="2"/>
        <v>1781.9888995976862</v>
      </c>
      <c r="Q38" s="91"/>
      <c r="R38" s="32">
        <f t="shared" si="3"/>
        <v>1</v>
      </c>
      <c r="S38" s="37">
        <f t="shared" si="4"/>
        <v>1</v>
      </c>
      <c r="T38" s="91"/>
      <c r="U38" s="43">
        <f t="shared" si="5"/>
        <v>0.33600261074426885</v>
      </c>
      <c r="V38" s="37">
        <f t="shared" si="6"/>
        <v>4.0000000905615358E-3</v>
      </c>
      <c r="W38" s="91"/>
      <c r="X38" s="89">
        <f t="shared" si="13"/>
        <v>7725</v>
      </c>
      <c r="Y38" s="45">
        <f t="shared" si="7"/>
        <v>117216403.5772544</v>
      </c>
      <c r="Z38" s="45">
        <f t="shared" si="8"/>
        <v>356389.73601450078</v>
      </c>
      <c r="AA38" s="45">
        <f t="shared" si="9"/>
        <v>12109.934756457837</v>
      </c>
      <c r="AB38" s="46">
        <f t="shared" si="10"/>
        <v>48919.536376464326</v>
      </c>
      <c r="AD38" s="44">
        <f t="shared" si="11"/>
        <v>117641547.78440182</v>
      </c>
      <c r="AE38" s="116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1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"/>
        <v>17233.722383270942</v>
      </c>
      <c r="P39" s="39">
        <f t="shared" si="2"/>
        <v>1800.6147271471093</v>
      </c>
      <c r="Q39" s="91"/>
      <c r="R39" s="32">
        <f t="shared" si="3"/>
        <v>1</v>
      </c>
      <c r="S39" s="37">
        <f t="shared" si="4"/>
        <v>1</v>
      </c>
      <c r="T39" s="91"/>
      <c r="U39" s="43">
        <f t="shared" si="5"/>
        <v>0.33600272252176505</v>
      </c>
      <c r="V39" s="37">
        <f t="shared" si="6"/>
        <v>4.0000000944076077E-3</v>
      </c>
      <c r="W39" s="91"/>
      <c r="X39" s="89">
        <f t="shared" si="13"/>
        <v>7725</v>
      </c>
      <c r="Y39" s="45">
        <f t="shared" si="7"/>
        <v>118451418.37557907</v>
      </c>
      <c r="Z39" s="45">
        <f t="shared" si="8"/>
        <v>360143.97801896243</v>
      </c>
      <c r="AA39" s="45">
        <f t="shared" si="9"/>
        <v>11736.96560507164</v>
      </c>
      <c r="AB39" s="46">
        <f t="shared" si="10"/>
        <v>49434.352356130716</v>
      </c>
      <c r="AD39" s="44">
        <f t="shared" si="11"/>
        <v>118880458.67155924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1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"/>
        <v>17413.402465452702</v>
      </c>
      <c r="P40" s="39">
        <f t="shared" si="2"/>
        <v>1819.2401624487634</v>
      </c>
      <c r="Q40" s="91"/>
      <c r="R40" s="32">
        <f t="shared" si="3"/>
        <v>1</v>
      </c>
      <c r="S40" s="37">
        <f t="shared" si="4"/>
        <v>1</v>
      </c>
      <c r="T40" s="91"/>
      <c r="U40" s="43">
        <f t="shared" si="5"/>
        <v>0.3360028378506823</v>
      </c>
      <c r="V40" s="37">
        <f t="shared" si="6"/>
        <v>4.0000000983748188E-3</v>
      </c>
      <c r="W40" s="91"/>
      <c r="X40" s="89">
        <f t="shared" si="13"/>
        <v>7725</v>
      </c>
      <c r="Y40" s="45">
        <f t="shared" si="7"/>
        <v>119686435.23896334</v>
      </c>
      <c r="Z40" s="45">
        <f t="shared" si="8"/>
        <v>363898.2183053788</v>
      </c>
      <c r="AA40" s="45">
        <f t="shared" si="9"/>
        <v>11353.558732847894</v>
      </c>
      <c r="AB40" s="46">
        <f t="shared" si="10"/>
        <v>49949.166766223141</v>
      </c>
      <c r="AD40" s="44">
        <f t="shared" si="11"/>
        <v>120119361.18276779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1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"/>
        <v>17593.082547634458</v>
      </c>
      <c r="P41" s="39">
        <f t="shared" si="2"/>
        <v>1837.8652160178588</v>
      </c>
      <c r="Q41" s="91"/>
      <c r="R41" s="32">
        <f t="shared" si="3"/>
        <v>1</v>
      </c>
      <c r="S41" s="37">
        <f t="shared" si="4"/>
        <v>1</v>
      </c>
      <c r="T41" s="91"/>
      <c r="U41" s="43">
        <f t="shared" si="5"/>
        <v>0.33600295680546011</v>
      </c>
      <c r="V41" s="37">
        <f t="shared" si="6"/>
        <v>4.0000001024656819E-3</v>
      </c>
      <c r="W41" s="91"/>
      <c r="X41" s="89">
        <f t="shared" si="13"/>
        <v>7725</v>
      </c>
      <c r="Y41" s="45">
        <f t="shared" si="7"/>
        <v>120921454.23384276</v>
      </c>
      <c r="Z41" s="45">
        <f t="shared" si="8"/>
        <v>367652.45691980654</v>
      </c>
      <c r="AA41" s="45">
        <f t="shared" si="9"/>
        <v>10959.714139786594</v>
      </c>
      <c r="AB41" s="46">
        <f t="shared" si="10"/>
        <v>50463.979648818065</v>
      </c>
      <c r="AD41" s="44">
        <f t="shared" si="11"/>
        <v>121358255.38455117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1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"/>
        <v>17772.762629816214</v>
      </c>
      <c r="P42" s="39">
        <f t="shared" si="2"/>
        <v>1856.489897997086</v>
      </c>
      <c r="Q42" s="91"/>
      <c r="R42" s="32">
        <f t="shared" si="3"/>
        <v>1</v>
      </c>
      <c r="S42" s="37">
        <f t="shared" si="4"/>
        <v>1</v>
      </c>
      <c r="T42" s="91"/>
      <c r="U42" s="43">
        <f t="shared" si="5"/>
        <v>0.33600307946130992</v>
      </c>
      <c r="V42" s="37">
        <f t="shared" si="6"/>
        <v>4.0000001066827408E-3</v>
      </c>
      <c r="W42" s="91"/>
      <c r="X42" s="89">
        <f t="shared" si="13"/>
        <v>7725</v>
      </c>
      <c r="Y42" s="45">
        <f t="shared" si="7"/>
        <v>122156475.42800793</v>
      </c>
      <c r="Z42" s="45">
        <f t="shared" si="8"/>
        <v>371406.69390667061</v>
      </c>
      <c r="AA42" s="45">
        <f t="shared" si="9"/>
        <v>10555.431825887739</v>
      </c>
      <c r="AB42" s="46">
        <f t="shared" si="10"/>
        <v>50978.791044501319</v>
      </c>
      <c r="AD42" s="44">
        <f t="shared" si="11"/>
        <v>122597141.34478499</v>
      </c>
      <c r="AE42" s="116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1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"/>
        <v>17952.44271199797</v>
      </c>
      <c r="P43" s="39">
        <f t="shared" si="2"/>
        <v>1875.1142181729651</v>
      </c>
      <c r="Q43" s="91"/>
      <c r="R43" s="32">
        <f t="shared" si="3"/>
        <v>1</v>
      </c>
      <c r="S43" s="37">
        <f t="shared" si="4"/>
        <v>1</v>
      </c>
      <c r="T43" s="91"/>
      <c r="U43" s="43">
        <f t="shared" si="5"/>
        <v>0.33600320589421551</v>
      </c>
      <c r="V43" s="37">
        <f t="shared" si="6"/>
        <v>4.0000001110285606E-3</v>
      </c>
      <c r="W43" s="91"/>
      <c r="X43" s="89">
        <f t="shared" si="13"/>
        <v>7725</v>
      </c>
      <c r="Y43" s="45">
        <f t="shared" si="7"/>
        <v>123391498.89061949</v>
      </c>
      <c r="Z43" s="45">
        <f t="shared" si="8"/>
        <v>375160.92930883606</v>
      </c>
      <c r="AA43" s="45">
        <f t="shared" si="9"/>
        <v>10140.711791151334</v>
      </c>
      <c r="AB43" s="46">
        <f t="shared" si="10"/>
        <v>51493.600992433523</v>
      </c>
      <c r="AD43" s="44">
        <f t="shared" si="11"/>
        <v>123836019.1327119</v>
      </c>
      <c r="AE43" s="116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1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"/>
        <v>18132.12279417973</v>
      </c>
      <c r="P44" s="39">
        <f t="shared" si="2"/>
        <v>1893.7381859913462</v>
      </c>
      <c r="Q44" s="91"/>
      <c r="R44" s="32">
        <f t="shared" si="3"/>
        <v>1</v>
      </c>
      <c r="S44" s="37">
        <f t="shared" si="4"/>
        <v>1</v>
      </c>
      <c r="T44" s="91"/>
      <c r="U44" s="43">
        <f t="shared" si="5"/>
        <v>0.33600333618093248</v>
      </c>
      <c r="V44" s="37">
        <f t="shared" si="6"/>
        <v>4.0000001155057361E-3</v>
      </c>
      <c r="W44" s="91"/>
      <c r="X44" s="89">
        <f t="shared" si="13"/>
        <v>7725</v>
      </c>
      <c r="Y44" s="45">
        <f t="shared" si="7"/>
        <v>124626524.6922231</v>
      </c>
      <c r="Z44" s="45">
        <f t="shared" si="8"/>
        <v>378915.16316767572</v>
      </c>
      <c r="AA44" s="45">
        <f t="shared" si="9"/>
        <v>9715.5540355773828</v>
      </c>
      <c r="AB44" s="46">
        <f t="shared" si="10"/>
        <v>52008.409530412129</v>
      </c>
      <c r="AD44" s="44">
        <f t="shared" si="11"/>
        <v>125074888.81895676</v>
      </c>
      <c r="AE44" s="116"/>
      <c r="AF44" s="138" t="s">
        <v>44</v>
      </c>
      <c r="AG44" s="139"/>
      <c r="AH44" s="140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1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"/>
        <v>18311.802876361486</v>
      </c>
      <c r="P45" s="39">
        <f t="shared" si="2"/>
        <v>1912.3618105721021</v>
      </c>
      <c r="Q45" s="91"/>
      <c r="R45" s="32">
        <f t="shared" si="3"/>
        <v>1</v>
      </c>
      <c r="S45" s="37">
        <f t="shared" si="4"/>
        <v>1</v>
      </c>
      <c r="T45" s="91"/>
      <c r="U45" s="43">
        <f t="shared" si="5"/>
        <v>0.3360034703989887</v>
      </c>
      <c r="V45" s="37">
        <f t="shared" si="6"/>
        <v>4.0000001201168827E-3</v>
      </c>
      <c r="W45" s="91"/>
      <c r="X45" s="89">
        <f t="shared" si="13"/>
        <v>7725</v>
      </c>
      <c r="Y45" s="45">
        <f t="shared" si="7"/>
        <v>125861552.90476422</v>
      </c>
      <c r="Z45" s="45">
        <f t="shared" si="8"/>
        <v>382669.39552313456</v>
      </c>
      <c r="AA45" s="45">
        <f t="shared" si="9"/>
        <v>9279.9585591658724</v>
      </c>
      <c r="AB45" s="46">
        <f t="shared" si="10"/>
        <v>52523.216694930168</v>
      </c>
      <c r="AD45" s="44">
        <f t="shared" si="11"/>
        <v>126313750.47554146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1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"/>
        <v>18491.482958543242</v>
      </c>
      <c r="P46" s="39">
        <f t="shared" si="2"/>
        <v>1930.9851007230729</v>
      </c>
      <c r="Q46" s="91"/>
      <c r="R46" s="32">
        <f t="shared" si="3"/>
        <v>1</v>
      </c>
      <c r="S46" s="37">
        <f t="shared" si="4"/>
        <v>1</v>
      </c>
      <c r="T46" s="91"/>
      <c r="U46" s="43">
        <f t="shared" si="5"/>
        <v>0.3360036086266841</v>
      </c>
      <c r="V46" s="37">
        <f t="shared" si="6"/>
        <v>4.0000001248646474E-3</v>
      </c>
      <c r="W46" s="91"/>
      <c r="X46" s="89">
        <f t="shared" si="13"/>
        <v>7725</v>
      </c>
      <c r="Y46" s="45">
        <f t="shared" si="7"/>
        <v>127096583.60160333</v>
      </c>
      <c r="Z46" s="45">
        <f t="shared" si="8"/>
        <v>386423.62641379092</v>
      </c>
      <c r="AA46" s="45">
        <f t="shared" si="9"/>
        <v>8833.9253619168067</v>
      </c>
      <c r="AB46" s="46">
        <f t="shared" si="10"/>
        <v>53038.022521232095</v>
      </c>
      <c r="AD46" s="44">
        <f t="shared" si="11"/>
        <v>127552604.17590027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1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"/>
        <v>18671.163040724998</v>
      </c>
      <c r="P47" s="39">
        <f t="shared" si="2"/>
        <v>1949.6080649532967</v>
      </c>
      <c r="Q47" s="91"/>
      <c r="R47" s="32">
        <f t="shared" si="3"/>
        <v>1</v>
      </c>
      <c r="S47" s="37">
        <f t="shared" si="4"/>
        <v>1</v>
      </c>
      <c r="T47" s="91"/>
      <c r="U47" s="43">
        <f t="shared" si="5"/>
        <v>0.3360037509430906</v>
      </c>
      <c r="V47" s="37">
        <f t="shared" si="6"/>
        <v>4.0000001297516991E-3</v>
      </c>
      <c r="W47" s="91"/>
      <c r="X47" s="89">
        <f t="shared" si="13"/>
        <v>7725</v>
      </c>
      <c r="Y47" s="45">
        <f t="shared" si="7"/>
        <v>128331616.85753034</v>
      </c>
      <c r="Z47" s="45">
        <f t="shared" si="8"/>
        <v>390177.85587691434</v>
      </c>
      <c r="AA47" s="45">
        <f t="shared" si="9"/>
        <v>8377.4544438301909</v>
      </c>
      <c r="AB47" s="46">
        <f t="shared" si="10"/>
        <v>53552.827043366691</v>
      </c>
      <c r="AD47" s="44">
        <f t="shared" ref="AD47:AD54" si="14">SUM(X47:AB47)</f>
        <v>128791449.99489444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1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"/>
        <v>18850.843122906754</v>
      </c>
      <c r="P48" s="39">
        <f t="shared" si="2"/>
        <v>1968.2307114855723</v>
      </c>
      <c r="Q48" s="91"/>
      <c r="R48" s="32">
        <f t="shared" si="3"/>
        <v>1</v>
      </c>
      <c r="S48" s="37">
        <f t="shared" si="4"/>
        <v>1</v>
      </c>
      <c r="T48" s="91"/>
      <c r="U48" s="43">
        <f t="shared" si="5"/>
        <v>0.33600389742805226</v>
      </c>
      <c r="V48" s="37">
        <f t="shared" si="6"/>
        <v>4.0000001347807353E-3</v>
      </c>
      <c r="W48" s="91"/>
      <c r="X48" s="89">
        <f t="shared" si="13"/>
        <v>7725</v>
      </c>
      <c r="Y48" s="45">
        <f t="shared" si="7"/>
        <v>129566652.7487798</v>
      </c>
      <c r="Z48" s="45">
        <f t="shared" si="8"/>
        <v>393932.08394852077</v>
      </c>
      <c r="AA48" s="45">
        <f t="shared" si="9"/>
        <v>8201.6248259142703</v>
      </c>
      <c r="AB48" s="46">
        <f t="shared" si="10"/>
        <v>54067.630294237395</v>
      </c>
      <c r="AD48" s="44">
        <f t="shared" si="14"/>
        <v>130030579.08784847</v>
      </c>
      <c r="AE48" s="116"/>
      <c r="AF48" s="138" t="s">
        <v>45</v>
      </c>
      <c r="AG48" s="139"/>
      <c r="AH48" s="140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1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"/>
        <v>19030.52320508851</v>
      </c>
      <c r="P49" s="39">
        <f t="shared" si="2"/>
        <v>1986.8530482683987</v>
      </c>
      <c r="Q49" s="91"/>
      <c r="R49" s="32">
        <f t="shared" si="3"/>
        <v>1</v>
      </c>
      <c r="S49" s="37">
        <f t="shared" si="4"/>
        <v>1</v>
      </c>
      <c r="T49" s="91"/>
      <c r="U49" s="43">
        <f t="shared" si="5"/>
        <v>0.33600404816218532</v>
      </c>
      <c r="V49" s="37">
        <f t="shared" si="6"/>
        <v>4.000000139954476E-3</v>
      </c>
      <c r="W49" s="91"/>
      <c r="X49" s="89">
        <f t="shared" si="13"/>
        <v>7725</v>
      </c>
      <c r="Y49" s="45">
        <f t="shared" si="7"/>
        <v>130801691.35304557</v>
      </c>
      <c r="Z49" s="45">
        <f t="shared" si="8"/>
        <v>397686.31066342472</v>
      </c>
      <c r="AA49" s="45">
        <f t="shared" si="9"/>
        <v>8279.8000360699098</v>
      </c>
      <c r="AB49" s="46">
        <f t="shared" si="10"/>
        <v>54582.43230565</v>
      </c>
      <c r="AD49" s="44">
        <f t="shared" si="14"/>
        <v>131269964.89605072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1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"/>
        <v>19210.203287270266</v>
      </c>
      <c r="P50" s="39">
        <f t="shared" si="2"/>
        <v>2005.475082987314</v>
      </c>
      <c r="Q50" s="91"/>
      <c r="R50" s="32">
        <f t="shared" si="3"/>
        <v>1</v>
      </c>
      <c r="S50" s="37">
        <f t="shared" si="4"/>
        <v>1</v>
      </c>
      <c r="T50" s="91"/>
      <c r="U50" s="43">
        <f t="shared" si="5"/>
        <v>0.33600420322687802</v>
      </c>
      <c r="V50" s="37">
        <f t="shared" si="6"/>
        <v>4.0000001452756692E-3</v>
      </c>
      <c r="W50" s="91"/>
      <c r="X50" s="89">
        <f t="shared" si="13"/>
        <v>7725</v>
      </c>
      <c r="Y50" s="45">
        <f t="shared" si="7"/>
        <v>132036732.74949545</v>
      </c>
      <c r="Z50" s="45">
        <f t="shared" si="8"/>
        <v>401440.53605528869</v>
      </c>
      <c r="AA50" s="45">
        <f t="shared" si="9"/>
        <v>8357.9752462255474</v>
      </c>
      <c r="AB50" s="46">
        <f t="shared" si="10"/>
        <v>55097.233108358087</v>
      </c>
      <c r="AD50" s="44">
        <f t="shared" si="14"/>
        <v>132509353.49390531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1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"/>
        <v>19389.883369452022</v>
      </c>
      <c r="P51" s="39">
        <f t="shared" si="2"/>
        <v>2024.0968230756841</v>
      </c>
      <c r="Q51" s="91"/>
      <c r="R51" s="32">
        <f t="shared" si="3"/>
        <v>1</v>
      </c>
      <c r="S51" s="37">
        <f t="shared" si="4"/>
        <v>1</v>
      </c>
      <c r="T51" s="91"/>
      <c r="U51" s="43">
        <f t="shared" si="5"/>
        <v>0.33600436270429063</v>
      </c>
      <c r="V51" s="37">
        <f t="shared" si="6"/>
        <v>4.0000001507470894E-3</v>
      </c>
      <c r="W51" s="91"/>
      <c r="X51" s="89">
        <f t="shared" si="13"/>
        <v>7725</v>
      </c>
      <c r="Y51" s="45">
        <f t="shared" si="7"/>
        <v>133271777.01878598</v>
      </c>
      <c r="Z51" s="45">
        <f t="shared" si="8"/>
        <v>405194.76015667076</v>
      </c>
      <c r="AA51" s="45">
        <f t="shared" si="9"/>
        <v>8436.150456381185</v>
      </c>
      <c r="AB51" s="46">
        <f t="shared" si="10"/>
        <v>55612.032732106163</v>
      </c>
      <c r="AD51" s="44">
        <f t="shared" si="14"/>
        <v>133748744.96213114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1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"/>
        <v>19569.563451633778</v>
      </c>
      <c r="P52" s="39">
        <f t="shared" si="2"/>
        <v>2042.7182757249593</v>
      </c>
      <c r="Q52" s="91"/>
      <c r="R52" s="32">
        <f t="shared" si="3"/>
        <v>1</v>
      </c>
      <c r="S52" s="37">
        <f t="shared" si="4"/>
        <v>1</v>
      </c>
      <c r="T52" s="91"/>
      <c r="U52" s="43">
        <f t="shared" si="5"/>
        <v>0.33600452667735553</v>
      </c>
      <c r="V52" s="37">
        <f t="shared" si="6"/>
        <v>4.0000001563715356E-3</v>
      </c>
      <c r="W52" s="91"/>
      <c r="X52" s="89">
        <f t="shared" si="13"/>
        <v>7725</v>
      </c>
      <c r="Y52" s="45">
        <f t="shared" si="7"/>
        <v>134506824.24307728</v>
      </c>
      <c r="Z52" s="45">
        <f t="shared" si="8"/>
        <v>408948.98299906967</v>
      </c>
      <c r="AA52" s="45">
        <f t="shared" si="9"/>
        <v>8514.3256665368244</v>
      </c>
      <c r="AB52" s="46">
        <f t="shared" si="10"/>
        <v>56126.831205670715</v>
      </c>
      <c r="AD52" s="44">
        <f t="shared" si="14"/>
        <v>134988139.38294855</v>
      </c>
      <c r="AE52" s="116"/>
      <c r="AF52" s="138" t="s">
        <v>46</v>
      </c>
      <c r="AG52" s="139"/>
      <c r="AH52" s="140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1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"/>
        <v>19749.243533815534</v>
      </c>
      <c r="P53" s="39">
        <f t="shared" si="2"/>
        <v>2061.339447894436</v>
      </c>
      <c r="Q53" s="91"/>
      <c r="R53" s="32">
        <f t="shared" si="3"/>
        <v>1</v>
      </c>
      <c r="S53" s="37">
        <f t="shared" si="4"/>
        <v>1</v>
      </c>
      <c r="T53" s="91"/>
      <c r="U53" s="43">
        <f t="shared" si="5"/>
        <v>0.33600469522977738</v>
      </c>
      <c r="V53" s="37">
        <f t="shared" si="6"/>
        <v>4.0000001621518328E-3</v>
      </c>
      <c r="W53" s="91"/>
      <c r="X53" s="89">
        <f t="shared" si="13"/>
        <v>7725</v>
      </c>
      <c r="Y53" s="45">
        <f t="shared" si="7"/>
        <v>135741874.50604752</v>
      </c>
      <c r="Z53" s="45">
        <f t="shared" si="8"/>
        <v>412703.20461296709</v>
      </c>
      <c r="AA53" s="45">
        <f t="shared" si="9"/>
        <v>8592.500876692462</v>
      </c>
      <c r="AB53" s="46">
        <f t="shared" si="10"/>
        <v>56641.628556899268</v>
      </c>
      <c r="AD53" s="44">
        <f t="shared" si="14"/>
        <v>136227536.84009409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1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"/>
        <v>19928.923615997293</v>
      </c>
      <c r="P54" s="39">
        <f t="shared" si="2"/>
        <v>2079.9603463205526</v>
      </c>
      <c r="Q54" s="92"/>
      <c r="R54" s="32">
        <f t="shared" si="3"/>
        <v>1</v>
      </c>
      <c r="S54" s="37">
        <f t="shared" si="4"/>
        <v>1</v>
      </c>
      <c r="T54" s="92"/>
      <c r="U54" s="43">
        <f t="shared" si="5"/>
        <v>0.33600486844603261</v>
      </c>
      <c r="V54" s="37">
        <f t="shared" si="6"/>
        <v>4.0000001680908313E-3</v>
      </c>
      <c r="W54" s="92"/>
      <c r="X54" s="89">
        <f t="shared" si="13"/>
        <v>7725</v>
      </c>
      <c r="Y54" s="45">
        <f t="shared" si="7"/>
        <v>136976927.89290771</v>
      </c>
      <c r="Z54" s="45">
        <f t="shared" si="8"/>
        <v>416457.42502786865</v>
      </c>
      <c r="AA54" s="45">
        <f t="shared" si="9"/>
        <v>8670.6760868481033</v>
      </c>
      <c r="AB54" s="46">
        <f t="shared" si="10"/>
        <v>57156.424812747602</v>
      </c>
      <c r="AD54" s="44">
        <f t="shared" si="14"/>
        <v>137466937.41883516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5042177561.8199596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70">
        <f>SUM(Y9:Y54)</f>
        <v>5022693905.1964655</v>
      </c>
      <c r="Z56" s="71">
        <f>SUM(Z9:Z54)</f>
        <v>15271398.532316765</v>
      </c>
      <c r="AA56" s="71">
        <f>SUM(AA9:AA54)</f>
        <v>625299.4132128919</v>
      </c>
      <c r="AB56" s="78">
        <f>SUM(AB9:AB54)</f>
        <v>2096358.6779634496</v>
      </c>
      <c r="AD56" s="72">
        <f>X56+Y56+Z56+AA56+AB56</f>
        <v>5042177561.8199587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X27" workbookViewId="0">
      <selection activeCell="AK37" sqref="AK37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80"/>
      <c r="S1" s="80"/>
      <c r="T1" s="90"/>
      <c r="U1" s="80"/>
      <c r="V1" s="80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80"/>
      <c r="S2" s="80"/>
      <c r="T2" s="91"/>
      <c r="U2" s="80"/>
      <c r="V2" s="80"/>
      <c r="W2" s="91"/>
      <c r="Y2" s="125" t="s">
        <v>89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88</v>
      </c>
      <c r="P3" s="135"/>
      <c r="Q3" s="91"/>
      <c r="R3" s="80"/>
      <c r="S3" s="80"/>
      <c r="T3" s="91"/>
      <c r="U3" s="80"/>
      <c r="V3" s="80"/>
      <c r="W3" s="91"/>
      <c r="Y3" s="128"/>
      <c r="Z3" s="129"/>
      <c r="AA3" s="130"/>
      <c r="AB3" s="8"/>
      <c r="AC3" s="8"/>
      <c r="AE3" s="116"/>
      <c r="AF3" s="94" t="s">
        <v>59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80"/>
      <c r="S4" s="80"/>
      <c r="T4" s="91"/>
      <c r="U4" s="80"/>
      <c r="V4" s="80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4" t="s">
        <v>71</v>
      </c>
      <c r="J7" s="14" t="s">
        <v>70</v>
      </c>
      <c r="K7" s="22" t="s">
        <v>69</v>
      </c>
      <c r="L7" s="91"/>
      <c r="M7" s="1" t="s">
        <v>8</v>
      </c>
      <c r="O7" s="110"/>
      <c r="P7" s="111"/>
      <c r="Q7" s="91"/>
      <c r="R7" s="80"/>
      <c r="S7" s="80"/>
      <c r="T7" s="91"/>
      <c r="U7" s="80"/>
      <c r="V7" s="80"/>
      <c r="W7" s="91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5"/>
      <c r="J8" s="7"/>
      <c r="K8" s="20"/>
      <c r="L8" s="91"/>
      <c r="M8" s="25"/>
      <c r="O8" s="34"/>
      <c r="P8" s="38"/>
      <c r="Q8" s="91"/>
      <c r="R8" s="82"/>
      <c r="S8" s="81"/>
      <c r="T8" s="91"/>
      <c r="U8" s="82"/>
      <c r="V8" s="81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1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F9</f>
        <v>11843.319917818244</v>
      </c>
      <c r="P9" s="39">
        <f>G9+(G9*K9)</f>
        <v>1247.2788987644592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0.33600060722386682</v>
      </c>
      <c r="V9" s="37">
        <f>($AI$7/$AG$12)*(1+0.15*(P9/$AG$10)^4)+$AH$32</f>
        <v>4.0000000217359239E-3</v>
      </c>
      <c r="W9" s="91"/>
      <c r="X9" s="80">
        <f>($AG$7*$AG$8*S9*$AG$24+$AG$15*$AG$16*R9*$AG$24)</f>
        <v>3600</v>
      </c>
      <c r="Y9" s="45">
        <f>(O9*U9*$AG$30+P9*V9*$AG$29)*365</f>
        <v>81401909.211672857</v>
      </c>
      <c r="Z9" s="45">
        <f>(O9*$AI$15*$AG$37+P9*$AI$7*$AG$36)*365</f>
        <v>247540.54069679326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34011.637041072601</v>
      </c>
      <c r="AD9" s="44">
        <f>SUM(X9:AB9)</f>
        <v>81704124.978202567</v>
      </c>
      <c r="AE9" s="116"/>
      <c r="AF9" s="145" t="s">
        <v>15</v>
      </c>
      <c r="AG9" s="17"/>
      <c r="AH9" s="148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1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G10+(G10*K10)</f>
        <v>1265.8422304494381</v>
      </c>
      <c r="Q10" s="91"/>
      <c r="R10" s="32">
        <f t="shared" ref="R10:R54" si="2">IF(O10&lt;$AG$18,1,2)</f>
        <v>1</v>
      </c>
      <c r="S10" s="37">
        <f t="shared" ref="S10:S54" si="3">IF(P10&lt;$AG$10,1,2)</f>
        <v>1</v>
      </c>
      <c r="T10" s="91"/>
      <c r="U10" s="43">
        <f t="shared" ref="U10:U54" si="4">($AI$15/$AG$20)*(1+0.15*(O10/$AG$18)^4)+$AH$33</f>
        <v>0.33600064492079135</v>
      </c>
      <c r="V10" s="37">
        <f t="shared" ref="V10:V53" si="5">($AI$7/$AG$12)*(1+0.15*(P10/$AG$10)^4)+$AH$32</f>
        <v>4.0000000230590877E-3</v>
      </c>
      <c r="W10" s="91"/>
      <c r="X10" s="80">
        <f t="shared" ref="X10:X12" si="6">($AG$7*$AG$8*S10*$AG$24+$AG$15*$AG$16*R10*$AG$24)</f>
        <v>3600</v>
      </c>
      <c r="Y10" s="45">
        <f t="shared" ref="Y10:Y54" si="7">(O10*U10*$AG$30+P10*V10*$AG$29)*365</f>
        <v>82636883.347710729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34526.202944410259</v>
      </c>
      <c r="AD10" s="44">
        <f t="shared" ref="AD10:AD46" si="11">SUM(X10:AB10)</f>
        <v>82943618.291295141</v>
      </c>
      <c r="AE10" s="116"/>
      <c r="AF10" s="146"/>
      <c r="AG10" s="18">
        <v>90408</v>
      </c>
      <c r="AH10" s="148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1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1284.4069127650509</v>
      </c>
      <c r="Q11" s="91"/>
      <c r="R11" s="32">
        <f t="shared" si="2"/>
        <v>1</v>
      </c>
      <c r="S11" s="37">
        <f t="shared" si="3"/>
        <v>1</v>
      </c>
      <c r="T11" s="91"/>
      <c r="U11" s="43">
        <f t="shared" si="4"/>
        <v>0.33600068434625008</v>
      </c>
      <c r="V11" s="37">
        <f t="shared" si="5"/>
        <v>4.0000000244418644E-3</v>
      </c>
      <c r="W11" s="91"/>
      <c r="X11" s="80">
        <f t="shared" si="6"/>
        <v>3600</v>
      </c>
      <c r="Y11" s="45">
        <f t="shared" si="7"/>
        <v>83871858.260799289</v>
      </c>
      <c r="Z11" s="45">
        <f t="shared" si="8"/>
        <v>255048.48315770607</v>
      </c>
      <c r="AA11" s="45">
        <f t="shared" si="9"/>
        <v>17563.03028881651</v>
      </c>
      <c r="AB11" s="46">
        <f t="shared" si="10"/>
        <v>35040.774252277552</v>
      </c>
      <c r="AD11" s="44">
        <f t="shared" si="11"/>
        <v>84183110.548498094</v>
      </c>
      <c r="AE11" s="116"/>
      <c r="AF11" s="147"/>
      <c r="AG11" s="17"/>
      <c r="AH11" s="148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1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0"/>
        <v>12382.360164363514</v>
      </c>
      <c r="P12" s="39">
        <f t="shared" si="1"/>
        <v>1302.9728796478428</v>
      </c>
      <c r="Q12" s="91"/>
      <c r="R12" s="32">
        <f t="shared" si="2"/>
        <v>1</v>
      </c>
      <c r="S12" s="37">
        <f t="shared" si="3"/>
        <v>1</v>
      </c>
      <c r="T12" s="91"/>
      <c r="U12" s="43">
        <f t="shared" si="4"/>
        <v>0.33600072555229193</v>
      </c>
      <c r="V12" s="37">
        <f t="shared" si="5"/>
        <v>4.0000000258860217E-3</v>
      </c>
      <c r="W12" s="91"/>
      <c r="X12" s="80">
        <f t="shared" si="6"/>
        <v>3600</v>
      </c>
      <c r="Y12" s="45">
        <f t="shared" si="7"/>
        <v>85106833.979781061</v>
      </c>
      <c r="Z12" s="45">
        <f t="shared" si="8"/>
        <v>258802.4629724478</v>
      </c>
      <c r="AA12" s="45">
        <f t="shared" si="9"/>
        <v>17809.290353135737</v>
      </c>
      <c r="AB12" s="46">
        <f t="shared" si="10"/>
        <v>35555.350700322459</v>
      </c>
      <c r="AD12" s="44">
        <f t="shared" si="11"/>
        <v>85422601.083806962</v>
      </c>
      <c r="AE12" s="116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1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1321.5400692737244</v>
      </c>
      <c r="Q13" s="91"/>
      <c r="R13" s="32">
        <f t="shared" si="2"/>
        <v>1</v>
      </c>
      <c r="S13" s="37">
        <f t="shared" si="3"/>
        <v>1</v>
      </c>
      <c r="T13" s="91"/>
      <c r="U13" s="43">
        <f t="shared" si="4"/>
        <v>0.33600076859173794</v>
      </c>
      <c r="V13" s="37">
        <f t="shared" si="5"/>
        <v>4.0000000273933498E-3</v>
      </c>
      <c r="W13" s="91"/>
      <c r="X13" s="80">
        <f>($AG$7*$AG$8*S13*$AG$24+$AG$15*$AG$16*R13*$AG$24)</f>
        <v>3600</v>
      </c>
      <c r="Y13" s="45">
        <f t="shared" si="7"/>
        <v>86341810.534678087</v>
      </c>
      <c r="Z13" s="45">
        <f t="shared" si="8"/>
        <v>262556.44814280426</v>
      </c>
      <c r="AA13" s="45">
        <f t="shared" si="9"/>
        <v>18041.904268908085</v>
      </c>
      <c r="AB13" s="46">
        <f t="shared" si="10"/>
        <v>36069.932041156768</v>
      </c>
      <c r="AD13" s="44">
        <f t="shared" si="11"/>
        <v>86662078.819130957</v>
      </c>
      <c r="AE13" s="116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1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0"/>
        <v>12741.720328727028</v>
      </c>
      <c r="P14" s="39">
        <f t="shared" si="1"/>
        <v>1340.1084237232869</v>
      </c>
      <c r="Q14" s="91"/>
      <c r="R14" s="32">
        <f t="shared" si="2"/>
        <v>1</v>
      </c>
      <c r="S14" s="37">
        <f t="shared" si="3"/>
        <v>1</v>
      </c>
      <c r="T14" s="91"/>
      <c r="U14" s="43">
        <f t="shared" si="4"/>
        <v>0.33600081351818128</v>
      </c>
      <c r="V14" s="37">
        <f t="shared" si="5"/>
        <v>4.0000000289656685E-3</v>
      </c>
      <c r="W14" s="91"/>
      <c r="X14" s="80">
        <f>($AG$7*$AG$8*S14*$AG$24+$AG$15*$AG$16*R14*$AG$24)+AG26</f>
        <v>1163600</v>
      </c>
      <c r="Y14" s="45">
        <f t="shared" si="7"/>
        <v>87576787.956689045</v>
      </c>
      <c r="Z14" s="45">
        <f t="shared" si="8"/>
        <v>266310.43841508846</v>
      </c>
      <c r="AA14" s="45">
        <f t="shared" si="9"/>
        <v>17929.87813846071</v>
      </c>
      <c r="AB14" s="46">
        <f t="shared" si="10"/>
        <v>36584.518043016767</v>
      </c>
      <c r="AD14" s="44">
        <f t="shared" si="11"/>
        <v>89061212.791285619</v>
      </c>
      <c r="AE14" s="116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1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1358.677888678327</v>
      </c>
      <c r="Q15" s="91"/>
      <c r="R15" s="32">
        <f t="shared" si="2"/>
        <v>1</v>
      </c>
      <c r="S15" s="37">
        <f t="shared" si="3"/>
        <v>1</v>
      </c>
      <c r="T15" s="91"/>
      <c r="U15" s="43">
        <f t="shared" si="4"/>
        <v>0.3360008603859872</v>
      </c>
      <c r="V15" s="37">
        <f t="shared" si="5"/>
        <v>4.00000003060482E-3</v>
      </c>
      <c r="W15" s="91"/>
      <c r="X15" s="80">
        <f>($AJ$11*$AG$8*S15*$AG$25+$AJ$9*$AG$8*$AG$24*S15+$AG$15*$AG$16*R15*$AG$24)</f>
        <v>7725</v>
      </c>
      <c r="Y15" s="45">
        <f t="shared" si="7"/>
        <v>88811766.278187856</v>
      </c>
      <c r="Z15" s="45">
        <f t="shared" si="8"/>
        <v>270064.43355138664</v>
      </c>
      <c r="AA15" s="45">
        <f t="shared" si="9"/>
        <v>17807.414287175776</v>
      </c>
      <c r="AB15" s="46">
        <f t="shared" si="10"/>
        <v>37099.108488548925</v>
      </c>
      <c r="AD15" s="44">
        <f t="shared" si="11"/>
        <v>89144462.234514967</v>
      </c>
      <c r="AE15" s="116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1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1377.2484131462468</v>
      </c>
      <c r="Q16" s="91"/>
      <c r="R16" s="32">
        <f t="shared" si="2"/>
        <v>1</v>
      </c>
      <c r="S16" s="37">
        <f t="shared" si="3"/>
        <v>1</v>
      </c>
      <c r="T16" s="91"/>
      <c r="U16" s="43">
        <f t="shared" si="4"/>
        <v>0.33600090925029286</v>
      </c>
      <c r="V16" s="37">
        <f t="shared" si="5"/>
        <v>4.0000000323126761E-3</v>
      </c>
      <c r="W16" s="91"/>
      <c r="X16" s="89">
        <f t="shared" ref="X16:X54" si="13">($AJ$11*$AG$8*S16*$AG$25+$AJ$9*$AG$8*$AG$24*S16+$AG$15*$AG$16*R16*$AG$24)</f>
        <v>7725</v>
      </c>
      <c r="Y16" s="45">
        <f t="shared" si="7"/>
        <v>90046745.53272371</v>
      </c>
      <c r="Z16" s="45">
        <f t="shared" si="8"/>
        <v>273818.4333283513</v>
      </c>
      <c r="AA16" s="45">
        <f t="shared" si="9"/>
        <v>17674.512715053297</v>
      </c>
      <c r="AB16" s="46">
        <f t="shared" si="10"/>
        <v>37613.703173707072</v>
      </c>
      <c r="AD16" s="44">
        <f t="shared" si="11"/>
        <v>90383577.181940824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1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0"/>
        <v>13280.760575272299</v>
      </c>
      <c r="P17" s="39">
        <f t="shared" si="1"/>
        <v>1395.8199492093775</v>
      </c>
      <c r="Q17" s="91"/>
      <c r="R17" s="32">
        <f t="shared" si="2"/>
        <v>1</v>
      </c>
      <c r="S17" s="37">
        <f t="shared" si="3"/>
        <v>1</v>
      </c>
      <c r="T17" s="91"/>
      <c r="U17" s="43">
        <f t="shared" si="4"/>
        <v>0.33600096016700776</v>
      </c>
      <c r="V17" s="37">
        <f t="shared" si="5"/>
        <v>4.000000034091131E-3</v>
      </c>
      <c r="W17" s="91"/>
      <c r="X17" s="89">
        <f t="shared" si="13"/>
        <v>7725</v>
      </c>
      <c r="Y17" s="45">
        <f t="shared" si="7"/>
        <v>91281725.755022645</v>
      </c>
      <c r="Z17" s="45">
        <f t="shared" si="8"/>
        <v>277572.43753610284</v>
      </c>
      <c r="AA17" s="45">
        <f t="shared" si="9"/>
        <v>17531.173422093263</v>
      </c>
      <c r="AB17" s="46">
        <f t="shared" si="10"/>
        <v>38128.30190674933</v>
      </c>
      <c r="AD17" s="44">
        <f t="shared" si="11"/>
        <v>91622682.667887598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1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1414.3924517966461</v>
      </c>
      <c r="Q18" s="91"/>
      <c r="R18" s="32">
        <f t="shared" si="2"/>
        <v>1</v>
      </c>
      <c r="S18" s="37">
        <f t="shared" si="3"/>
        <v>1</v>
      </c>
      <c r="T18" s="91"/>
      <c r="U18" s="43">
        <f t="shared" si="4"/>
        <v>0.33600101319281334</v>
      </c>
      <c r="V18" s="37">
        <f t="shared" si="5"/>
        <v>4.0000000359421061E-3</v>
      </c>
      <c r="W18" s="91"/>
      <c r="X18" s="89">
        <f t="shared" si="13"/>
        <v>7725</v>
      </c>
      <c r="Y18" s="45">
        <f t="shared" si="7"/>
        <v>92516706.980989829</v>
      </c>
      <c r="Z18" s="45">
        <f t="shared" si="8"/>
        <v>281326.44597723015</v>
      </c>
      <c r="AA18" s="45">
        <f t="shared" si="9"/>
        <v>17377.39640829567</v>
      </c>
      <c r="AB18" s="46">
        <f t="shared" si="10"/>
        <v>38642.904507324412</v>
      </c>
      <c r="AD18" s="44">
        <f t="shared" si="11"/>
        <v>92861778.727882668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1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1432.9658784752855</v>
      </c>
      <c r="Q19" s="91"/>
      <c r="R19" s="32">
        <f t="shared" si="2"/>
        <v>1</v>
      </c>
      <c r="S19" s="37">
        <f t="shared" si="3"/>
        <v>1</v>
      </c>
      <c r="T19" s="91"/>
      <c r="U19" s="43">
        <f t="shared" si="4"/>
        <v>0.33600106838516319</v>
      </c>
      <c r="V19" s="37">
        <f t="shared" si="5"/>
        <v>4.0000000378675495E-3</v>
      </c>
      <c r="W19" s="91"/>
      <c r="X19" s="89">
        <f t="shared" si="13"/>
        <v>7725</v>
      </c>
      <c r="Y19" s="45">
        <f t="shared" si="7"/>
        <v>93751689.247713313</v>
      </c>
      <c r="Z19" s="45">
        <f t="shared" si="8"/>
        <v>285080.45846587775</v>
      </c>
      <c r="AA19" s="45">
        <f t="shared" si="9"/>
        <v>17213.181673660532</v>
      </c>
      <c r="AB19" s="46">
        <f t="shared" si="10"/>
        <v>39157.510805638231</v>
      </c>
      <c r="AD19" s="44">
        <f t="shared" si="11"/>
        <v>94100865.398658484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1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1451.5401892605726</v>
      </c>
      <c r="Q20" s="91"/>
      <c r="R20" s="32">
        <f t="shared" si="2"/>
        <v>1</v>
      </c>
      <c r="S20" s="37">
        <f t="shared" si="3"/>
        <v>1</v>
      </c>
      <c r="T20" s="91"/>
      <c r="U20" s="43">
        <f t="shared" si="4"/>
        <v>0.33600112580228292</v>
      </c>
      <c r="V20" s="37">
        <f t="shared" si="5"/>
        <v>4.0000000398694334E-3</v>
      </c>
      <c r="W20" s="91"/>
      <c r="X20" s="89">
        <f t="shared" si="13"/>
        <v>7725</v>
      </c>
      <c r="Y20" s="45">
        <f t="shared" si="7"/>
        <v>94986672.593468264</v>
      </c>
      <c r="Z20" s="45">
        <f t="shared" si="8"/>
        <v>288834.4748269124</v>
      </c>
      <c r="AA20" s="45">
        <f t="shared" si="9"/>
        <v>17038.529218187836</v>
      </c>
      <c r="AB20" s="46">
        <f t="shared" si="10"/>
        <v>39672.12064169244</v>
      </c>
      <c r="AD20" s="44">
        <f t="shared" si="11"/>
        <v>95339942.718155056</v>
      </c>
      <c r="AE20" s="116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1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1470.1153464417976</v>
      </c>
      <c r="Q21" s="91"/>
      <c r="R21" s="32">
        <f t="shared" si="2"/>
        <v>1</v>
      </c>
      <c r="S21" s="37">
        <f t="shared" si="3"/>
        <v>1</v>
      </c>
      <c r="T21" s="91"/>
      <c r="U21" s="43">
        <f t="shared" si="4"/>
        <v>0.33600118550317032</v>
      </c>
      <c r="V21" s="37">
        <f t="shared" si="5"/>
        <v>4.0000000419497563E-3</v>
      </c>
      <c r="W21" s="91"/>
      <c r="X21" s="89">
        <f t="shared" si="13"/>
        <v>7725</v>
      </c>
      <c r="Y21" s="45">
        <f t="shared" si="7"/>
        <v>96221657.057722405</v>
      </c>
      <c r="Z21" s="45">
        <f t="shared" si="8"/>
        <v>292588.49489516125</v>
      </c>
      <c r="AA21" s="45">
        <f t="shared" si="9"/>
        <v>16853.439041877587</v>
      </c>
      <c r="AB21" s="46">
        <f t="shared" si="10"/>
        <v>40186.733864588175</v>
      </c>
      <c r="AD21" s="44">
        <f t="shared" si="11"/>
        <v>96579010.725524038</v>
      </c>
      <c r="AE21" s="116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1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1488.6913144228693</v>
      </c>
      <c r="Q22" s="91"/>
      <c r="R22" s="32">
        <f t="shared" si="2"/>
        <v>1</v>
      </c>
      <c r="S22" s="37">
        <f t="shared" si="3"/>
        <v>1</v>
      </c>
      <c r="T22" s="91"/>
      <c r="U22" s="43">
        <f t="shared" si="4"/>
        <v>0.33600124754759514</v>
      </c>
      <c r="V22" s="37">
        <f t="shared" si="5"/>
        <v>4.0000000441105443E-3</v>
      </c>
      <c r="W22" s="91"/>
      <c r="X22" s="89">
        <f t="shared" si="13"/>
        <v>7725</v>
      </c>
      <c r="Y22" s="45">
        <f t="shared" si="7"/>
        <v>97456642.681141973</v>
      </c>
      <c r="Z22" s="45">
        <f t="shared" si="8"/>
        <v>296342.51851471351</v>
      </c>
      <c r="AA22" s="45">
        <f t="shared" si="9"/>
        <v>16657.911144729791</v>
      </c>
      <c r="AB22" s="46">
        <f t="shared" si="10"/>
        <v>40701.350331888163</v>
      </c>
      <c r="AD22" s="44">
        <f t="shared" si="11"/>
        <v>97818069.461133301</v>
      </c>
      <c r="AE22" s="116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1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1507.2680595761449</v>
      </c>
      <c r="Q23" s="91"/>
      <c r="R23" s="32">
        <f t="shared" si="2"/>
        <v>1</v>
      </c>
      <c r="S23" s="37">
        <f t="shared" si="3"/>
        <v>1</v>
      </c>
      <c r="T23" s="91"/>
      <c r="U23" s="43">
        <f t="shared" si="4"/>
        <v>0.33600131199609939</v>
      </c>
      <c r="V23" s="37">
        <f t="shared" si="5"/>
        <v>4.0000000463538479E-3</v>
      </c>
      <c r="W23" s="91"/>
      <c r="X23" s="89">
        <f t="shared" si="13"/>
        <v>7725</v>
      </c>
      <c r="Y23" s="45">
        <f t="shared" si="7"/>
        <v>98691629.505598545</v>
      </c>
      <c r="Z23" s="45">
        <f t="shared" si="8"/>
        <v>300096.54553827993</v>
      </c>
      <c r="AA23" s="45">
        <f t="shared" si="9"/>
        <v>16451.945526744435</v>
      </c>
      <c r="AB23" s="46">
        <f t="shared" si="10"/>
        <v>41215.969909031883</v>
      </c>
      <c r="AD23" s="44">
        <f t="shared" si="11"/>
        <v>99057118.966572598</v>
      </c>
      <c r="AE23" s="116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1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1525.8455501082153</v>
      </c>
      <c r="Q24" s="91"/>
      <c r="R24" s="32">
        <f t="shared" si="2"/>
        <v>1</v>
      </c>
      <c r="S24" s="37">
        <f t="shared" si="3"/>
        <v>1</v>
      </c>
      <c r="T24" s="91"/>
      <c r="U24" s="43">
        <f t="shared" si="4"/>
        <v>0.33600137890999693</v>
      </c>
      <c r="V24" s="37">
        <f t="shared" si="5"/>
        <v>4.000000048681741E-3</v>
      </c>
      <c r="W24" s="91"/>
      <c r="X24" s="89">
        <f t="shared" si="13"/>
        <v>7725</v>
      </c>
      <c r="Y24" s="45">
        <f t="shared" si="7"/>
        <v>99926617.574176103</v>
      </c>
      <c r="Z24" s="45">
        <f t="shared" si="8"/>
        <v>303850.57582660555</v>
      </c>
      <c r="AA24" s="45">
        <f t="shared" si="9"/>
        <v>16235.542187921536</v>
      </c>
      <c r="AB24" s="46">
        <f t="shared" si="10"/>
        <v>41730.592468798437</v>
      </c>
      <c r="AD24" s="44">
        <f t="shared" si="11"/>
        <v>100296159.28465942</v>
      </c>
      <c r="AE24" s="116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1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1544.4237559365288</v>
      </c>
      <c r="Q25" s="91"/>
      <c r="R25" s="32">
        <f t="shared" si="2"/>
        <v>1</v>
      </c>
      <c r="S25" s="37">
        <f t="shared" si="3"/>
        <v>1</v>
      </c>
      <c r="T25" s="91"/>
      <c r="U25" s="43">
        <f t="shared" si="4"/>
        <v>0.33600144835137397</v>
      </c>
      <c r="V25" s="37">
        <f t="shared" si="5"/>
        <v>4.0000000510963286E-3</v>
      </c>
      <c r="W25" s="91"/>
      <c r="X25" s="89">
        <f t="shared" si="13"/>
        <v>7725</v>
      </c>
      <c r="Y25" s="45">
        <f t="shared" si="7"/>
        <v>101161606.93117926</v>
      </c>
      <c r="Z25" s="45">
        <f t="shared" si="8"/>
        <v>307604.60924792866</v>
      </c>
      <c r="AA25" s="45">
        <f t="shared" si="9"/>
        <v>16008.701128261077</v>
      </c>
      <c r="AB25" s="46">
        <f t="shared" si="10"/>
        <v>42245.217890812914</v>
      </c>
      <c r="AD25" s="44">
        <f t="shared" si="11"/>
        <v>101535190.45944625</v>
      </c>
      <c r="AE25" s="116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1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1563.0026485758362</v>
      </c>
      <c r="Q26" s="91"/>
      <c r="R26" s="32">
        <f t="shared" si="2"/>
        <v>1</v>
      </c>
      <c r="S26" s="37">
        <f t="shared" si="3"/>
        <v>1</v>
      </c>
      <c r="T26" s="91"/>
      <c r="U26" s="43">
        <f t="shared" si="4"/>
        <v>0.33600152038308856</v>
      </c>
      <c r="V26" s="37">
        <f t="shared" si="5"/>
        <v>4.0000000535997376E-3</v>
      </c>
      <c r="W26" s="91"/>
      <c r="X26" s="89">
        <f t="shared" si="13"/>
        <v>7725</v>
      </c>
      <c r="Y26" s="45">
        <f t="shared" si="7"/>
        <v>102396597.62214129</v>
      </c>
      <c r="Z26" s="45">
        <f t="shared" si="8"/>
        <v>311358.64567748387</v>
      </c>
      <c r="AA26" s="45">
        <f t="shared" si="9"/>
        <v>15771.422347763066</v>
      </c>
      <c r="AB26" s="46">
        <f t="shared" si="10"/>
        <v>42759.846061092001</v>
      </c>
      <c r="AD26" s="44">
        <f t="shared" si="11"/>
        <v>102774212.53622763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1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1581.5822010335669</v>
      </c>
      <c r="Q27" s="91"/>
      <c r="R27" s="32">
        <f t="shared" si="2"/>
        <v>1</v>
      </c>
      <c r="S27" s="37">
        <f t="shared" si="3"/>
        <v>1</v>
      </c>
      <c r="T27" s="91"/>
      <c r="U27" s="43">
        <f t="shared" si="4"/>
        <v>0.33600159506877103</v>
      </c>
      <c r="V27" s="37">
        <f t="shared" si="5"/>
        <v>4.0000000561941206E-3</v>
      </c>
      <c r="W27" s="91"/>
      <c r="X27" s="89">
        <f t="shared" si="13"/>
        <v>7725</v>
      </c>
      <c r="Y27" s="45">
        <f t="shared" si="7"/>
        <v>103631589.69383323</v>
      </c>
      <c r="Z27" s="45">
        <f t="shared" si="8"/>
        <v>315112.68499704392</v>
      </c>
      <c r="AA27" s="45">
        <f t="shared" si="9"/>
        <v>15523.705846427505</v>
      </c>
      <c r="AB27" s="46">
        <f t="shared" si="10"/>
        <v>43274.476871625287</v>
      </c>
      <c r="AD27" s="44">
        <f t="shared" si="11"/>
        <v>104013225.56154832</v>
      </c>
      <c r="AE27" s="116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1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1600.1623877133152</v>
      </c>
      <c r="Q28" s="91"/>
      <c r="R28" s="32">
        <f t="shared" si="2"/>
        <v>1</v>
      </c>
      <c r="S28" s="37">
        <f t="shared" si="3"/>
        <v>1</v>
      </c>
      <c r="T28" s="91"/>
      <c r="U28" s="43">
        <f t="shared" si="4"/>
        <v>0.33600167247282375</v>
      </c>
      <c r="V28" s="37">
        <f t="shared" si="5"/>
        <v>4.0000000588816583E-3</v>
      </c>
      <c r="W28" s="91"/>
      <c r="X28" s="89">
        <f t="shared" si="13"/>
        <v>7725</v>
      </c>
      <c r="Y28" s="45">
        <f t="shared" si="7"/>
        <v>104866583.19427297</v>
      </c>
      <c r="Z28" s="45">
        <f t="shared" si="8"/>
        <v>318866.72709449625</v>
      </c>
      <c r="AA28" s="45">
        <f t="shared" si="9"/>
        <v>15265.551624254385</v>
      </c>
      <c r="AB28" s="46">
        <f t="shared" si="10"/>
        <v>43789.11021998911</v>
      </c>
      <c r="AD28" s="44">
        <f t="shared" si="11"/>
        <v>105252229.58321171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1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1618.7431843257277</v>
      </c>
      <c r="Q29" s="91"/>
      <c r="R29" s="32">
        <f t="shared" si="2"/>
        <v>1</v>
      </c>
      <c r="S29" s="37">
        <f t="shared" si="3"/>
        <v>1</v>
      </c>
      <c r="T29" s="91"/>
      <c r="U29" s="43">
        <f t="shared" si="4"/>
        <v>0.33600175266042104</v>
      </c>
      <c r="V29" s="37">
        <f t="shared" si="5"/>
        <v>4.0000000616645572E-3</v>
      </c>
      <c r="W29" s="91"/>
      <c r="X29" s="89">
        <f t="shared" si="13"/>
        <v>7725</v>
      </c>
      <c r="Y29" s="45">
        <f t="shared" si="7"/>
        <v>106101578.17273492</v>
      </c>
      <c r="Z29" s="45">
        <f t="shared" si="8"/>
        <v>322620.77186345373</v>
      </c>
      <c r="AA29" s="45">
        <f t="shared" si="9"/>
        <v>14996.959681243719</v>
      </c>
      <c r="AB29" s="46">
        <f t="shared" si="10"/>
        <v>44303.746008989976</v>
      </c>
      <c r="AD29" s="44">
        <f t="shared" si="11"/>
        <v>106491224.65028861</v>
      </c>
      <c r="AE29" s="116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1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1637.3245678061242</v>
      </c>
      <c r="Q30" s="91"/>
      <c r="R30" s="32">
        <f t="shared" si="2"/>
        <v>1</v>
      </c>
      <c r="S30" s="37">
        <f t="shared" si="3"/>
        <v>1</v>
      </c>
      <c r="T30" s="91"/>
      <c r="U30" s="43">
        <f t="shared" si="4"/>
        <v>0.33600183569750952</v>
      </c>
      <c r="V30" s="37">
        <f t="shared" si="5"/>
        <v>4.0000000645450465E-3</v>
      </c>
      <c r="W30" s="91"/>
      <c r="X30" s="89">
        <f t="shared" si="13"/>
        <v>7725</v>
      </c>
      <c r="Y30" s="45">
        <f t="shared" si="7"/>
        <v>107336574.67975996</v>
      </c>
      <c r="Z30" s="45">
        <f t="shared" si="8"/>
        <v>326374.81920289301</v>
      </c>
      <c r="AA30" s="45">
        <f t="shared" si="9"/>
        <v>14717.930017395498</v>
      </c>
      <c r="AB30" s="46">
        <f t="shared" si="10"/>
        <v>44818.384146334887</v>
      </c>
      <c r="AD30" s="44">
        <f t="shared" si="11"/>
        <v>107730210.81312659</v>
      </c>
      <c r="AE30" s="116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1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1655.9065162382726</v>
      </c>
      <c r="Q31" s="91"/>
      <c r="R31" s="32">
        <f t="shared" si="2"/>
        <v>1</v>
      </c>
      <c r="S31" s="37">
        <f t="shared" si="3"/>
        <v>1</v>
      </c>
      <c r="T31" s="91"/>
      <c r="U31" s="43">
        <f t="shared" si="4"/>
        <v>0.33600192165080772</v>
      </c>
      <c r="V31" s="37">
        <f t="shared" si="5"/>
        <v>4.0000000675253847E-3</v>
      </c>
      <c r="W31" s="91"/>
      <c r="X31" s="89">
        <f t="shared" si="13"/>
        <v>7725</v>
      </c>
      <c r="Y31" s="45">
        <f t="shared" si="7"/>
        <v>108571572.76716575</v>
      </c>
      <c r="Z31" s="45">
        <f t="shared" si="8"/>
        <v>330128.86901682091</v>
      </c>
      <c r="AA31" s="45">
        <f t="shared" si="9"/>
        <v>14428.462632709723</v>
      </c>
      <c r="AB31" s="46">
        <f t="shared" si="10"/>
        <v>45333.024544326348</v>
      </c>
      <c r="AD31" s="44">
        <f t="shared" si="11"/>
        <v>108969188.12335962</v>
      </c>
      <c r="AE31" s="116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1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1674.4890087837889</v>
      </c>
      <c r="Q32" s="91"/>
      <c r="R32" s="32">
        <f t="shared" si="2"/>
        <v>1</v>
      </c>
      <c r="S32" s="37">
        <f t="shared" si="3"/>
        <v>1</v>
      </c>
      <c r="T32" s="91"/>
      <c r="U32" s="43">
        <f t="shared" si="4"/>
        <v>0.33600201058780638</v>
      </c>
      <c r="V32" s="37">
        <f t="shared" si="5"/>
        <v>4.000000070607853E-3</v>
      </c>
      <c r="W32" s="91"/>
      <c r="X32" s="89">
        <f t="shared" si="13"/>
        <v>7725</v>
      </c>
      <c r="Y32" s="45">
        <f t="shared" si="7"/>
        <v>109806572.48805739</v>
      </c>
      <c r="Z32" s="45">
        <f t="shared" si="8"/>
        <v>333882.92121396534</v>
      </c>
      <c r="AA32" s="45">
        <f t="shared" si="9"/>
        <v>14128.5575271864</v>
      </c>
      <c r="AB32" s="46">
        <f t="shared" si="10"/>
        <v>45847.667119579841</v>
      </c>
      <c r="AD32" s="44">
        <f t="shared" si="11"/>
        <v>110208156.63391812</v>
      </c>
      <c r="AE32" s="116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1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1693.0720256166792</v>
      </c>
      <c r="Q33" s="91"/>
      <c r="R33" s="32">
        <f t="shared" si="2"/>
        <v>1</v>
      </c>
      <c r="S33" s="37">
        <f t="shared" si="3"/>
        <v>1</v>
      </c>
      <c r="T33" s="91"/>
      <c r="U33" s="43">
        <f t="shared" si="4"/>
        <v>0.33600210257676827</v>
      </c>
      <c r="V33" s="37">
        <f t="shared" si="5"/>
        <v>4.0000000737947621E-3</v>
      </c>
      <c r="W33" s="91"/>
      <c r="X33" s="89">
        <f t="shared" si="13"/>
        <v>7725</v>
      </c>
      <c r="Y33" s="45">
        <f t="shared" si="7"/>
        <v>111041573.89683801</v>
      </c>
      <c r="Z33" s="45">
        <f t="shared" si="8"/>
        <v>337636.97570748848</v>
      </c>
      <c r="AA33" s="45">
        <f t="shared" si="9"/>
        <v>13818.214700825522</v>
      </c>
      <c r="AB33" s="46">
        <f t="shared" si="10"/>
        <v>46362.311792761946</v>
      </c>
      <c r="AD33" s="44">
        <f t="shared" si="11"/>
        <v>111447116.39903909</v>
      </c>
      <c r="AE33" s="116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1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1711.6555478625985</v>
      </c>
      <c r="Q34" s="91"/>
      <c r="R34" s="32">
        <f t="shared" si="2"/>
        <v>1</v>
      </c>
      <c r="S34" s="37">
        <f t="shared" si="3"/>
        <v>1</v>
      </c>
      <c r="T34" s="91"/>
      <c r="U34" s="43">
        <f t="shared" si="4"/>
        <v>0.33600219768672818</v>
      </c>
      <c r="V34" s="37">
        <f t="shared" si="5"/>
        <v>4.000000077088446E-3</v>
      </c>
      <c r="W34" s="91"/>
      <c r="X34" s="89">
        <f t="shared" si="13"/>
        <v>7725</v>
      </c>
      <c r="Y34" s="45">
        <f t="shared" si="7"/>
        <v>112276577.04922009</v>
      </c>
      <c r="Z34" s="45">
        <f t="shared" si="8"/>
        <v>341391.03241472074</v>
      </c>
      <c r="AA34" s="45">
        <f t="shared" si="9"/>
        <v>13497.434153627088</v>
      </c>
      <c r="AB34" s="46">
        <f t="shared" si="10"/>
        <v>46876.958488347227</v>
      </c>
      <c r="AD34" s="44">
        <f t="shared" si="11"/>
        <v>112686067.47427678</v>
      </c>
      <c r="AE34" s="116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1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1730.2395575424271</v>
      </c>
      <c r="Q35" s="91"/>
      <c r="R35" s="32">
        <f t="shared" si="2"/>
        <v>1</v>
      </c>
      <c r="S35" s="37">
        <f t="shared" si="3"/>
        <v>1</v>
      </c>
      <c r="T35" s="91"/>
      <c r="U35" s="43">
        <f t="shared" si="4"/>
        <v>0.33600229598749315</v>
      </c>
      <c r="V35" s="37">
        <f t="shared" si="5"/>
        <v>4.0000000804912648E-3</v>
      </c>
      <c r="W35" s="91"/>
      <c r="X35" s="89">
        <f t="shared" si="13"/>
        <v>7725</v>
      </c>
      <c r="Y35" s="45">
        <f t="shared" si="7"/>
        <v>113511582.00223656</v>
      </c>
      <c r="Z35" s="45">
        <f t="shared" si="8"/>
        <v>345145.09125691344</v>
      </c>
      <c r="AA35" s="45">
        <f t="shared" si="9"/>
        <v>13166.2158855911</v>
      </c>
      <c r="AB35" s="46">
        <f t="shared" si="10"/>
        <v>47391.607134392478</v>
      </c>
      <c r="AD35" s="44">
        <f t="shared" si="11"/>
        <v>113925009.91651346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1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1748.8240375198175</v>
      </c>
      <c r="Q36" s="91"/>
      <c r="R36" s="32">
        <f t="shared" si="2"/>
        <v>1</v>
      </c>
      <c r="S36" s="37">
        <f t="shared" si="3"/>
        <v>1</v>
      </c>
      <c r="T36" s="91"/>
      <c r="U36" s="43">
        <f t="shared" si="4"/>
        <v>0.33600239754964212</v>
      </c>
      <c r="V36" s="37">
        <f t="shared" si="5"/>
        <v>4.0000000840056046E-3</v>
      </c>
      <c r="W36" s="91"/>
      <c r="X36" s="89">
        <f t="shared" si="13"/>
        <v>7725</v>
      </c>
      <c r="Y36" s="45">
        <f t="shared" si="7"/>
        <v>114746588.81425257</v>
      </c>
      <c r="Z36" s="45">
        <f t="shared" si="8"/>
        <v>348899.15215900954</v>
      </c>
      <c r="AA36" s="45">
        <f t="shared" si="9"/>
        <v>12824.559896717568</v>
      </c>
      <c r="AB36" s="46">
        <f t="shared" si="10"/>
        <v>47906.257662326861</v>
      </c>
      <c r="AD36" s="44">
        <f t="shared" si="11"/>
        <v>115163943.78397062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1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1767.4089714523818</v>
      </c>
      <c r="Q37" s="91"/>
      <c r="R37" s="32">
        <f t="shared" si="2"/>
        <v>1</v>
      </c>
      <c r="S37" s="37">
        <f t="shared" si="3"/>
        <v>1</v>
      </c>
      <c r="T37" s="91"/>
      <c r="U37" s="43">
        <f t="shared" si="4"/>
        <v>0.33600250244452629</v>
      </c>
      <c r="V37" s="37">
        <f t="shared" si="5"/>
        <v>4.0000000876338759E-3</v>
      </c>
      <c r="W37" s="91"/>
      <c r="X37" s="89">
        <f t="shared" si="13"/>
        <v>7725</v>
      </c>
      <c r="Y37" s="45">
        <f t="shared" si="7"/>
        <v>115981597.54497683</v>
      </c>
      <c r="Z37" s="45">
        <f t="shared" si="8"/>
        <v>352653.21504942927</v>
      </c>
      <c r="AA37" s="45">
        <f t="shared" si="9"/>
        <v>12472.466187006477</v>
      </c>
      <c r="AB37" s="46">
        <f t="shared" si="10"/>
        <v>48420.910006756538</v>
      </c>
      <c r="AD37" s="44">
        <f t="shared" si="11"/>
        <v>116402869.13622002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1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1785.9943437462412</v>
      </c>
      <c r="Q38" s="91"/>
      <c r="R38" s="32">
        <f t="shared" si="2"/>
        <v>1</v>
      </c>
      <c r="S38" s="37">
        <f t="shared" si="3"/>
        <v>1</v>
      </c>
      <c r="T38" s="91"/>
      <c r="U38" s="43">
        <f t="shared" si="4"/>
        <v>0.33600261074426885</v>
      </c>
      <c r="V38" s="37">
        <f t="shared" si="5"/>
        <v>4.0000000913785203E-3</v>
      </c>
      <c r="W38" s="91"/>
      <c r="X38" s="89">
        <f t="shared" si="13"/>
        <v>7725</v>
      </c>
      <c r="Y38" s="45">
        <f t="shared" si="7"/>
        <v>117216608.25547366</v>
      </c>
      <c r="Z38" s="45">
        <f t="shared" si="8"/>
        <v>356407.27985987149</v>
      </c>
      <c r="AA38" s="45">
        <f t="shared" si="9"/>
        <v>12109.934756457837</v>
      </c>
      <c r="AB38" s="46">
        <f t="shared" si="10"/>
        <v>48935.5641052828</v>
      </c>
      <c r="AD38" s="44">
        <f t="shared" si="11"/>
        <v>117641786.03419527</v>
      </c>
      <c r="AE38" s="116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1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1804.580139513653</v>
      </c>
      <c r="Q39" s="91"/>
      <c r="R39" s="32">
        <f t="shared" si="2"/>
        <v>1</v>
      </c>
      <c r="S39" s="37">
        <f t="shared" si="3"/>
        <v>1</v>
      </c>
      <c r="T39" s="91"/>
      <c r="U39" s="43">
        <f t="shared" si="4"/>
        <v>0.33600272252176505</v>
      </c>
      <c r="V39" s="37">
        <f t="shared" si="5"/>
        <v>4.0000000952419975E-3</v>
      </c>
      <c r="W39" s="91"/>
      <c r="X39" s="89">
        <f t="shared" si="13"/>
        <v>7725</v>
      </c>
      <c r="Y39" s="45">
        <f t="shared" si="7"/>
        <v>118451621.00817502</v>
      </c>
      <c r="Z39" s="45">
        <f t="shared" si="8"/>
        <v>360161.34652512782</v>
      </c>
      <c r="AA39" s="45">
        <f t="shared" si="9"/>
        <v>11736.96560507164</v>
      </c>
      <c r="AB39" s="46">
        <f t="shared" si="10"/>
        <v>49450.21989833258</v>
      </c>
      <c r="AD39" s="44">
        <f t="shared" si="11"/>
        <v>118880694.54020354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1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1823.1663445334912</v>
      </c>
      <c r="Q40" s="91"/>
      <c r="R40" s="32">
        <f t="shared" si="2"/>
        <v>1</v>
      </c>
      <c r="S40" s="37">
        <f t="shared" si="3"/>
        <v>1</v>
      </c>
      <c r="T40" s="91"/>
      <c r="U40" s="43">
        <f t="shared" si="4"/>
        <v>0.3360028378506823</v>
      </c>
      <c r="V40" s="37">
        <f t="shared" si="5"/>
        <v>4.0000000992267996E-3</v>
      </c>
      <c r="W40" s="91"/>
      <c r="X40" s="89">
        <f t="shared" si="13"/>
        <v>7725</v>
      </c>
      <c r="Y40" s="45">
        <f t="shared" si="7"/>
        <v>119686635.86689264</v>
      </c>
      <c r="Z40" s="45">
        <f t="shared" si="8"/>
        <v>363915.41498290992</v>
      </c>
      <c r="AA40" s="45">
        <f t="shared" si="9"/>
        <v>11353.558732847894</v>
      </c>
      <c r="AB40" s="46">
        <f t="shared" si="10"/>
        <v>49964.877329000235</v>
      </c>
      <c r="AD40" s="44">
        <f t="shared" si="11"/>
        <v>120119594.71793741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1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1841.7529452143453</v>
      </c>
      <c r="Q41" s="91"/>
      <c r="R41" s="32">
        <f t="shared" si="2"/>
        <v>1</v>
      </c>
      <c r="S41" s="37">
        <f t="shared" si="3"/>
        <v>1</v>
      </c>
      <c r="T41" s="91"/>
      <c r="U41" s="43">
        <f t="shared" si="4"/>
        <v>0.33600295680546011</v>
      </c>
      <c r="V41" s="37">
        <f t="shared" si="5"/>
        <v>4.000000103335441E-3</v>
      </c>
      <c r="W41" s="91"/>
      <c r="X41" s="89">
        <f t="shared" si="13"/>
        <v>7725</v>
      </c>
      <c r="Y41" s="45">
        <f t="shared" si="7"/>
        <v>120921652.89683028</v>
      </c>
      <c r="Z41" s="45">
        <f t="shared" si="8"/>
        <v>367669.48517368711</v>
      </c>
      <c r="AA41" s="45">
        <f t="shared" si="9"/>
        <v>10959.714139786594</v>
      </c>
      <c r="AB41" s="46">
        <f t="shared" si="10"/>
        <v>50479.536342899904</v>
      </c>
      <c r="AD41" s="44">
        <f t="shared" si="11"/>
        <v>121358486.63248666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1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1860.3399285600522</v>
      </c>
      <c r="Q42" s="91"/>
      <c r="R42" s="32">
        <f t="shared" si="2"/>
        <v>1</v>
      </c>
      <c r="S42" s="37">
        <f t="shared" si="3"/>
        <v>1</v>
      </c>
      <c r="T42" s="91"/>
      <c r="U42" s="43">
        <f t="shared" si="4"/>
        <v>0.33600307946130992</v>
      </c>
      <c r="V42" s="37">
        <f t="shared" si="5"/>
        <v>4.0000001075704622E-3</v>
      </c>
      <c r="W42" s="91"/>
      <c r="X42" s="89">
        <f t="shared" si="13"/>
        <v>7725</v>
      </c>
      <c r="Y42" s="45">
        <f t="shared" si="7"/>
        <v>122156672.16459605</v>
      </c>
      <c r="Z42" s="45">
        <f t="shared" si="8"/>
        <v>371423.55704053637</v>
      </c>
      <c r="AA42" s="45">
        <f t="shared" si="9"/>
        <v>10555.431825887739</v>
      </c>
      <c r="AB42" s="46">
        <f t="shared" si="10"/>
        <v>50994.196888027647</v>
      </c>
      <c r="AD42" s="44">
        <f t="shared" si="11"/>
        <v>122597370.35035051</v>
      </c>
      <c r="AE42" s="116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1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1878.9272821374568</v>
      </c>
      <c r="Q43" s="91"/>
      <c r="R43" s="32">
        <f t="shared" si="2"/>
        <v>1</v>
      </c>
      <c r="S43" s="37">
        <f t="shared" si="3"/>
        <v>1</v>
      </c>
      <c r="T43" s="91"/>
      <c r="U43" s="43">
        <f t="shared" si="4"/>
        <v>0.33600320589421551</v>
      </c>
      <c r="V43" s="37">
        <f t="shared" si="5"/>
        <v>4.0000001119344297E-3</v>
      </c>
      <c r="W43" s="91"/>
      <c r="X43" s="89">
        <f t="shared" si="13"/>
        <v>7725</v>
      </c>
      <c r="Y43" s="45">
        <f t="shared" si="7"/>
        <v>123391693.73821522</v>
      </c>
      <c r="Z43" s="45">
        <f t="shared" si="8"/>
        <v>375177.6305290006</v>
      </c>
      <c r="AA43" s="45">
        <f t="shared" si="9"/>
        <v>10140.711791151334</v>
      </c>
      <c r="AB43" s="46">
        <f t="shared" si="10"/>
        <v>51508.85891463235</v>
      </c>
      <c r="AD43" s="44">
        <f t="shared" si="11"/>
        <v>123836245.93945001</v>
      </c>
      <c r="AE43" s="116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1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0"/>
        <v>18132.12279417973</v>
      </c>
      <c r="P44" s="39">
        <f t="shared" si="1"/>
        <v>1897.5149940462552</v>
      </c>
      <c r="Q44" s="91"/>
      <c r="R44" s="32">
        <f t="shared" si="2"/>
        <v>1</v>
      </c>
      <c r="S44" s="37">
        <f t="shared" si="3"/>
        <v>1</v>
      </c>
      <c r="T44" s="91"/>
      <c r="U44" s="43">
        <f t="shared" si="4"/>
        <v>0.33600333618093248</v>
      </c>
      <c r="V44" s="37">
        <f t="shared" si="5"/>
        <v>4.0000001164299387E-3</v>
      </c>
      <c r="W44" s="91"/>
      <c r="X44" s="89">
        <f t="shared" si="13"/>
        <v>7725</v>
      </c>
      <c r="Y44" s="45">
        <f t="shared" si="7"/>
        <v>124626717.68714269</v>
      </c>
      <c r="Z44" s="45">
        <f t="shared" si="8"/>
        <v>378931.70558695623</v>
      </c>
      <c r="AA44" s="45">
        <f t="shared" si="9"/>
        <v>9715.5540355773828</v>
      </c>
      <c r="AB44" s="46">
        <f t="shared" si="10"/>
        <v>52023.522375095134</v>
      </c>
      <c r="AD44" s="44">
        <f t="shared" si="11"/>
        <v>125075113.46914031</v>
      </c>
      <c r="AE44" s="116"/>
      <c r="AF44" s="138" t="s">
        <v>44</v>
      </c>
      <c r="AG44" s="139"/>
      <c r="AH44" s="140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1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1916.1030528907486</v>
      </c>
      <c r="Q45" s="91"/>
      <c r="R45" s="32">
        <f t="shared" si="2"/>
        <v>1</v>
      </c>
      <c r="S45" s="37">
        <f t="shared" si="3"/>
        <v>1</v>
      </c>
      <c r="T45" s="91"/>
      <c r="U45" s="43">
        <f t="shared" si="4"/>
        <v>0.3360034703989887</v>
      </c>
      <c r="V45" s="37">
        <f t="shared" si="5"/>
        <v>4.0000001210596051E-3</v>
      </c>
      <c r="W45" s="91"/>
      <c r="X45" s="89">
        <f t="shared" si="13"/>
        <v>7725</v>
      </c>
      <c r="Y45" s="45">
        <f t="shared" si="7"/>
        <v>125861744.08227552</v>
      </c>
      <c r="Z45" s="45">
        <f t="shared" si="8"/>
        <v>382685.78216449026</v>
      </c>
      <c r="AA45" s="45">
        <f t="shared" si="9"/>
        <v>9279.9585591658724</v>
      </c>
      <c r="AB45" s="46">
        <f t="shared" si="10"/>
        <v>52538.18722381624</v>
      </c>
      <c r="AD45" s="44">
        <f t="shared" si="11"/>
        <v>126313973.010223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1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1934.6914477533808</v>
      </c>
      <c r="Q46" s="91"/>
      <c r="R46" s="32">
        <f t="shared" si="2"/>
        <v>1</v>
      </c>
      <c r="S46" s="37">
        <f t="shared" si="3"/>
        <v>1</v>
      </c>
      <c r="T46" s="91"/>
      <c r="U46" s="43">
        <f t="shared" si="4"/>
        <v>0.3360036086266841</v>
      </c>
      <c r="V46" s="37">
        <f t="shared" si="5"/>
        <v>4.0000001258260753E-3</v>
      </c>
      <c r="W46" s="91"/>
      <c r="X46" s="89">
        <f t="shared" si="13"/>
        <v>7725</v>
      </c>
      <c r="Y46" s="45">
        <f t="shared" si="7"/>
        <v>127096772.99596624</v>
      </c>
      <c r="Z46" s="45">
        <f t="shared" si="8"/>
        <v>386439.86021378369</v>
      </c>
      <c r="AA46" s="45">
        <f t="shared" si="9"/>
        <v>8833.9253619168067</v>
      </c>
      <c r="AB46" s="46">
        <f t="shared" si="10"/>
        <v>53052.853417109247</v>
      </c>
      <c r="AD46" s="44">
        <f t="shared" si="11"/>
        <v>127552824.63495906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1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1953.2801681699189</v>
      </c>
      <c r="Q47" s="91"/>
      <c r="R47" s="32">
        <f t="shared" si="2"/>
        <v>1</v>
      </c>
      <c r="S47" s="37">
        <f t="shared" si="3"/>
        <v>1</v>
      </c>
      <c r="T47" s="91"/>
      <c r="U47" s="43">
        <f t="shared" si="4"/>
        <v>0.3360037509430906</v>
      </c>
      <c r="V47" s="37">
        <f t="shared" si="5"/>
        <v>4.0000001307320182E-3</v>
      </c>
      <c r="W47" s="91"/>
      <c r="X47" s="89">
        <f t="shared" si="13"/>
        <v>7725</v>
      </c>
      <c r="Y47" s="45">
        <f t="shared" si="7"/>
        <v>128331804.50203526</v>
      </c>
      <c r="Z47" s="45">
        <f t="shared" si="8"/>
        <v>390193.93968900316</v>
      </c>
      <c r="AA47" s="45">
        <f t="shared" si="9"/>
        <v>8377.4544438301909</v>
      </c>
      <c r="AB47" s="46">
        <f t="shared" si="10"/>
        <v>53567.520913101645</v>
      </c>
      <c r="AD47" s="44">
        <f t="shared" ref="AD47:AD54" si="14">SUM(X47:AB47)</f>
        <v>128791668.41708119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1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0"/>
        <v>18850.843122906754</v>
      </c>
      <c r="P48" s="39">
        <f t="shared" si="1"/>
        <v>1971.8692041061668</v>
      </c>
      <c r="Q48" s="91"/>
      <c r="R48" s="32">
        <f t="shared" si="2"/>
        <v>1</v>
      </c>
      <c r="S48" s="37">
        <f t="shared" si="3"/>
        <v>1</v>
      </c>
      <c r="T48" s="91"/>
      <c r="U48" s="43">
        <f t="shared" si="4"/>
        <v>0.33600389742805226</v>
      </c>
      <c r="V48" s="37">
        <f t="shared" si="5"/>
        <v>4.0000001357801303E-3</v>
      </c>
      <c r="W48" s="91"/>
      <c r="X48" s="89">
        <f t="shared" si="13"/>
        <v>7725</v>
      </c>
      <c r="Y48" s="45">
        <f t="shared" si="7"/>
        <v>129566838.67578417</v>
      </c>
      <c r="Z48" s="45">
        <f t="shared" si="8"/>
        <v>393948.02054619906</v>
      </c>
      <c r="AA48" s="45">
        <f t="shared" si="9"/>
        <v>8201.6248259142703</v>
      </c>
      <c r="AB48" s="46">
        <f t="shared" si="10"/>
        <v>54082.189671641769</v>
      </c>
      <c r="AD48" s="44">
        <f t="shared" si="14"/>
        <v>130030795.51082791</v>
      </c>
      <c r="AE48" s="116"/>
      <c r="AF48" s="138" t="s">
        <v>45</v>
      </c>
      <c r="AG48" s="139"/>
      <c r="AH48" s="140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1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0"/>
        <v>19030.52320508851</v>
      </c>
      <c r="P49" s="39">
        <f t="shared" si="1"/>
        <v>1990.4585459361001</v>
      </c>
      <c r="Q49" s="91"/>
      <c r="R49" s="32">
        <f t="shared" si="2"/>
        <v>1</v>
      </c>
      <c r="S49" s="37">
        <f t="shared" si="3"/>
        <v>1</v>
      </c>
      <c r="T49" s="91"/>
      <c r="U49" s="43">
        <f t="shared" si="4"/>
        <v>0.33600404816218532</v>
      </c>
      <c r="V49" s="37">
        <f t="shared" si="5"/>
        <v>4.0000001409731326E-3</v>
      </c>
      <c r="W49" s="91"/>
      <c r="X49" s="89">
        <f t="shared" si="13"/>
        <v>7725</v>
      </c>
      <c r="Y49" s="45">
        <f t="shared" si="7"/>
        <v>130801875.59400874</v>
      </c>
      <c r="Z49" s="45">
        <f t="shared" si="8"/>
        <v>397702.10274320928</v>
      </c>
      <c r="AA49" s="45">
        <f t="shared" si="9"/>
        <v>8279.8000360699098</v>
      </c>
      <c r="AB49" s="46">
        <f t="shared" si="10"/>
        <v>54596.859654211192</v>
      </c>
      <c r="AD49" s="44">
        <f t="shared" si="14"/>
        <v>131270179.35644224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1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0"/>
        <v>19210.203287270266</v>
      </c>
      <c r="P50" s="39">
        <f t="shared" si="1"/>
        <v>2009.0481844213184</v>
      </c>
      <c r="Q50" s="91"/>
      <c r="R50" s="32">
        <f t="shared" si="2"/>
        <v>1</v>
      </c>
      <c r="S50" s="37">
        <f t="shared" si="3"/>
        <v>1</v>
      </c>
      <c r="T50" s="91"/>
      <c r="U50" s="43">
        <f t="shared" si="4"/>
        <v>0.33600420322687802</v>
      </c>
      <c r="V50" s="37">
        <f t="shared" si="5"/>
        <v>4.0000001463137745E-3</v>
      </c>
      <c r="W50" s="91"/>
      <c r="X50" s="89">
        <f t="shared" si="13"/>
        <v>7725</v>
      </c>
      <c r="Y50" s="45">
        <f t="shared" si="7"/>
        <v>132036915.33501199</v>
      </c>
      <c r="Z50" s="45">
        <f t="shared" si="8"/>
        <v>401456.18623956962</v>
      </c>
      <c r="AA50" s="45">
        <f t="shared" si="9"/>
        <v>8357.9752462255474</v>
      </c>
      <c r="AB50" s="46">
        <f t="shared" si="10"/>
        <v>55111.530823842608</v>
      </c>
      <c r="AD50" s="44">
        <f t="shared" si="14"/>
        <v>132509566.02732162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1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0"/>
        <v>19389.883369452022</v>
      </c>
      <c r="P51" s="39">
        <f t="shared" si="1"/>
        <v>2027.6381106917306</v>
      </c>
      <c r="Q51" s="91"/>
      <c r="R51" s="32">
        <f t="shared" si="2"/>
        <v>1</v>
      </c>
      <c r="S51" s="37">
        <f t="shared" si="3"/>
        <v>1</v>
      </c>
      <c r="T51" s="91"/>
      <c r="U51" s="43">
        <f t="shared" si="4"/>
        <v>0.33600436270429063</v>
      </c>
      <c r="V51" s="37">
        <f t="shared" si="5"/>
        <v>4.0000001518048283E-3</v>
      </c>
      <c r="W51" s="91"/>
      <c r="X51" s="89">
        <f t="shared" si="13"/>
        <v>7725</v>
      </c>
      <c r="Y51" s="45">
        <f t="shared" si="7"/>
        <v>133271957.97861739</v>
      </c>
      <c r="Z51" s="45">
        <f t="shared" si="8"/>
        <v>405210.27099642903</v>
      </c>
      <c r="AA51" s="45">
        <f t="shared" si="9"/>
        <v>8436.150456381185</v>
      </c>
      <c r="AB51" s="46">
        <f t="shared" si="10"/>
        <v>55626.203145042455</v>
      </c>
      <c r="AD51" s="44">
        <f t="shared" si="14"/>
        <v>133748955.60321525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1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0"/>
        <v>19569.563451633778</v>
      </c>
      <c r="P52" s="39">
        <f t="shared" si="1"/>
        <v>2046.22831622738</v>
      </c>
      <c r="Q52" s="91"/>
      <c r="R52" s="32">
        <f t="shared" si="2"/>
        <v>1</v>
      </c>
      <c r="S52" s="37">
        <f t="shared" si="3"/>
        <v>1</v>
      </c>
      <c r="T52" s="91"/>
      <c r="U52" s="43">
        <f t="shared" si="4"/>
        <v>0.33600452667735553</v>
      </c>
      <c r="V52" s="37">
        <f t="shared" si="5"/>
        <v>4.0000001574490929E-3</v>
      </c>
      <c r="W52" s="91"/>
      <c r="X52" s="89">
        <f t="shared" si="13"/>
        <v>7725</v>
      </c>
      <c r="Y52" s="45">
        <f t="shared" si="7"/>
        <v>134507003.60618213</v>
      </c>
      <c r="Z52" s="45">
        <f t="shared" si="8"/>
        <v>408964.35697647027</v>
      </c>
      <c r="AA52" s="45">
        <f t="shared" si="9"/>
        <v>8514.3256665368244</v>
      </c>
      <c r="AB52" s="46">
        <f t="shared" si="10"/>
        <v>56140.876583718244</v>
      </c>
      <c r="AD52" s="44">
        <f t="shared" si="14"/>
        <v>134988348.16540888</v>
      </c>
      <c r="AE52" s="116"/>
      <c r="AF52" s="138" t="s">
        <v>46</v>
      </c>
      <c r="AG52" s="139"/>
      <c r="AH52" s="140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1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0"/>
        <v>19749.243533815534</v>
      </c>
      <c r="P53" s="39">
        <f t="shared" si="1"/>
        <v>2064.8187928413377</v>
      </c>
      <c r="Q53" s="91"/>
      <c r="R53" s="32">
        <f t="shared" si="2"/>
        <v>1</v>
      </c>
      <c r="S53" s="37">
        <f t="shared" si="3"/>
        <v>1</v>
      </c>
      <c r="T53" s="91"/>
      <c r="U53" s="43">
        <f t="shared" si="4"/>
        <v>0.33600469522977738</v>
      </c>
      <c r="V53" s="37">
        <f t="shared" si="5"/>
        <v>4.0000001632493941E-3</v>
      </c>
      <c r="W53" s="91"/>
      <c r="X53" s="89">
        <f t="shared" si="13"/>
        <v>7725</v>
      </c>
      <c r="Y53" s="45">
        <f t="shared" si="7"/>
        <v>135742052.30061045</v>
      </c>
      <c r="Z53" s="45">
        <f t="shared" si="8"/>
        <v>412718.44414383452</v>
      </c>
      <c r="AA53" s="45">
        <f t="shared" si="9"/>
        <v>8592.500876692462</v>
      </c>
      <c r="AB53" s="46">
        <f t="shared" si="10"/>
        <v>56655.551107110085</v>
      </c>
      <c r="AD53" s="44">
        <f t="shared" si="14"/>
        <v>136227743.79673809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1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0"/>
        <v>19928.923615997293</v>
      </c>
      <c r="P54" s="39">
        <f t="shared" si="1"/>
        <v>2083.4095326635888</v>
      </c>
      <c r="Q54" s="92"/>
      <c r="R54" s="32">
        <f t="shared" si="2"/>
        <v>1</v>
      </c>
      <c r="S54" s="37">
        <f t="shared" si="3"/>
        <v>1</v>
      </c>
      <c r="T54" s="92"/>
      <c r="U54" s="43">
        <f t="shared" si="4"/>
        <v>0.33600486844603261</v>
      </c>
      <c r="V54" s="37">
        <f>($AI$7/$AG$12)*(1+0.15*(P54/$AG$10)^4)+$AH$32</f>
        <v>4.0000001692085839E-3</v>
      </c>
      <c r="W54" s="92"/>
      <c r="X54" s="89">
        <f t="shared" si="13"/>
        <v>7725</v>
      </c>
      <c r="Y54" s="45">
        <f t="shared" si="7"/>
        <v>136977104.14636698</v>
      </c>
      <c r="Z54" s="45">
        <f t="shared" si="8"/>
        <v>416472.53246405115</v>
      </c>
      <c r="AA54" s="45">
        <f t="shared" si="9"/>
        <v>8670.6760868481033</v>
      </c>
      <c r="AB54" s="46">
        <f t="shared" si="10"/>
        <v>57170.226683726265</v>
      </c>
      <c r="AD54" s="44">
        <f t="shared" si="14"/>
        <v>137467142.58160162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5042189547.7378788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70">
        <f>SUM(Y9:Y54)</f>
        <v>5022704202.1889305</v>
      </c>
      <c r="Z56" s="71">
        <f>SUM(Z9:Z54)</f>
        <v>15272281.131591605</v>
      </c>
      <c r="AA56" s="71">
        <f>SUM(AA9:AA54)</f>
        <v>625299.4132128919</v>
      </c>
      <c r="AB56" s="78">
        <f>SUM(AB9:AB54)</f>
        <v>2097165.0041441494</v>
      </c>
      <c r="AD56" s="72">
        <f>X56+Y56+Z56+AA56+AB56</f>
        <v>5042189547.7378788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2020-05-12T11:42:45Z</dcterms:modified>
</cp:coreProperties>
</file>