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"/>
    </mc:Choice>
  </mc:AlternateContent>
  <xr:revisionPtr revIDLastSave="0" documentId="13_ncr:1_{BAC551EA-E147-4935-B87D-1E6ABABE40B7}" xr6:coauthVersionLast="46" xr6:coauthVersionMax="46" xr10:uidLastSave="{00000000-0000-0000-0000-000000000000}"/>
  <bookViews>
    <workbookView xWindow="9420" yWindow="2460" windowWidth="28800" windowHeight="15460" xr2:uid="{4F28731C-F042-4FD6-A4E5-8D041135DC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" i="1"/>
  <c r="E30" i="1"/>
  <c r="E29" i="1"/>
  <c r="E28" i="1"/>
  <c r="E27" i="1"/>
  <c r="D30" i="1"/>
  <c r="D29" i="1"/>
  <c r="D28" i="1"/>
  <c r="D27" i="1"/>
  <c r="E25" i="1"/>
  <c r="G24" i="1" s="1"/>
  <c r="E26" i="1"/>
  <c r="D25" i="1"/>
  <c r="F24" i="1" s="1"/>
  <c r="D26" i="1"/>
  <c r="G23" i="1" l="1"/>
  <c r="F23" i="1"/>
  <c r="G22" i="1"/>
  <c r="F20" i="1"/>
  <c r="F22" i="1"/>
  <c r="G21" i="1"/>
  <c r="F2" i="1"/>
  <c r="F12" i="1"/>
  <c r="F21" i="1"/>
  <c r="F19" i="1"/>
  <c r="F15" i="1"/>
  <c r="F14" i="1"/>
  <c r="F13" i="1"/>
  <c r="G15" i="1"/>
  <c r="G10" i="1"/>
  <c r="G18" i="1"/>
  <c r="G14" i="1"/>
  <c r="G12" i="1"/>
  <c r="G11" i="1"/>
  <c r="G9" i="1"/>
  <c r="G7" i="1"/>
  <c r="G2" i="1"/>
  <c r="G5" i="1"/>
  <c r="G20" i="1"/>
  <c r="G3" i="1"/>
  <c r="G17" i="1"/>
  <c r="G13" i="1"/>
  <c r="G8" i="1"/>
  <c r="G6" i="1"/>
  <c r="G4" i="1"/>
  <c r="G19" i="1"/>
  <c r="G16" i="1"/>
  <c r="F11" i="1"/>
  <c r="F10" i="1"/>
  <c r="F9" i="1"/>
  <c r="F8" i="1"/>
  <c r="F7" i="1"/>
  <c r="F6" i="1"/>
  <c r="F5" i="1"/>
  <c r="F4" i="1"/>
  <c r="F3" i="1"/>
  <c r="F18" i="1"/>
  <c r="F17" i="1"/>
  <c r="F16" i="1"/>
</calcChain>
</file>

<file path=xl/sharedStrings.xml><?xml version="1.0" encoding="utf-8"?>
<sst xmlns="http://schemas.openxmlformats.org/spreadsheetml/2006/main" count="84" uniqueCount="71">
  <si>
    <t>Name</t>
  </si>
  <si>
    <t>Smithing</t>
  </si>
  <si>
    <t>Speech</t>
  </si>
  <si>
    <t>ID</t>
  </si>
  <si>
    <t>AdrianneAvenicci</t>
  </si>
  <si>
    <t>Adrianne Avenicci</t>
  </si>
  <si>
    <t>Location</t>
  </si>
  <si>
    <t>Whiterun</t>
  </si>
  <si>
    <t>Alvor</t>
  </si>
  <si>
    <t>Riverwood</t>
  </si>
  <si>
    <t>Arnskar</t>
  </si>
  <si>
    <t>Arnskar Ember-Master</t>
  </si>
  <si>
    <t>Ragged Flaggon</t>
  </si>
  <si>
    <t>Asbjorn</t>
  </si>
  <si>
    <t>Asbjorn Fire-Tamer</t>
  </si>
  <si>
    <t>The Scorched Hammer</t>
  </si>
  <si>
    <t>Balimund</t>
  </si>
  <si>
    <t>Beirand</t>
  </si>
  <si>
    <t>Solitude Blacksmith</t>
  </si>
  <si>
    <t>Dushnamub</t>
  </si>
  <si>
    <t>Narzulbur</t>
  </si>
  <si>
    <t>Elrindir</t>
  </si>
  <si>
    <t>The Drunken Huntsman</t>
  </si>
  <si>
    <t>EorlundGrayMane</t>
  </si>
  <si>
    <t>Eorlund Gray-Mane</t>
  </si>
  <si>
    <t>Skyforge</t>
  </si>
  <si>
    <t>Fihada</t>
  </si>
  <si>
    <t>Fletcher</t>
  </si>
  <si>
    <t>Filnjar</t>
  </si>
  <si>
    <t>Shor's Stone</t>
  </si>
  <si>
    <t>Gharol</t>
  </si>
  <si>
    <t>Dushnikh Yal</t>
  </si>
  <si>
    <t>GhorzaGraBagol</t>
  </si>
  <si>
    <t>Ghorza gra-Bagol</t>
  </si>
  <si>
    <t>Markarth</t>
  </si>
  <si>
    <t>Lod</t>
  </si>
  <si>
    <t>Falkreath</t>
  </si>
  <si>
    <t>MothgroBagol</t>
  </si>
  <si>
    <t>Moth gro-Bagol</t>
  </si>
  <si>
    <t>Markarth Keep</t>
  </si>
  <si>
    <t>Oengul</t>
  </si>
  <si>
    <t>Oengul War-Anvil</t>
  </si>
  <si>
    <t>Windhelm</t>
  </si>
  <si>
    <t>Rustleif</t>
  </si>
  <si>
    <t>Dawnstar</t>
  </si>
  <si>
    <t>Shuftharz</t>
  </si>
  <si>
    <t>Mor Khazgur</t>
  </si>
  <si>
    <t>Ulfberth</t>
  </si>
  <si>
    <t>Ulfberth War-Bear</t>
  </si>
  <si>
    <t>Min</t>
  </si>
  <si>
    <t>Max</t>
  </si>
  <si>
    <t>Smithing Percentile</t>
  </si>
  <si>
    <t>Speech Percentile</t>
  </si>
  <si>
    <t>Smithing Mastery</t>
  </si>
  <si>
    <t>Speech Mastery</t>
  </si>
  <si>
    <t>Baldor Iron-Shaper</t>
  </si>
  <si>
    <t>DLC2SVBaldorIronShaper</t>
  </si>
  <si>
    <t>Skaal Village</t>
  </si>
  <si>
    <t>DLC2RRGloverMallory</t>
  </si>
  <si>
    <t>Glover Mallory</t>
  </si>
  <si>
    <t>Raven Rock</t>
  </si>
  <si>
    <t>DLC1Gunmar</t>
  </si>
  <si>
    <t>Gunmar</t>
  </si>
  <si>
    <t>Fort Dawnguard</t>
  </si>
  <si>
    <t>DLC1Hestla</t>
  </si>
  <si>
    <t>Hestla</t>
  </si>
  <si>
    <t>Castle Volkihar</t>
  </si>
  <si>
    <t>50th Percentile</t>
  </si>
  <si>
    <t>15th Percentile</t>
  </si>
  <si>
    <t>85th Percentile</t>
  </si>
  <si>
    <t>100th 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</si>
</sst>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772A-8124-4131-8FCE-60D15DABF71E}">
  <dimension ref="A1:I30"/>
  <sheetViews>
    <sheetView tabSelected="1" workbookViewId="0">
      <selection activeCell="E33" sqref="E33"/>
    </sheetView>
  </sheetViews>
  <sheetFormatPr defaultRowHeight="14.5" x14ac:dyDescent="0.35"/>
  <cols>
    <col min="1" max="1" width="22" bestFit="1" customWidth="1"/>
    <col min="2" max="2" width="19.90625" bestFit="1" customWidth="1"/>
    <col min="3" max="3" width="20.81640625" bestFit="1" customWidth="1"/>
    <col min="6" max="6" width="16.7265625" bestFit="1" customWidth="1"/>
    <col min="7" max="7" width="15.453125" bestFit="1" customWidth="1"/>
    <col min="8" max="8" width="15.36328125" bestFit="1" customWidth="1"/>
    <col min="9" max="9" width="14.08984375" bestFit="1" customWidth="1"/>
  </cols>
  <sheetData>
    <row r="1" spans="1:9" x14ac:dyDescent="0.35">
      <c r="A1" t="s">
        <v>3</v>
      </c>
      <c r="B1" t="s">
        <v>0</v>
      </c>
      <c r="C1" t="s">
        <v>6</v>
      </c>
      <c r="D1" t="s">
        <v>1</v>
      </c>
      <c r="E1" t="s">
        <v>2</v>
      </c>
      <c r="F1" t="s">
        <v>51</v>
      </c>
      <c r="G1" t="s">
        <v>52</v>
      </c>
      <c r="H1" t="s">
        <v>53</v>
      </c>
      <c r="I1" t="s">
        <v>54</v>
      </c>
    </row>
    <row r="2" spans="1:9" x14ac:dyDescent="0.35">
      <c r="A2" t="s">
        <v>4</v>
      </c>
      <c r="B2" t="s">
        <v>5</v>
      </c>
      <c r="C2" t="s">
        <v>7</v>
      </c>
      <c r="D2">
        <v>26</v>
      </c>
      <c r="E2">
        <v>26</v>
      </c>
      <c r="F2">
        <f>(D2-$D$25)/($D$26-$D$25)</f>
        <v>0.40384615384615385</v>
      </c>
      <c r="G2">
        <f>(E2-$E$25)/($E$26-$E$25)</f>
        <v>0.48837209302325579</v>
      </c>
      <c r="H2" t="str">
        <f>IF(D2&lt;=$D$27,"Novice",IF(AND(D2&gt;$D$27,D2&lt;=$D$28),"Apprentice",IF(AND(D2&gt;$D$28,D2&lt;=$D$29),"Adept",IF(AND(D2&gt;$D$29,D2&lt;$D$30),"Expert","Master"))))</f>
        <v>Apprentice</v>
      </c>
      <c r="I2" t="str">
        <f>IF(E2&lt;=$E$27,"Novice",IF(AND(E2&gt;$E$27,E2&lt;=$E$28),"Apprentice",IF(AND(E2&gt;$E$28,E2&lt;=$E$29),"Adept",IF(AND(E2&gt;$E$29,E2&lt;$E$30),"Expert","Master"))))</f>
        <v>Apprentice</v>
      </c>
    </row>
    <row r="3" spans="1:9" x14ac:dyDescent="0.35">
      <c r="A3" t="s">
        <v>8</v>
      </c>
      <c r="B3" t="s">
        <v>8</v>
      </c>
      <c r="C3" t="s">
        <v>9</v>
      </c>
      <c r="D3">
        <v>39</v>
      </c>
      <c r="E3">
        <v>40</v>
      </c>
      <c r="F3">
        <f>(D3-$D$25)/($D$26-$D$25)</f>
        <v>0.65384615384615385</v>
      </c>
      <c r="G3">
        <f>(E3-$E$25)/($E$26-$E$25)</f>
        <v>0.81395348837209303</v>
      </c>
      <c r="H3" t="str">
        <f>IF(D3&lt;=$D$27,"Novice",IF(AND(D3&gt;$D$27,D3&lt;=$D$28),"Apprentice",IF(AND(D3&gt;$D$28,D3&lt;=$D$29),"Adept",IF(AND(D3&gt;$D$29,D3&lt;$D$30),"Expert","Master"))))</f>
        <v>Expert</v>
      </c>
      <c r="I3" t="str">
        <f>IF(E3&lt;=$E$27,"Novice",IF(AND(E3&gt;$E$27,E3&lt;=$E$28),"Apprentice",IF(AND(E3&gt;$E$28,E3&lt;=$E$29),"Adept",IF(AND(E3&gt;$E$29,E3&lt;$E$30),"Expert","Master"))))</f>
        <v>Expert</v>
      </c>
    </row>
    <row r="4" spans="1:9" x14ac:dyDescent="0.35">
      <c r="A4" t="s">
        <v>10</v>
      </c>
      <c r="B4" t="s">
        <v>11</v>
      </c>
      <c r="C4" t="s">
        <v>12</v>
      </c>
      <c r="D4">
        <v>39</v>
      </c>
      <c r="E4">
        <v>40</v>
      </c>
      <c r="F4">
        <f>(D4-$D$25)/($D$26-$D$25)</f>
        <v>0.65384615384615385</v>
      </c>
      <c r="G4">
        <f>(E4-$E$25)/($E$26-$E$25)</f>
        <v>0.81395348837209303</v>
      </c>
      <c r="H4" t="str">
        <f>IF(D4&lt;=$D$27,"Novice",IF(AND(D4&gt;$D$27,D4&lt;=$D$28),"Apprentice",IF(AND(D4&gt;$D$28,D4&lt;=$D$29),"Adept",IF(AND(D4&gt;$D$29,D4&lt;$D$30),"Expert","Master"))))</f>
        <v>Expert</v>
      </c>
      <c r="I4" t="str">
        <f>IF(E4&lt;=$E$27,"Novice",IF(AND(E4&gt;$E$27,E4&lt;=$E$28),"Apprentice",IF(AND(E4&gt;$E$28,E4&lt;=$E$29),"Adept",IF(AND(E4&gt;$E$29,E4&lt;$E$30),"Expert","Master"))))</f>
        <v>Expert</v>
      </c>
    </row>
    <row r="5" spans="1:9" x14ac:dyDescent="0.35">
      <c r="A5" t="s">
        <v>13</v>
      </c>
      <c r="B5" t="s">
        <v>14</v>
      </c>
      <c r="C5" t="s">
        <v>15</v>
      </c>
      <c r="D5">
        <v>31</v>
      </c>
      <c r="E5">
        <v>31</v>
      </c>
      <c r="F5">
        <f>(D5-$D$25)/($D$26-$D$25)</f>
        <v>0.5</v>
      </c>
      <c r="G5">
        <f>(E5-$E$25)/($E$26-$E$25)</f>
        <v>0.60465116279069764</v>
      </c>
      <c r="H5" t="str">
        <f>IF(D5&lt;=$D$27,"Novice",IF(AND(D5&gt;$D$27,D5&lt;=$D$28),"Apprentice",IF(AND(D5&gt;$D$28,D5&lt;=$D$29),"Adept",IF(AND(D5&gt;$D$29,D5&lt;$D$30),"Expert","Master"))))</f>
        <v>Adept</v>
      </c>
      <c r="I5" t="str">
        <f>IF(E5&lt;=$E$27,"Novice",IF(AND(E5&gt;$E$27,E5&lt;=$E$28),"Apprentice",IF(AND(E5&gt;$E$28,E5&lt;=$E$29),"Adept",IF(AND(E5&gt;$E$29,E5&lt;$E$30),"Expert","Master"))))</f>
        <v>Adept</v>
      </c>
    </row>
    <row r="6" spans="1:9" x14ac:dyDescent="0.35">
      <c r="A6" t="s">
        <v>16</v>
      </c>
      <c r="B6" t="s">
        <v>16</v>
      </c>
      <c r="C6" t="s">
        <v>15</v>
      </c>
      <c r="D6">
        <v>35</v>
      </c>
      <c r="E6">
        <v>36</v>
      </c>
      <c r="F6">
        <f>(D6-$D$25)/($D$26-$D$25)</f>
        <v>0.57692307692307687</v>
      </c>
      <c r="G6">
        <f>(E6-$E$25)/($E$26-$E$25)</f>
        <v>0.72093023255813948</v>
      </c>
      <c r="H6" t="str">
        <f>IF(D6&lt;=$D$27,"Novice",IF(AND(D6&gt;$D$27,D6&lt;=$D$28),"Apprentice",IF(AND(D6&gt;$D$28,D6&lt;=$D$29),"Adept",IF(AND(D6&gt;$D$29,D6&lt;$D$30),"Expert","Master"))))</f>
        <v>Adept</v>
      </c>
      <c r="I6" t="str">
        <f>IF(E6&lt;=$E$27,"Novice",IF(AND(E6&gt;$E$27,E6&lt;=$E$28),"Apprentice",IF(AND(E6&gt;$E$28,E6&lt;=$E$29),"Adept",IF(AND(E6&gt;$E$29,E6&lt;$E$30),"Expert","Master"))))</f>
        <v>Adept</v>
      </c>
    </row>
    <row r="7" spans="1:9" x14ac:dyDescent="0.35">
      <c r="A7" t="s">
        <v>17</v>
      </c>
      <c r="B7" t="s">
        <v>17</v>
      </c>
      <c r="C7" t="s">
        <v>18</v>
      </c>
      <c r="D7">
        <v>37</v>
      </c>
      <c r="E7">
        <v>37</v>
      </c>
      <c r="F7">
        <f>(D7-$D$25)/($D$26-$D$25)</f>
        <v>0.61538461538461542</v>
      </c>
      <c r="G7">
        <f>(E7-$E$25)/($E$26-$E$25)</f>
        <v>0.7441860465116279</v>
      </c>
      <c r="H7" t="str">
        <f>IF(D7&lt;=$D$27,"Novice",IF(AND(D7&gt;$D$27,D7&lt;=$D$28),"Apprentice",IF(AND(D7&gt;$D$28,D7&lt;=$D$29),"Adept",IF(AND(D7&gt;$D$29,D7&lt;$D$30),"Expert","Master"))))</f>
        <v>Adept</v>
      </c>
      <c r="I7" t="str">
        <f>IF(E7&lt;=$E$27,"Novice",IF(AND(E7&gt;$E$27,E7&lt;=$E$28),"Apprentice",IF(AND(E7&gt;$E$28,E7&lt;=$E$29),"Adept",IF(AND(E7&gt;$E$29,E7&lt;$E$30),"Expert","Master"))))</f>
        <v>Adept</v>
      </c>
    </row>
    <row r="8" spans="1:9" x14ac:dyDescent="0.35">
      <c r="A8" t="s">
        <v>19</v>
      </c>
      <c r="B8" t="s">
        <v>19</v>
      </c>
      <c r="C8" t="s">
        <v>20</v>
      </c>
      <c r="D8">
        <v>20</v>
      </c>
      <c r="E8">
        <v>15</v>
      </c>
      <c r="F8">
        <f>(D8-$D$25)/($D$26-$D$25)</f>
        <v>0.28846153846153844</v>
      </c>
      <c r="G8">
        <f>(E8-$E$25)/($E$26-$E$25)</f>
        <v>0.23255813953488372</v>
      </c>
      <c r="H8" t="str">
        <f>IF(D8&lt;=$D$27,"Novice",IF(AND(D8&gt;$D$27,D8&lt;=$D$28),"Apprentice",IF(AND(D8&gt;$D$28,D8&lt;=$D$29),"Adept",IF(AND(D8&gt;$D$29,D8&lt;$D$30),"Expert","Master"))))</f>
        <v>Apprentice</v>
      </c>
      <c r="I8" t="str">
        <f>IF(E8&lt;=$E$27,"Novice",IF(AND(E8&gt;$E$27,E8&lt;=$E$28),"Apprentice",IF(AND(E8&gt;$E$28,E8&lt;=$E$29),"Adept",IF(AND(E8&gt;$E$29,E8&lt;$E$30),"Expert","Master"))))</f>
        <v>Novice</v>
      </c>
    </row>
    <row r="9" spans="1:9" x14ac:dyDescent="0.35">
      <c r="A9" t="s">
        <v>21</v>
      </c>
      <c r="B9" t="s">
        <v>21</v>
      </c>
      <c r="C9" t="s">
        <v>22</v>
      </c>
      <c r="D9">
        <v>21</v>
      </c>
      <c r="E9">
        <v>24</v>
      </c>
      <c r="F9">
        <f>(D9-$D$25)/($D$26-$D$25)</f>
        <v>0.30769230769230771</v>
      </c>
      <c r="G9">
        <f>(E9-$E$25)/($E$26-$E$25)</f>
        <v>0.44186046511627908</v>
      </c>
      <c r="H9" t="str">
        <f>IF(D9&lt;=$D$27,"Novice",IF(AND(D9&gt;$D$27,D9&lt;=$D$28),"Apprentice",IF(AND(D9&gt;$D$28,D9&lt;=$D$29),"Adept",IF(AND(D9&gt;$D$29,D9&lt;$D$30),"Expert","Master"))))</f>
        <v>Apprentice</v>
      </c>
      <c r="I9" t="str">
        <f>IF(E9&lt;=$E$27,"Novice",IF(AND(E9&gt;$E$27,E9&lt;=$E$28),"Apprentice",IF(AND(E9&gt;$E$28,E9&lt;=$E$29),"Adept",IF(AND(E9&gt;$E$29,E9&lt;$E$30),"Expert","Master"))))</f>
        <v>Apprentice</v>
      </c>
    </row>
    <row r="10" spans="1:9" x14ac:dyDescent="0.35">
      <c r="A10" t="s">
        <v>23</v>
      </c>
      <c r="B10" t="s">
        <v>24</v>
      </c>
      <c r="C10" t="s">
        <v>25</v>
      </c>
      <c r="D10">
        <v>44</v>
      </c>
      <c r="E10">
        <v>38</v>
      </c>
      <c r="F10">
        <f>(D10-$D$25)/($D$26-$D$25)</f>
        <v>0.75</v>
      </c>
      <c r="G10">
        <f>(E10-$E$25)/($E$26-$E$25)</f>
        <v>0.76744186046511631</v>
      </c>
      <c r="H10" t="str">
        <f>IF(D10&lt;=$D$27,"Novice",IF(AND(D10&gt;$D$27,D10&lt;=$D$28),"Apprentice",IF(AND(D10&gt;$D$28,D10&lt;=$D$29),"Adept",IF(AND(D10&gt;$D$29,D10&lt;$D$30),"Expert","Master"))))</f>
        <v>Expert</v>
      </c>
      <c r="I10" t="str">
        <f>IF(E10&lt;=$E$27,"Novice",IF(AND(E10&gt;$E$27,E10&lt;=$E$28),"Apprentice",IF(AND(E10&gt;$E$28,E10&lt;=$E$29),"Adept",IF(AND(E10&gt;$E$29,E10&lt;$E$30),"Expert","Master"))))</f>
        <v>Expert</v>
      </c>
    </row>
    <row r="11" spans="1:9" x14ac:dyDescent="0.35">
      <c r="A11" t="s">
        <v>26</v>
      </c>
      <c r="B11" t="s">
        <v>26</v>
      </c>
      <c r="C11" t="s">
        <v>27</v>
      </c>
      <c r="D11">
        <v>27</v>
      </c>
      <c r="E11">
        <v>26</v>
      </c>
      <c r="F11">
        <f>(D11-$D$25)/($D$26-$D$25)</f>
        <v>0.42307692307692307</v>
      </c>
      <c r="G11">
        <f>(E11-$E$25)/($E$26-$E$25)</f>
        <v>0.48837209302325579</v>
      </c>
      <c r="H11" t="str">
        <f>IF(D11&lt;=$D$27,"Novice",IF(AND(D11&gt;$D$27,D11&lt;=$D$28),"Apprentice",IF(AND(D11&gt;$D$28,D11&lt;=$D$29),"Adept",IF(AND(D11&gt;$D$29,D11&lt;$D$30),"Expert","Master"))))</f>
        <v>Apprentice</v>
      </c>
      <c r="I11" t="str">
        <f>IF(E11&lt;=$E$27,"Novice",IF(AND(E11&gt;$E$27,E11&lt;=$E$28),"Apprentice",IF(AND(E11&gt;$E$28,E11&lt;=$E$29),"Adept",IF(AND(E11&gt;$E$29,E11&lt;$E$30),"Expert","Master"))))</f>
        <v>Apprentice</v>
      </c>
    </row>
    <row r="12" spans="1:9" x14ac:dyDescent="0.35">
      <c r="A12" t="s">
        <v>28</v>
      </c>
      <c r="B12" t="s">
        <v>28</v>
      </c>
      <c r="C12" t="s">
        <v>29</v>
      </c>
      <c r="D12">
        <v>35</v>
      </c>
      <c r="E12">
        <v>36</v>
      </c>
      <c r="F12">
        <f>(D12-$D$25)/($D$26-$D$25)</f>
        <v>0.57692307692307687</v>
      </c>
      <c r="G12">
        <f>(E12-$E$25)/($E$26-$E$25)</f>
        <v>0.72093023255813948</v>
      </c>
      <c r="H12" t="str">
        <f>IF(D12&lt;=$D$27,"Novice",IF(AND(D12&gt;$D$27,D12&lt;=$D$28),"Apprentice",IF(AND(D12&gt;$D$28,D12&lt;=$D$29),"Adept",IF(AND(D12&gt;$D$29,D12&lt;$D$30),"Expert","Master"))))</f>
        <v>Adept</v>
      </c>
      <c r="I12" t="str">
        <f>IF(E12&lt;=$E$27,"Novice",IF(AND(E12&gt;$E$27,E12&lt;=$E$28),"Apprentice",IF(AND(E12&gt;$E$28,E12&lt;=$E$29),"Adept",IF(AND(E12&gt;$E$29,E12&lt;$E$30),"Expert","Master"))))</f>
        <v>Adept</v>
      </c>
    </row>
    <row r="13" spans="1:9" x14ac:dyDescent="0.35">
      <c r="A13" t="s">
        <v>30</v>
      </c>
      <c r="B13" t="s">
        <v>30</v>
      </c>
      <c r="C13" t="s">
        <v>31</v>
      </c>
      <c r="D13">
        <v>20</v>
      </c>
      <c r="E13">
        <v>15</v>
      </c>
      <c r="F13">
        <f>(D13-$D$25)/($D$26-$D$25)</f>
        <v>0.28846153846153844</v>
      </c>
      <c r="G13">
        <f>(E13-$E$25)/($E$26-$E$25)</f>
        <v>0.23255813953488372</v>
      </c>
      <c r="H13" t="str">
        <f>IF(D13&lt;=$D$27,"Novice",IF(AND(D13&gt;$D$27,D13&lt;=$D$28),"Apprentice",IF(AND(D13&gt;$D$28,D13&lt;=$D$29),"Adept",IF(AND(D13&gt;$D$29,D13&lt;$D$30),"Expert","Master"))))</f>
        <v>Apprentice</v>
      </c>
      <c r="I13" t="str">
        <f>IF(E13&lt;=$E$27,"Novice",IF(AND(E13&gt;$E$27,E13&lt;=$E$28),"Apprentice",IF(AND(E13&gt;$E$28,E13&lt;=$E$29),"Adept",IF(AND(E13&gt;$E$29,E13&lt;$E$30),"Expert","Master"))))</f>
        <v>Novice</v>
      </c>
    </row>
    <row r="14" spans="1:9" x14ac:dyDescent="0.35">
      <c r="A14" t="s">
        <v>32</v>
      </c>
      <c r="B14" t="s">
        <v>33</v>
      </c>
      <c r="C14" t="s">
        <v>34</v>
      </c>
      <c r="D14">
        <v>5</v>
      </c>
      <c r="E14">
        <v>5</v>
      </c>
      <c r="F14">
        <f>(D14-$D$25)/($D$26-$D$25)</f>
        <v>0</v>
      </c>
      <c r="G14">
        <f>(E14-$E$25)/($E$26-$E$25)</f>
        <v>0</v>
      </c>
      <c r="H14" t="str">
        <f>IF(D14&lt;=$D$27,"Novice",IF(AND(D14&gt;$D$27,D14&lt;=$D$28),"Apprentice",IF(AND(D14&gt;$D$28,D14&lt;=$D$29),"Adept",IF(AND(D14&gt;$D$29,D14&lt;$D$30),"Expert","Master"))))</f>
        <v>Novice</v>
      </c>
      <c r="I14" t="str">
        <f>IF(E14&lt;=$E$27,"Novice",IF(AND(E14&gt;$E$27,E14&lt;=$E$28),"Apprentice",IF(AND(E14&gt;$E$28,E14&lt;=$E$29),"Adept",IF(AND(E14&gt;$E$29,E14&lt;$E$30),"Expert","Master"))))</f>
        <v>Novice</v>
      </c>
    </row>
    <row r="15" spans="1:9" x14ac:dyDescent="0.35">
      <c r="A15" t="s">
        <v>35</v>
      </c>
      <c r="B15" t="s">
        <v>35</v>
      </c>
      <c r="C15" t="s">
        <v>36</v>
      </c>
      <c r="D15">
        <v>27</v>
      </c>
      <c r="E15">
        <v>27</v>
      </c>
      <c r="F15">
        <f>(D15-$D$25)/($D$26-$D$25)</f>
        <v>0.42307692307692307</v>
      </c>
      <c r="G15">
        <f>(E15-$E$25)/($E$26-$E$25)</f>
        <v>0.51162790697674421</v>
      </c>
      <c r="H15" t="str">
        <f>IF(D15&lt;=$D$27,"Novice",IF(AND(D15&gt;$D$27,D15&lt;=$D$28),"Apprentice",IF(AND(D15&gt;$D$28,D15&lt;=$D$29),"Adept",IF(AND(D15&gt;$D$29,D15&lt;$D$30),"Expert","Master"))))</f>
        <v>Apprentice</v>
      </c>
      <c r="I15" t="str">
        <f>IF(E15&lt;=$E$27,"Novice",IF(AND(E15&gt;$E$27,E15&lt;=$E$28),"Apprentice",IF(AND(E15&gt;$E$28,E15&lt;=$E$29),"Adept",IF(AND(E15&gt;$E$29,E15&lt;$E$30),"Expert","Master"))))</f>
        <v>Apprentice</v>
      </c>
    </row>
    <row r="16" spans="1:9" x14ac:dyDescent="0.35">
      <c r="A16" t="s">
        <v>37</v>
      </c>
      <c r="B16" t="s">
        <v>38</v>
      </c>
      <c r="C16" t="s">
        <v>39</v>
      </c>
      <c r="D16">
        <v>5</v>
      </c>
      <c r="E16">
        <v>5</v>
      </c>
      <c r="F16">
        <f>(D16-$D$25)/($D$26-$D$25)</f>
        <v>0</v>
      </c>
      <c r="G16">
        <f>(E16-$E$25)/($E$26-$E$25)</f>
        <v>0</v>
      </c>
      <c r="H16" t="str">
        <f>IF(D16&lt;=$D$27,"Novice",IF(AND(D16&gt;$D$27,D16&lt;=$D$28),"Apprentice",IF(AND(D16&gt;$D$28,D16&lt;=$D$29),"Adept",IF(AND(D16&gt;$D$29,D16&lt;$D$30),"Expert","Master"))))</f>
        <v>Novice</v>
      </c>
      <c r="I16" t="str">
        <f>IF(E16&lt;=$E$27,"Novice",IF(AND(E16&gt;$E$27,E16&lt;=$E$28),"Apprentice",IF(AND(E16&gt;$E$28,E16&lt;=$E$29),"Adept",IF(AND(E16&gt;$E$29,E16&lt;$E$30),"Expert","Master"))))</f>
        <v>Novice</v>
      </c>
    </row>
    <row r="17" spans="1:9" x14ac:dyDescent="0.35">
      <c r="A17" t="s">
        <v>40</v>
      </c>
      <c r="B17" t="s">
        <v>41</v>
      </c>
      <c r="C17" t="s">
        <v>42</v>
      </c>
      <c r="D17">
        <v>27</v>
      </c>
      <c r="E17">
        <v>27</v>
      </c>
      <c r="F17">
        <f>(D17-$D$25)/($D$26-$D$25)</f>
        <v>0.42307692307692307</v>
      </c>
      <c r="G17">
        <f>(E17-$E$25)/($E$26-$E$25)</f>
        <v>0.51162790697674421</v>
      </c>
      <c r="H17" t="str">
        <f>IF(D17&lt;=$D$27,"Novice",IF(AND(D17&gt;$D$27,D17&lt;=$D$28),"Apprentice",IF(AND(D17&gt;$D$28,D17&lt;=$D$29),"Adept",IF(AND(D17&gt;$D$29,D17&lt;$D$30),"Expert","Master"))))</f>
        <v>Apprentice</v>
      </c>
      <c r="I17" t="str">
        <f>IF(E17&lt;=$E$27,"Novice",IF(AND(E17&gt;$E$27,E17&lt;=$E$28),"Apprentice",IF(AND(E17&gt;$E$28,E17&lt;=$E$29),"Adept",IF(AND(E17&gt;$E$29,E17&lt;$E$30),"Expert","Master"))))</f>
        <v>Apprentice</v>
      </c>
    </row>
    <row r="18" spans="1:9" x14ac:dyDescent="0.35">
      <c r="A18" t="s">
        <v>43</v>
      </c>
      <c r="B18" t="s">
        <v>43</v>
      </c>
      <c r="C18" t="s">
        <v>44</v>
      </c>
      <c r="D18">
        <v>31</v>
      </c>
      <c r="E18">
        <v>31</v>
      </c>
      <c r="F18">
        <f>(D18-$D$25)/($D$26-$D$25)</f>
        <v>0.5</v>
      </c>
      <c r="G18">
        <f>(E18-$E$25)/($E$26-$E$25)</f>
        <v>0.60465116279069764</v>
      </c>
      <c r="H18" t="str">
        <f>IF(D18&lt;=$D$27,"Novice",IF(AND(D18&gt;$D$27,D18&lt;=$D$28),"Apprentice",IF(AND(D18&gt;$D$28,D18&lt;=$D$29),"Adept",IF(AND(D18&gt;$D$29,D18&lt;$D$30),"Expert","Master"))))</f>
        <v>Adept</v>
      </c>
      <c r="I18" t="str">
        <f>IF(E18&lt;=$E$27,"Novice",IF(AND(E18&gt;$E$27,E18&lt;=$E$28),"Apprentice",IF(AND(E18&gt;$E$28,E18&lt;=$E$29),"Adept",IF(AND(E18&gt;$E$29,E18&lt;$E$30),"Expert","Master"))))</f>
        <v>Adept</v>
      </c>
    </row>
    <row r="19" spans="1:9" x14ac:dyDescent="0.35">
      <c r="A19" t="s">
        <v>45</v>
      </c>
      <c r="B19" t="s">
        <v>45</v>
      </c>
      <c r="C19" t="s">
        <v>46</v>
      </c>
      <c r="D19">
        <v>31</v>
      </c>
      <c r="E19">
        <v>26</v>
      </c>
      <c r="F19">
        <f>(D19-$D$25)/($D$26-$D$25)</f>
        <v>0.5</v>
      </c>
      <c r="G19">
        <f>(E19-$E$25)/($E$26-$E$25)</f>
        <v>0.48837209302325579</v>
      </c>
      <c r="H19" t="str">
        <f>IF(D19&lt;=$D$27,"Novice",IF(AND(D19&gt;$D$27,D19&lt;=$D$28),"Apprentice",IF(AND(D19&gt;$D$28,D19&lt;=$D$29),"Adept",IF(AND(D19&gt;$D$29,D19&lt;$D$30),"Expert","Master"))))</f>
        <v>Adept</v>
      </c>
      <c r="I19" t="str">
        <f>IF(E19&lt;=$E$27,"Novice",IF(AND(E19&gt;$E$27,E19&lt;=$E$28),"Apprentice",IF(AND(E19&gt;$E$28,E19&lt;=$E$29),"Adept",IF(AND(E19&gt;$E$29,E19&lt;$E$30),"Expert","Master"))))</f>
        <v>Apprentice</v>
      </c>
    </row>
    <row r="20" spans="1:9" x14ac:dyDescent="0.35">
      <c r="A20" t="s">
        <v>47</v>
      </c>
      <c r="B20" t="s">
        <v>48</v>
      </c>
      <c r="C20" t="s">
        <v>7</v>
      </c>
      <c r="D20">
        <v>27</v>
      </c>
      <c r="E20">
        <v>27</v>
      </c>
      <c r="F20">
        <f>(D20-$D$25)/($D$26-$D$25)</f>
        <v>0.42307692307692307</v>
      </c>
      <c r="G20">
        <f>(E20-$E$25)/($E$26-$E$25)</f>
        <v>0.51162790697674421</v>
      </c>
      <c r="H20" t="str">
        <f>IF(D20&lt;=$D$27,"Novice",IF(AND(D20&gt;$D$27,D20&lt;=$D$28),"Apprentice",IF(AND(D20&gt;$D$28,D20&lt;=$D$29),"Adept",IF(AND(D20&gt;$D$29,D20&lt;$D$30),"Expert","Master"))))</f>
        <v>Apprentice</v>
      </c>
      <c r="I20" t="str">
        <f>IF(E20&lt;=$E$27,"Novice",IF(AND(E20&gt;$E$27,E20&lt;=$E$28),"Apprentice",IF(AND(E20&gt;$E$28,E20&lt;=$E$29),"Adept",IF(AND(E20&gt;$E$29,E20&lt;$E$30),"Expert","Master"))))</f>
        <v>Apprentice</v>
      </c>
    </row>
    <row r="21" spans="1:9" x14ac:dyDescent="0.35">
      <c r="A21" t="s">
        <v>56</v>
      </c>
      <c r="B21" t="s">
        <v>55</v>
      </c>
      <c r="C21" t="s">
        <v>57</v>
      </c>
      <c r="D21">
        <v>5</v>
      </c>
      <c r="E21">
        <v>5</v>
      </c>
      <c r="F21">
        <f>(D21-$D$25)/($D$26-$D$25)</f>
        <v>0</v>
      </c>
      <c r="G21">
        <f>(E21-$E$25)/($E$26-$E$25)</f>
        <v>0</v>
      </c>
      <c r="H21" t="str">
        <f>IF(D21&lt;=$D$27,"Novice",IF(AND(D21&gt;$D$27,D21&lt;=$D$28),"Apprentice",IF(AND(D21&gt;$D$28,D21&lt;=$D$29),"Adept",IF(AND(D21&gt;$D$29,D21&lt;$D$30),"Expert","Master"))))</f>
        <v>Novice</v>
      </c>
      <c r="I21" t="str">
        <f>IF(E21&lt;=$E$27,"Novice",IF(AND(E21&gt;$E$27,E21&lt;=$E$28),"Apprentice",IF(AND(E21&gt;$E$28,E21&lt;=$E$29),"Adept",IF(AND(E21&gt;$E$29,E21&lt;$E$30),"Expert","Master"))))</f>
        <v>Novice</v>
      </c>
    </row>
    <row r="22" spans="1:9" x14ac:dyDescent="0.35">
      <c r="A22" t="s">
        <v>58</v>
      </c>
      <c r="B22" t="s">
        <v>59</v>
      </c>
      <c r="C22" t="s">
        <v>60</v>
      </c>
      <c r="D22">
        <v>15</v>
      </c>
      <c r="E22">
        <v>20</v>
      </c>
      <c r="F22">
        <f>(D22-$D$25)/($D$26-$D$25)</f>
        <v>0.19230769230769232</v>
      </c>
      <c r="G22">
        <f>(E22-$E$25)/($E$26-$E$25)</f>
        <v>0.34883720930232559</v>
      </c>
      <c r="H22" t="str">
        <f>IF(D22&lt;=$D$27,"Novice",IF(AND(D22&gt;$D$27,D22&lt;=$D$28),"Apprentice",IF(AND(D22&gt;$D$28,D22&lt;=$D$29),"Adept",IF(AND(D22&gt;$D$29,D22&lt;$D$30),"Expert","Master"))))</f>
        <v>Novice</v>
      </c>
      <c r="I22" t="str">
        <f>IF(E22&lt;=$E$27,"Novice",IF(AND(E22&gt;$E$27,E22&lt;=$E$28),"Apprentice",IF(AND(E22&gt;$E$28,E22&lt;=$E$29),"Adept",IF(AND(E22&gt;$E$29,E22&lt;$E$30),"Expert","Master"))))</f>
        <v>Apprentice</v>
      </c>
    </row>
    <row r="23" spans="1:9" x14ac:dyDescent="0.35">
      <c r="A23" t="s">
        <v>61</v>
      </c>
      <c r="B23" t="s">
        <v>62</v>
      </c>
      <c r="C23" t="s">
        <v>63</v>
      </c>
      <c r="D23">
        <v>57</v>
      </c>
      <c r="E23">
        <v>48</v>
      </c>
      <c r="F23">
        <f>(D23-$D$25)/($D$26-$D$25)</f>
        <v>1</v>
      </c>
      <c r="G23">
        <f>(E23-$E$25)/($E$26-$E$25)</f>
        <v>1</v>
      </c>
      <c r="H23" t="str">
        <f>IF(D23&lt;=$D$27,"Novice",IF(AND(D23&gt;$D$27,D23&lt;=$D$28),"Apprentice",IF(AND(D23&gt;$D$28,D23&lt;=$D$29),"Adept",IF(AND(D23&gt;$D$29,D23&lt;$D$30),"Expert","Master"))))</f>
        <v>Master</v>
      </c>
      <c r="I23" t="str">
        <f>IF(E23&lt;=$E$27,"Novice",IF(AND(E23&gt;$E$27,E23&lt;=$E$28),"Apprentice",IF(AND(E23&gt;$E$28,E23&lt;=$E$29),"Adept",IF(AND(E23&gt;$E$29,E23&lt;$E$30),"Expert","Master"))))</f>
        <v>Master</v>
      </c>
    </row>
    <row r="24" spans="1:9" x14ac:dyDescent="0.35">
      <c r="A24" t="s">
        <v>64</v>
      </c>
      <c r="B24" t="s">
        <v>65</v>
      </c>
      <c r="C24" t="s">
        <v>66</v>
      </c>
      <c r="D24">
        <v>20</v>
      </c>
      <c r="E24">
        <v>15</v>
      </c>
      <c r="F24">
        <f>(D24-$D$25)/($D$26-$D$25)</f>
        <v>0.28846153846153844</v>
      </c>
      <c r="G24">
        <f>(E24-$E$25)/($E$26-$E$25)</f>
        <v>0.23255813953488372</v>
      </c>
      <c r="H24" t="str">
        <f>IF(D24&lt;=$D$27,"Novice",IF(AND(D24&gt;$D$27,D24&lt;=$D$28),"Apprentice",IF(AND(D24&gt;$D$28,D24&lt;=$D$29),"Adept",IF(AND(D24&gt;$D$29,D24&lt;$D$30),"Expert","Master"))))</f>
        <v>Apprentice</v>
      </c>
      <c r="I24" t="str">
        <f>IF(E24&lt;=$E$27,"Novice",IF(AND(E24&gt;$E$27,E24&lt;=$E$28),"Apprentice",IF(AND(E24&gt;$E$28,E24&lt;=$E$29),"Adept",IF(AND(E24&gt;$E$29,E24&lt;$E$30),"Expert","Master"))))</f>
        <v>Novice</v>
      </c>
    </row>
    <row r="25" spans="1:9" x14ac:dyDescent="0.35">
      <c r="C25" t="s">
        <v>49</v>
      </c>
      <c r="D25">
        <f>MIN(D2:D24)</f>
        <v>5</v>
      </c>
      <c r="E25">
        <f>MIN(E2:E24)</f>
        <v>5</v>
      </c>
    </row>
    <row r="26" spans="1:9" x14ac:dyDescent="0.35">
      <c r="C26" t="s">
        <v>50</v>
      </c>
      <c r="D26">
        <f>MAX(D2:D24)</f>
        <v>57</v>
      </c>
      <c r="E26">
        <f>MAX(E2:E24)</f>
        <v>48</v>
      </c>
    </row>
    <row r="27" spans="1:9" x14ac:dyDescent="0.35">
      <c r="C27" t="s">
        <v>68</v>
      </c>
      <c r="D27">
        <f>_xlfn.PERCENTILE.INC($D$2:$D$24, 0.15)</f>
        <v>16.5</v>
      </c>
      <c r="E27">
        <f>_xlfn.PERCENTILE.INC($E$2:$E$24, 0.15)</f>
        <v>15</v>
      </c>
    </row>
    <row r="28" spans="1:9" x14ac:dyDescent="0.35">
      <c r="C28" t="s">
        <v>67</v>
      </c>
      <c r="D28">
        <f>_xlfn.PERCENTILE.INC($D$2:$D$24, 0.5)</f>
        <v>27</v>
      </c>
      <c r="E28">
        <f>_xlfn.PERCENTILE.INC($E$2:$E$24, 0.5)</f>
        <v>27</v>
      </c>
    </row>
    <row r="29" spans="1:9" x14ac:dyDescent="0.35">
      <c r="C29" t="s">
        <v>69</v>
      </c>
      <c r="D29">
        <f>_xlfn.PERCENTILE.INC($D$2:$D$24, 0.85)</f>
        <v>38.4</v>
      </c>
      <c r="E29">
        <f>_xlfn.PERCENTILE.INC($E$2:$E$24, 0.85)</f>
        <v>37.700000000000003</v>
      </c>
    </row>
    <row r="30" spans="1:9" x14ac:dyDescent="0.35">
      <c r="C30" t="s">
        <v>70</v>
      </c>
      <c r="D30">
        <f>_xlfn.PERCENTILE.INC($D$2:$D$24, 1)</f>
        <v>57</v>
      </c>
      <c r="E30">
        <f>_xlfn.PERCENTILE.INC($E$2:$E$24, 1)</f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Christen Ford</dc:creator>
  <cp:lastModifiedBy>Christen Ford</cp:lastModifiedBy>
  <dcterms:created xsi:type="dcterms:W3CDTF">2021-05-12T22:46:04Z</dcterms:created>
  <dcterms:modified xsi:type="dcterms:W3CDTF">2021-05-13T16:23:48Z</dcterms:modified>
</cp:coreProperties>
</file>