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ирилл\Desktop\статья про потребление\"/>
    </mc:Choice>
  </mc:AlternateContent>
  <xr:revisionPtr revIDLastSave="0" documentId="13_ncr:1_{59F4BE30-9317-4801-9A20-81BA27CC15CC}" xr6:coauthVersionLast="47" xr6:coauthVersionMax="47" xr10:uidLastSave="{00000000-0000-0000-0000-000000000000}"/>
  <bookViews>
    <workbookView xWindow="-108" yWindow="-108" windowWidth="23256" windowHeight="12720" activeTab="2" xr2:uid="{E73B28CD-DD3C-4B18-BE9A-7EA9FF328FC5}"/>
  </bookViews>
  <sheets>
    <sheet name="Сырые данные" sheetId="1" r:id="rId1"/>
    <sheet name="Предобработка" sheetId="3" r:id="rId2"/>
    <sheet name="Данные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2" i="4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1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2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2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1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2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2" i="3"/>
  <c r="B40" i="1"/>
</calcChain>
</file>

<file path=xl/sharedStrings.xml><?xml version="1.0" encoding="utf-8"?>
<sst xmlns="http://schemas.openxmlformats.org/spreadsheetml/2006/main" count="27" uniqueCount="26">
  <si>
    <t>ipd</t>
  </si>
  <si>
    <t>ln(vix)</t>
  </si>
  <si>
    <t>ln(oil)</t>
  </si>
  <si>
    <t>ln(real_rate)</t>
  </si>
  <si>
    <t>vix</t>
  </si>
  <si>
    <t>oil</t>
  </si>
  <si>
    <t>ln(food/cpi)</t>
  </si>
  <si>
    <t>food_goods</t>
  </si>
  <si>
    <t>ln(nonfood/cpi)</t>
  </si>
  <si>
    <t>nonfood_goods</t>
  </si>
  <si>
    <t>Непродовольственные</t>
  </si>
  <si>
    <t>Продовольственные</t>
  </si>
  <si>
    <t>Дата</t>
  </si>
  <si>
    <t>Индекс потребительского доверия</t>
  </si>
  <si>
    <t>Российский индекс волатильности</t>
  </si>
  <si>
    <t>Цена на нефть (BRENT)</t>
  </si>
  <si>
    <t>СPI(США)</t>
  </si>
  <si>
    <t>Реальный валютный курс</t>
  </si>
  <si>
    <t>СPI(Россия)</t>
  </si>
  <si>
    <t>food_goods (y-y)</t>
  </si>
  <si>
    <t>nonfood_goods (y-y)</t>
  </si>
  <si>
    <t>vix (y-y)</t>
  </si>
  <si>
    <t>oil (y-y)</t>
  </si>
  <si>
    <t>date</t>
  </si>
  <si>
    <t>real_rate</t>
  </si>
  <si>
    <t>real_rate (y-y)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</si>
</sst>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2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171" fontId="0" fillId="0" borderId="0" xfId="0" applyNumberFormat="1"/>
    <xf numFmtId="171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left" vertical="center" wrapText="1"/>
    </xf>
    <xf numFmtId="14" fontId="0" fillId="0" borderId="0" xfId="0" applyNumberFormat="1"/>
    <xf numFmtId="2" fontId="0" fillId="0" borderId="1" xfId="1" applyNumberFormat="1" applyFont="1" applyBorder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2" fontId="0" fillId="0" borderId="0" xfId="0" applyNumberFormat="1"/>
    <xf numFmtId="2" fontId="0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72" fontId="0" fillId="0" borderId="0" xfId="0" applyNumberFormat="1" applyFont="1"/>
    <xf numFmtId="2" fontId="0" fillId="2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4" fillId="0" borderId="0" xfId="2" applyNumberFormat="1" applyFont="1"/>
  </cellXfs>
  <cellStyles count="3">
    <cellStyle name="Обычный" xfId="0" builtinId="0"/>
    <cellStyle name="Обычный 2" xfId="2" xr:uid="{88FF5CE3-FA58-4DA2-9038-7CEF0A59D952}"/>
    <cellStyle name="Обычный 5" xfId="1" xr:uid="{4B02A207-D042-4AB4-90F3-C3798AD5BC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89A-9FB4-405D-815D-C9AB9D366F35}">
  <dimension ref="A1:J91"/>
  <sheetViews>
    <sheetView workbookViewId="0">
      <selection activeCell="C25" sqref="C25"/>
    </sheetView>
  </sheetViews>
  <sheetFormatPr defaultRowHeight="14.4" x14ac:dyDescent="0.3"/>
  <cols>
    <col min="1" max="1" width="10.6640625" customWidth="1"/>
    <col min="2" max="2" width="16.44140625" customWidth="1"/>
    <col min="3" max="3" width="14.44140625" customWidth="1"/>
    <col min="4" max="4" width="15.109375" style="7" customWidth="1"/>
    <col min="5" max="5" width="11" style="7" customWidth="1"/>
    <col min="6" max="6" width="14.109375" style="7" customWidth="1"/>
    <col min="7" max="7" width="21" style="1" bestFit="1" customWidth="1"/>
    <col min="8" max="8" width="19" bestFit="1" customWidth="1"/>
    <col min="9" max="9" width="11.21875" customWidth="1"/>
    <col min="12" max="12" width="12" bestFit="1" customWidth="1"/>
    <col min="14" max="14" width="13.77734375" bestFit="1" customWidth="1"/>
  </cols>
  <sheetData>
    <row r="1" spans="1:10" ht="43.2" x14ac:dyDescent="0.3">
      <c r="A1" s="9" t="s">
        <v>12</v>
      </c>
      <c r="B1" s="10" t="s">
        <v>13</v>
      </c>
      <c r="C1" s="11" t="s">
        <v>14</v>
      </c>
      <c r="D1" s="10" t="s">
        <v>15</v>
      </c>
      <c r="E1" s="10" t="s">
        <v>16</v>
      </c>
      <c r="F1" s="10" t="s">
        <v>17</v>
      </c>
      <c r="G1" t="s">
        <v>10</v>
      </c>
      <c r="H1" t="s">
        <v>11</v>
      </c>
      <c r="I1" t="s">
        <v>18</v>
      </c>
      <c r="J1" s="2"/>
    </row>
    <row r="2" spans="1:10" x14ac:dyDescent="0.3">
      <c r="A2" s="12">
        <v>41609</v>
      </c>
      <c r="B2" s="16">
        <v>49.7</v>
      </c>
      <c r="C2" s="13">
        <v>20.48</v>
      </c>
      <c r="D2" s="14">
        <v>110.633636363636</v>
      </c>
      <c r="E2" s="15">
        <v>234.71899999999999</v>
      </c>
      <c r="F2" s="18">
        <v>104.23</v>
      </c>
      <c r="G2" s="13">
        <v>1327541.0000000019</v>
      </c>
      <c r="H2" s="13">
        <v>1189658.5999999996</v>
      </c>
      <c r="I2" s="13">
        <v>125.283646466089</v>
      </c>
      <c r="J2" s="1"/>
    </row>
    <row r="3" spans="1:10" x14ac:dyDescent="0.3">
      <c r="A3" s="12">
        <v>41640</v>
      </c>
      <c r="B3" s="5">
        <v>52.400000000000006</v>
      </c>
      <c r="C3" s="13">
        <v>27.48</v>
      </c>
      <c r="D3" s="14">
        <v>107.570434782609</v>
      </c>
      <c r="E3" s="15">
        <v>235.28800000000001</v>
      </c>
      <c r="F3" s="18">
        <v>102.78</v>
      </c>
      <c r="G3" s="13">
        <v>984460.9</v>
      </c>
      <c r="H3" s="13">
        <v>882661</v>
      </c>
      <c r="I3" s="13">
        <v>125.388181975503</v>
      </c>
      <c r="J3" s="1"/>
    </row>
    <row r="4" spans="1:10" x14ac:dyDescent="0.3">
      <c r="A4" s="12">
        <v>41671</v>
      </c>
      <c r="B4" s="8">
        <v>52.400000000000006</v>
      </c>
      <c r="C4" s="13">
        <v>28.38</v>
      </c>
      <c r="D4" s="14">
        <v>108.812</v>
      </c>
      <c r="E4" s="15">
        <v>235.547</v>
      </c>
      <c r="F4" s="18">
        <v>98.47</v>
      </c>
      <c r="G4" s="13">
        <v>986815.7</v>
      </c>
      <c r="H4" s="13">
        <v>884503.9</v>
      </c>
      <c r="I4" s="13">
        <v>126.104055870021</v>
      </c>
      <c r="J4" s="1"/>
    </row>
    <row r="5" spans="1:10" x14ac:dyDescent="0.3">
      <c r="A5" s="12">
        <v>41699</v>
      </c>
      <c r="B5" s="8">
        <v>52.400000000000006</v>
      </c>
      <c r="C5" s="13">
        <v>38.840000000000003</v>
      </c>
      <c r="D5" s="14">
        <v>107.405714285714</v>
      </c>
      <c r="E5" s="15">
        <v>236.02799999999999</v>
      </c>
      <c r="F5" s="18">
        <v>96.57</v>
      </c>
      <c r="G5" s="13">
        <v>1092160.6000000001</v>
      </c>
      <c r="H5" s="13">
        <v>962352.1</v>
      </c>
      <c r="I5" s="13">
        <v>127.255845801414</v>
      </c>
      <c r="J5" s="1"/>
    </row>
    <row r="6" spans="1:10" x14ac:dyDescent="0.3">
      <c r="A6" s="12">
        <v>41730</v>
      </c>
      <c r="B6" s="5">
        <v>51.711366538952745</v>
      </c>
      <c r="C6" s="13">
        <v>41.35</v>
      </c>
      <c r="D6" s="14">
        <v>107.875454545455</v>
      </c>
      <c r="E6" s="15">
        <v>236.46799999999999</v>
      </c>
      <c r="F6" s="18">
        <v>98.41</v>
      </c>
      <c r="G6" s="13">
        <v>1079276.5</v>
      </c>
      <c r="H6" s="13">
        <v>963582.5</v>
      </c>
      <c r="I6" s="13">
        <v>128.44317589952101</v>
      </c>
      <c r="J6" s="1"/>
    </row>
    <row r="7" spans="1:10" x14ac:dyDescent="0.3">
      <c r="A7" s="12">
        <v>41760</v>
      </c>
      <c r="B7" s="16">
        <v>49.3</v>
      </c>
      <c r="C7" s="13">
        <v>27.81</v>
      </c>
      <c r="D7" s="14">
        <v>109.675909090909</v>
      </c>
      <c r="E7" s="15">
        <v>236.91800000000001</v>
      </c>
      <c r="F7" s="18">
        <v>101.57</v>
      </c>
      <c r="G7" s="13">
        <v>1095618.1000000001</v>
      </c>
      <c r="H7" s="13">
        <v>999424.6</v>
      </c>
      <c r="I7" s="13">
        <v>129.62560821436301</v>
      </c>
      <c r="J7" s="1"/>
    </row>
    <row r="8" spans="1:10" x14ac:dyDescent="0.3">
      <c r="A8" s="12">
        <v>41791</v>
      </c>
      <c r="B8" s="16">
        <v>46.7</v>
      </c>
      <c r="C8" s="13">
        <v>30.31</v>
      </c>
      <c r="D8" s="14">
        <v>111.868571428571</v>
      </c>
      <c r="E8" s="15">
        <v>237.23099999999999</v>
      </c>
      <c r="F8" s="18">
        <v>104.11</v>
      </c>
      <c r="G8" s="13">
        <v>1115571.3</v>
      </c>
      <c r="H8" s="13">
        <v>1003277.1</v>
      </c>
      <c r="I8" s="13">
        <v>130.55401757839701</v>
      </c>
      <c r="J8" s="1"/>
    </row>
    <row r="9" spans="1:10" x14ac:dyDescent="0.3">
      <c r="A9" s="12">
        <v>41821</v>
      </c>
      <c r="B9" s="5">
        <v>44.40970006381621</v>
      </c>
      <c r="C9" s="13">
        <v>35.83</v>
      </c>
      <c r="D9" s="14">
        <v>106.983043478261</v>
      </c>
      <c r="E9" s="15">
        <v>237.49799999999999</v>
      </c>
      <c r="F9" s="18">
        <v>103.85</v>
      </c>
      <c r="G9" s="13">
        <v>1158207.2</v>
      </c>
      <c r="H9" s="13">
        <v>1034007.9</v>
      </c>
      <c r="I9" s="13">
        <v>131.20950836408801</v>
      </c>
      <c r="J9" s="1"/>
    </row>
    <row r="10" spans="1:10" x14ac:dyDescent="0.3">
      <c r="A10" s="12">
        <v>41852</v>
      </c>
      <c r="B10" s="16">
        <v>41.3</v>
      </c>
      <c r="C10" s="13">
        <v>35.020000000000003</v>
      </c>
      <c r="D10" s="14">
        <v>101.922380952381</v>
      </c>
      <c r="E10" s="15">
        <v>237.46</v>
      </c>
      <c r="F10" s="18">
        <v>100.79</v>
      </c>
      <c r="G10" s="13">
        <v>1201922.3</v>
      </c>
      <c r="H10" s="13">
        <v>1061836</v>
      </c>
      <c r="I10" s="13">
        <v>132.17192346222399</v>
      </c>
      <c r="J10" s="1"/>
    </row>
    <row r="11" spans="1:10" x14ac:dyDescent="0.3">
      <c r="A11" s="12">
        <v>41883</v>
      </c>
      <c r="B11" s="16">
        <v>38.700000000000003</v>
      </c>
      <c r="C11" s="13">
        <v>31.4</v>
      </c>
      <c r="D11" s="14">
        <v>97.3363636363636</v>
      </c>
      <c r="E11" s="15">
        <v>237.477</v>
      </c>
      <c r="F11" s="18">
        <v>98.06</v>
      </c>
      <c r="G11" s="13">
        <v>1196992.3999999999</v>
      </c>
      <c r="H11" s="13">
        <v>1044275.5</v>
      </c>
      <c r="I11" s="13">
        <v>133.35438454307999</v>
      </c>
      <c r="J11" s="1"/>
    </row>
    <row r="12" spans="1:10" x14ac:dyDescent="0.3">
      <c r="A12" s="12">
        <v>41913</v>
      </c>
      <c r="B12" s="5">
        <v>35.982478097622028</v>
      </c>
      <c r="C12" s="13">
        <v>31.91</v>
      </c>
      <c r="D12" s="14">
        <v>87.269565217391303</v>
      </c>
      <c r="E12" s="15">
        <v>237.43</v>
      </c>
      <c r="F12" s="18">
        <v>92.77</v>
      </c>
      <c r="G12" s="13">
        <v>1226260.7</v>
      </c>
      <c r="H12" s="13">
        <v>1084612.8999999999</v>
      </c>
      <c r="I12" s="13">
        <v>134.472765602419</v>
      </c>
      <c r="J12" s="1"/>
    </row>
    <row r="13" spans="1:10" x14ac:dyDescent="0.3">
      <c r="A13" s="12">
        <v>41944</v>
      </c>
      <c r="B13" s="16">
        <v>30</v>
      </c>
      <c r="C13" s="13">
        <v>37.619999999999997</v>
      </c>
      <c r="D13" s="14">
        <v>78.438000000000002</v>
      </c>
      <c r="E13" s="15">
        <v>236.983</v>
      </c>
      <c r="F13" s="18">
        <v>84.83</v>
      </c>
      <c r="G13" s="13">
        <v>1245692.5</v>
      </c>
      <c r="H13" s="13">
        <v>1097921.1000000001</v>
      </c>
      <c r="I13" s="13">
        <v>136.073107118347</v>
      </c>
      <c r="J13" s="1"/>
    </row>
    <row r="14" spans="1:10" x14ac:dyDescent="0.3">
      <c r="A14" s="12">
        <v>41974</v>
      </c>
      <c r="B14" s="16">
        <v>34</v>
      </c>
      <c r="C14" s="13">
        <v>66.2</v>
      </c>
      <c r="D14" s="14">
        <v>62.163043478260903</v>
      </c>
      <c r="E14" s="15">
        <v>236.25200000000001</v>
      </c>
      <c r="F14" s="18">
        <v>71.790000000000006</v>
      </c>
      <c r="G14" s="13">
        <v>1592453.6</v>
      </c>
      <c r="H14" s="13">
        <v>1362350.9</v>
      </c>
      <c r="I14" s="13">
        <v>139.44883737492799</v>
      </c>
      <c r="J14" s="1"/>
    </row>
    <row r="15" spans="1:10" x14ac:dyDescent="0.3">
      <c r="A15" s="12">
        <v>42005</v>
      </c>
      <c r="B15" s="5">
        <v>28</v>
      </c>
      <c r="C15" s="13">
        <v>63.37</v>
      </c>
      <c r="D15" s="14">
        <v>48.416818181818201</v>
      </c>
      <c r="E15" s="15">
        <v>234.74700000000001</v>
      </c>
      <c r="F15" s="18">
        <v>68.010000000000005</v>
      </c>
      <c r="G15" s="13">
        <v>1048329.5000000003</v>
      </c>
      <c r="H15" s="13">
        <v>1001015.1</v>
      </c>
      <c r="I15" s="13">
        <v>144.135534091745</v>
      </c>
      <c r="J15" s="1"/>
    </row>
    <row r="16" spans="1:10" x14ac:dyDescent="0.3">
      <c r="A16" s="12">
        <v>42036</v>
      </c>
      <c r="B16" s="16">
        <v>29</v>
      </c>
      <c r="C16" s="13">
        <v>49.6</v>
      </c>
      <c r="D16" s="14">
        <v>57.930500000000002</v>
      </c>
      <c r="E16" s="15">
        <v>235.34200000000001</v>
      </c>
      <c r="F16" s="18">
        <v>70</v>
      </c>
      <c r="G16" s="13">
        <v>1023713.2999999992</v>
      </c>
      <c r="H16" s="13">
        <v>999658.6</v>
      </c>
      <c r="I16" s="13">
        <v>147.160226183204</v>
      </c>
      <c r="J16" s="1"/>
    </row>
    <row r="17" spans="1:10" x14ac:dyDescent="0.3">
      <c r="A17" s="12">
        <v>42064</v>
      </c>
      <c r="B17" s="16">
        <v>30</v>
      </c>
      <c r="C17" s="13">
        <v>43.49</v>
      </c>
      <c r="D17" s="14">
        <v>55.791363636363599</v>
      </c>
      <c r="E17" s="15">
        <v>235.976</v>
      </c>
      <c r="F17" s="18">
        <v>77.489999999999995</v>
      </c>
      <c r="G17" s="13">
        <v>1108950.8999999983</v>
      </c>
      <c r="H17" s="13">
        <v>1086521.2000000009</v>
      </c>
      <c r="I17" s="13">
        <v>148.77946115180899</v>
      </c>
      <c r="J17" s="1"/>
    </row>
    <row r="18" spans="1:10" x14ac:dyDescent="0.3">
      <c r="A18" s="12">
        <v>42095</v>
      </c>
      <c r="B18" s="5">
        <v>31.3</v>
      </c>
      <c r="C18" s="13">
        <v>35.6</v>
      </c>
      <c r="D18" s="14">
        <v>59.389545454545399</v>
      </c>
      <c r="E18" s="15">
        <v>236.22200000000001</v>
      </c>
      <c r="F18" s="18">
        <v>87.97</v>
      </c>
      <c r="G18" s="13">
        <v>1092830.700000002</v>
      </c>
      <c r="H18" s="13">
        <v>1064924.1999999993</v>
      </c>
      <c r="I18" s="13">
        <v>149.51174132820299</v>
      </c>
      <c r="J18" s="1"/>
    </row>
    <row r="19" spans="1:10" x14ac:dyDescent="0.3">
      <c r="A19" s="12">
        <v>42125</v>
      </c>
      <c r="B19" s="16">
        <v>31.3</v>
      </c>
      <c r="C19" s="13">
        <v>36.119999999999997</v>
      </c>
      <c r="D19" s="14">
        <v>64.561428571428607</v>
      </c>
      <c r="E19" s="15">
        <v>237.001</v>
      </c>
      <c r="F19" s="18">
        <v>90.78</v>
      </c>
      <c r="G19" s="13">
        <v>1119979.9000000018</v>
      </c>
      <c r="H19" s="13">
        <v>1092590.2999999993</v>
      </c>
      <c r="I19" s="13">
        <v>150.07401577539699</v>
      </c>
      <c r="J19" s="1"/>
    </row>
    <row r="20" spans="1:10" x14ac:dyDescent="0.3">
      <c r="A20" s="12">
        <v>42156</v>
      </c>
      <c r="B20" s="16">
        <v>31.7</v>
      </c>
      <c r="C20" s="13">
        <v>35.25</v>
      </c>
      <c r="D20" s="14">
        <v>62.345909090909103</v>
      </c>
      <c r="E20" s="15">
        <v>237.65700000000001</v>
      </c>
      <c r="F20" s="18">
        <v>84.42</v>
      </c>
      <c r="G20" s="13">
        <v>1139891.6999999974</v>
      </c>
      <c r="H20" s="13">
        <v>1082384.2000000011</v>
      </c>
      <c r="I20" s="13">
        <v>150.52965196033199</v>
      </c>
      <c r="J20" s="1"/>
    </row>
    <row r="21" spans="1:10" x14ac:dyDescent="0.3">
      <c r="A21" s="12">
        <v>42186</v>
      </c>
      <c r="B21" s="5">
        <v>31.5</v>
      </c>
      <c r="C21" s="13">
        <v>32.96</v>
      </c>
      <c r="D21" s="14">
        <v>55.865652173913098</v>
      </c>
      <c r="E21" s="15">
        <v>238.03399999999999</v>
      </c>
      <c r="F21" s="18">
        <v>81.900000000000006</v>
      </c>
      <c r="G21" s="13">
        <v>1184499.3999999994</v>
      </c>
      <c r="H21" s="13">
        <v>1115592.7999999998</v>
      </c>
      <c r="I21" s="13">
        <v>151.74535281143801</v>
      </c>
      <c r="J21" s="1"/>
    </row>
    <row r="22" spans="1:10" x14ac:dyDescent="0.3">
      <c r="A22" s="12">
        <v>42217</v>
      </c>
      <c r="B22" s="16">
        <v>32.700000000000003</v>
      </c>
      <c r="C22" s="13">
        <v>40.17</v>
      </c>
      <c r="D22" s="14">
        <v>46.994285714285702</v>
      </c>
      <c r="E22" s="15">
        <v>238.03299999999999</v>
      </c>
      <c r="F22" s="18">
        <v>72.010000000000005</v>
      </c>
      <c r="G22" s="13">
        <v>1244080.9000000004</v>
      </c>
      <c r="H22" s="13">
        <v>1131543.1999999993</v>
      </c>
      <c r="I22" s="13">
        <v>153.024348241197</v>
      </c>
      <c r="J22" s="1"/>
    </row>
    <row r="23" spans="1:10" x14ac:dyDescent="0.3">
      <c r="A23" s="12">
        <v>42248</v>
      </c>
      <c r="B23" s="16">
        <v>33.299999999999997</v>
      </c>
      <c r="C23" s="13">
        <v>37.869999999999997</v>
      </c>
      <c r="D23" s="14">
        <v>47.234545454545497</v>
      </c>
      <c r="E23" s="15">
        <v>237.49799999999999</v>
      </c>
      <c r="F23" s="18">
        <v>71.52</v>
      </c>
      <c r="G23" s="13">
        <v>1208426.200000003</v>
      </c>
      <c r="H23" s="13">
        <v>1113343.1999999993</v>
      </c>
      <c r="I23" s="13">
        <v>154.274848794685</v>
      </c>
      <c r="J23" s="1"/>
    </row>
    <row r="24" spans="1:10" x14ac:dyDescent="0.3">
      <c r="A24" s="12">
        <v>42278</v>
      </c>
      <c r="B24" s="5">
        <v>33.9</v>
      </c>
      <c r="C24" s="13">
        <v>36.4</v>
      </c>
      <c r="D24" s="14">
        <v>48.124090909090903</v>
      </c>
      <c r="E24" s="15">
        <v>237.733</v>
      </c>
      <c r="F24" s="18">
        <v>75.67</v>
      </c>
      <c r="G24" s="13">
        <v>1232608.0999999996</v>
      </c>
      <c r="H24" s="13">
        <v>1151915.5000000019</v>
      </c>
      <c r="I24" s="13">
        <v>155.423199190719</v>
      </c>
      <c r="J24" s="1"/>
    </row>
    <row r="25" spans="1:10" x14ac:dyDescent="0.3">
      <c r="A25" s="12">
        <v>42309</v>
      </c>
      <c r="B25" s="16">
        <v>33</v>
      </c>
      <c r="C25" s="13">
        <v>38.229999999999997</v>
      </c>
      <c r="D25" s="14">
        <v>44.417142857142899</v>
      </c>
      <c r="E25" s="15">
        <v>238.017</v>
      </c>
      <c r="F25" s="18">
        <v>75.98</v>
      </c>
      <c r="G25" s="13">
        <v>1228427</v>
      </c>
      <c r="H25" s="13">
        <v>1158046.8000000007</v>
      </c>
      <c r="I25" s="13">
        <v>156.43409585596601</v>
      </c>
      <c r="J25" s="1"/>
    </row>
    <row r="26" spans="1:10" x14ac:dyDescent="0.3">
      <c r="A26" s="12">
        <v>42339</v>
      </c>
      <c r="B26" s="16">
        <v>32</v>
      </c>
      <c r="C26" s="13">
        <v>36.229999999999997</v>
      </c>
      <c r="D26" s="14">
        <v>37.721739130434798</v>
      </c>
      <c r="E26" s="15">
        <v>237.761</v>
      </c>
      <c r="F26" s="18">
        <v>70.760000000000005</v>
      </c>
      <c r="G26" s="13">
        <v>1482791.5999999996</v>
      </c>
      <c r="H26" s="13">
        <v>1414728.9000000004</v>
      </c>
      <c r="I26" s="13">
        <v>157.38458872766299</v>
      </c>
      <c r="J26" s="1"/>
    </row>
    <row r="27" spans="1:10" x14ac:dyDescent="0.3">
      <c r="A27" s="12">
        <v>42370</v>
      </c>
      <c r="B27" s="5">
        <v>31.3</v>
      </c>
      <c r="C27" s="13">
        <v>41.2</v>
      </c>
      <c r="D27" s="14">
        <v>30.803333333333299</v>
      </c>
      <c r="E27" s="15">
        <v>237.65199999999999</v>
      </c>
      <c r="F27" s="18">
        <v>66.069999999999993</v>
      </c>
      <c r="G27" s="13">
        <v>1081841.6000000001</v>
      </c>
      <c r="H27" s="13">
        <v>1047258.4999999999</v>
      </c>
      <c r="I27" s="13">
        <v>158.22497798830901</v>
      </c>
      <c r="J27" s="1"/>
    </row>
    <row r="28" spans="1:10" x14ac:dyDescent="0.3">
      <c r="A28" s="12">
        <v>42401</v>
      </c>
      <c r="B28" s="16">
        <v>32</v>
      </c>
      <c r="C28" s="13">
        <v>43.25</v>
      </c>
      <c r="D28" s="14">
        <v>33.198095238095199</v>
      </c>
      <c r="E28" s="15">
        <v>237.33600000000001</v>
      </c>
      <c r="F28" s="18">
        <v>65.150000000000006</v>
      </c>
      <c r="G28" s="13">
        <v>1073724.0999999992</v>
      </c>
      <c r="H28" s="13">
        <v>1045506.4000000003</v>
      </c>
      <c r="I28" s="13">
        <v>159.05445740615599</v>
      </c>
      <c r="J28" s="1"/>
    </row>
    <row r="29" spans="1:10" x14ac:dyDescent="0.3">
      <c r="A29" s="12">
        <v>42430</v>
      </c>
      <c r="B29" s="16">
        <v>33</v>
      </c>
      <c r="C29" s="13">
        <v>34.39</v>
      </c>
      <c r="D29" s="14">
        <v>39.0717391304348</v>
      </c>
      <c r="E29" s="15">
        <v>238.08</v>
      </c>
      <c r="F29" s="18">
        <v>71.27</v>
      </c>
      <c r="G29" s="13">
        <v>1141555.6999999995</v>
      </c>
      <c r="H29" s="13">
        <v>1105040.2999999996</v>
      </c>
      <c r="I29" s="13">
        <v>159.65091017108901</v>
      </c>
      <c r="J29" s="1"/>
    </row>
    <row r="30" spans="1:10" x14ac:dyDescent="0.3">
      <c r="A30" s="12">
        <v>42461</v>
      </c>
      <c r="B30" s="5">
        <v>33.6</v>
      </c>
      <c r="C30" s="13">
        <v>35.33</v>
      </c>
      <c r="D30" s="14">
        <v>42.247619047618997</v>
      </c>
      <c r="E30" s="15">
        <v>238.99199999999999</v>
      </c>
      <c r="F30" s="18">
        <v>74.12</v>
      </c>
      <c r="G30" s="13">
        <v>1134423.8000000003</v>
      </c>
      <c r="H30" s="13">
        <v>1087208.8999999999</v>
      </c>
      <c r="I30" s="13">
        <v>160.352141942034</v>
      </c>
      <c r="J30" s="1"/>
    </row>
    <row r="31" spans="1:10" x14ac:dyDescent="0.3">
      <c r="A31" s="12">
        <v>42491</v>
      </c>
      <c r="B31" s="16">
        <v>34.299999999999997</v>
      </c>
      <c r="C31" s="13">
        <v>33.630000000000003</v>
      </c>
      <c r="D31" s="14">
        <v>47.132727272727301</v>
      </c>
      <c r="E31" s="15">
        <v>239.55699999999999</v>
      </c>
      <c r="F31" s="18">
        <v>75.53</v>
      </c>
      <c r="G31" s="13">
        <v>1151496.1000000006</v>
      </c>
      <c r="H31" s="13">
        <v>1105137.7999999998</v>
      </c>
      <c r="I31" s="13">
        <v>161.05195446737301</v>
      </c>
      <c r="J31" s="1"/>
    </row>
    <row r="32" spans="1:10" x14ac:dyDescent="0.3">
      <c r="A32" s="12">
        <v>42522</v>
      </c>
      <c r="B32" s="16">
        <v>34.700000000000003</v>
      </c>
      <c r="C32" s="13">
        <v>34.18</v>
      </c>
      <c r="D32" s="14">
        <v>48.478181818181802</v>
      </c>
      <c r="E32" s="15">
        <v>240.22200000000001</v>
      </c>
      <c r="F32" s="18">
        <v>76.81</v>
      </c>
      <c r="G32" s="13">
        <v>1174694.6999999993</v>
      </c>
      <c r="H32" s="13">
        <v>1107676.3000000007</v>
      </c>
      <c r="I32" s="13">
        <v>161.75077550440699</v>
      </c>
      <c r="J32" s="1"/>
    </row>
    <row r="33" spans="1:10" x14ac:dyDescent="0.3">
      <c r="A33" s="12">
        <v>42552</v>
      </c>
      <c r="B33" s="5">
        <v>34.799999999999997</v>
      </c>
      <c r="C33" s="13">
        <v>24.97</v>
      </c>
      <c r="D33" s="14">
        <v>45.070952380952399</v>
      </c>
      <c r="E33" s="15">
        <v>240.101</v>
      </c>
      <c r="F33" s="18">
        <v>79.069999999999993</v>
      </c>
      <c r="G33" s="13">
        <v>1192222.1000000015</v>
      </c>
      <c r="H33" s="13">
        <v>1147091</v>
      </c>
      <c r="I33" s="13">
        <v>162.65060972541499</v>
      </c>
      <c r="J33" s="1"/>
    </row>
    <row r="34" spans="1:10" x14ac:dyDescent="0.3">
      <c r="A34" s="12">
        <v>42583</v>
      </c>
      <c r="B34" s="16">
        <v>35.299999999999997</v>
      </c>
      <c r="C34" s="13">
        <v>28.08</v>
      </c>
      <c r="D34" s="14">
        <v>46.1443478260869</v>
      </c>
      <c r="E34" s="15">
        <v>240.54499999999999</v>
      </c>
      <c r="F34" s="18">
        <v>77.510000000000005</v>
      </c>
      <c r="G34" s="13">
        <v>1312493.9000000032</v>
      </c>
      <c r="H34" s="13">
        <v>1163906.8999999976</v>
      </c>
      <c r="I34" s="13">
        <v>163.45979449221201</v>
      </c>
      <c r="J34" s="1"/>
    </row>
    <row r="35" spans="1:10" x14ac:dyDescent="0.3">
      <c r="A35" s="12">
        <v>42614</v>
      </c>
      <c r="B35" s="16">
        <v>35.700000000000003</v>
      </c>
      <c r="C35" s="13">
        <v>25.83</v>
      </c>
      <c r="D35" s="14">
        <v>46.188636363636398</v>
      </c>
      <c r="E35" s="15">
        <v>241.17599999999999</v>
      </c>
      <c r="F35" s="18">
        <v>78.099999999999994</v>
      </c>
      <c r="G35" s="13">
        <v>1257778.8999999966</v>
      </c>
      <c r="H35" s="13">
        <v>1149029.7000000011</v>
      </c>
      <c r="I35" s="13">
        <v>164.171050060525</v>
      </c>
      <c r="J35" s="1"/>
    </row>
    <row r="36" spans="1:10" x14ac:dyDescent="0.3">
      <c r="A36" s="12">
        <v>42644</v>
      </c>
      <c r="B36" s="5">
        <v>36</v>
      </c>
      <c r="C36" s="13">
        <v>24.09</v>
      </c>
      <c r="D36" s="14">
        <v>49.732380952381</v>
      </c>
      <c r="E36" s="15">
        <v>241.74100000000001</v>
      </c>
      <c r="F36" s="18">
        <v>81.72</v>
      </c>
      <c r="G36" s="13">
        <v>1261093.3999999985</v>
      </c>
      <c r="H36" s="13">
        <v>1170995</v>
      </c>
      <c r="I36" s="13">
        <v>164.88580233515299</v>
      </c>
      <c r="J36" s="1"/>
    </row>
    <row r="37" spans="1:10" x14ac:dyDescent="0.3">
      <c r="A37" s="12">
        <v>42675</v>
      </c>
      <c r="B37" s="5">
        <v>34.299999999999997</v>
      </c>
      <c r="C37" s="13">
        <v>23.64</v>
      </c>
      <c r="D37" s="14">
        <v>46.435909090909099</v>
      </c>
      <c r="E37" s="15">
        <v>242.02600000000001</v>
      </c>
      <c r="F37" s="18">
        <v>81.510000000000005</v>
      </c>
      <c r="G37" s="13">
        <v>1245825.299999997</v>
      </c>
      <c r="H37" s="13">
        <v>1178031.200000003</v>
      </c>
      <c r="I37" s="13">
        <v>165.44686685122801</v>
      </c>
      <c r="J37" s="1"/>
    </row>
    <row r="38" spans="1:10" x14ac:dyDescent="0.3">
      <c r="A38" s="12">
        <v>42705</v>
      </c>
      <c r="B38" s="5">
        <v>37.900000000000006</v>
      </c>
      <c r="C38" s="13">
        <v>26.26</v>
      </c>
      <c r="D38" s="14">
        <v>54.066363636363597</v>
      </c>
      <c r="E38" s="15">
        <v>242.637</v>
      </c>
      <c r="F38" s="18">
        <v>86.52</v>
      </c>
      <c r="G38" s="13">
        <v>1497155.3000000045</v>
      </c>
      <c r="H38" s="13">
        <v>1409697.9999999963</v>
      </c>
      <c r="I38" s="13">
        <v>165.81345130256699</v>
      </c>
      <c r="J38" s="1"/>
    </row>
    <row r="39" spans="1:10" x14ac:dyDescent="0.3">
      <c r="A39" s="12">
        <v>42736</v>
      </c>
      <c r="B39" s="5">
        <v>34</v>
      </c>
      <c r="C39" s="13">
        <v>24.03</v>
      </c>
      <c r="D39" s="14">
        <v>54.892727272727299</v>
      </c>
      <c r="E39" s="15">
        <v>243.62</v>
      </c>
      <c r="F39" s="18">
        <v>89.8</v>
      </c>
      <c r="G39" s="13">
        <v>1134291.4999999998</v>
      </c>
      <c r="H39" s="13">
        <v>1080764.7</v>
      </c>
      <c r="I39" s="13">
        <v>166.19022377202</v>
      </c>
      <c r="J39" s="1"/>
    </row>
    <row r="40" spans="1:10" x14ac:dyDescent="0.3">
      <c r="A40" s="12">
        <v>42767</v>
      </c>
      <c r="B40" s="16">
        <f>(B39+B41)/2</f>
        <v>33.727436781427073</v>
      </c>
      <c r="C40" s="13">
        <v>26.98</v>
      </c>
      <c r="D40" s="14">
        <v>55.493499999999997</v>
      </c>
      <c r="E40" s="15">
        <v>243.87200000000001</v>
      </c>
      <c r="F40" s="18">
        <v>91.23</v>
      </c>
      <c r="G40" s="13">
        <v>1112821.9000000006</v>
      </c>
      <c r="H40" s="13">
        <v>1063877.0000000002</v>
      </c>
      <c r="I40" s="13">
        <v>166.40873319922699</v>
      </c>
      <c r="J40" s="1"/>
    </row>
    <row r="41" spans="1:10" x14ac:dyDescent="0.3">
      <c r="A41" s="12">
        <v>42795</v>
      </c>
      <c r="B41" s="5">
        <v>33.454873562854154</v>
      </c>
      <c r="C41" s="13">
        <v>23.49</v>
      </c>
      <c r="D41" s="14">
        <v>51.968260869565199</v>
      </c>
      <c r="E41" s="15">
        <v>243.76599999999999</v>
      </c>
      <c r="F41" s="18">
        <v>91.68</v>
      </c>
      <c r="G41" s="13">
        <v>1209416.899999999</v>
      </c>
      <c r="H41" s="13">
        <v>1151958.8000000003</v>
      </c>
      <c r="I41" s="13">
        <v>166.51308567973501</v>
      </c>
      <c r="J41" s="1"/>
    </row>
    <row r="42" spans="1:10" x14ac:dyDescent="0.3">
      <c r="A42" s="12">
        <v>42826</v>
      </c>
      <c r="B42" s="5">
        <v>36.063676620695979</v>
      </c>
      <c r="C42" s="13">
        <v>22.04</v>
      </c>
      <c r="D42" s="14">
        <v>53.063499999999998</v>
      </c>
      <c r="E42" s="15">
        <v>244.274</v>
      </c>
      <c r="F42" s="18">
        <v>93.66</v>
      </c>
      <c r="G42" s="13">
        <v>1196178.4999999995</v>
      </c>
      <c r="H42" s="13">
        <v>1140734.8000000003</v>
      </c>
      <c r="I42" s="13">
        <v>166.98970799202101</v>
      </c>
      <c r="J42" s="1"/>
    </row>
    <row r="43" spans="1:10" x14ac:dyDescent="0.3">
      <c r="A43" s="12">
        <v>42856</v>
      </c>
      <c r="B43" s="5">
        <v>37.560140666382502</v>
      </c>
      <c r="C43" s="13">
        <v>25.12</v>
      </c>
      <c r="D43" s="14">
        <v>50.870869565217397</v>
      </c>
      <c r="E43" s="15">
        <v>244.06899999999999</v>
      </c>
      <c r="F43" s="18">
        <v>91.46</v>
      </c>
      <c r="G43" s="13">
        <v>1222600.5999999996</v>
      </c>
      <c r="H43" s="13">
        <v>1163822.0999999996</v>
      </c>
      <c r="I43" s="13">
        <v>167.632712903607</v>
      </c>
      <c r="J43" s="1"/>
    </row>
    <row r="44" spans="1:10" x14ac:dyDescent="0.3">
      <c r="A44" s="12">
        <v>42887</v>
      </c>
      <c r="B44" s="5">
        <v>38.897879800941354</v>
      </c>
      <c r="C44" s="13">
        <v>22.94</v>
      </c>
      <c r="D44" s="14">
        <v>46.894545454545501</v>
      </c>
      <c r="E44" s="15">
        <v>244.21799999999999</v>
      </c>
      <c r="F44" s="18">
        <v>89.65</v>
      </c>
      <c r="G44" s="13">
        <v>1255915.9000000032</v>
      </c>
      <c r="H44" s="13">
        <v>1165560.2999999998</v>
      </c>
      <c r="I44" s="13">
        <v>168.70943737914601</v>
      </c>
      <c r="J44" s="1"/>
    </row>
    <row r="45" spans="1:10" x14ac:dyDescent="0.3">
      <c r="A45" s="12">
        <v>42917</v>
      </c>
      <c r="B45" s="5">
        <v>39.925413228333525</v>
      </c>
      <c r="C45" s="13">
        <v>22.26</v>
      </c>
      <c r="D45" s="14">
        <v>48.69</v>
      </c>
      <c r="E45" s="15">
        <v>244.28</v>
      </c>
      <c r="F45" s="18">
        <v>86.03</v>
      </c>
      <c r="G45" s="13">
        <v>1290757.1999999974</v>
      </c>
      <c r="H45" s="13">
        <v>1207685.5</v>
      </c>
      <c r="I45" s="13">
        <v>168.89610540998601</v>
      </c>
      <c r="J45" s="1"/>
    </row>
    <row r="46" spans="1:10" x14ac:dyDescent="0.3">
      <c r="A46" s="12">
        <v>42948</v>
      </c>
      <c r="B46" s="5">
        <v>46.884734853382419</v>
      </c>
      <c r="C46" s="13">
        <v>19.82</v>
      </c>
      <c r="D46" s="14">
        <v>51.369565217391298</v>
      </c>
      <c r="E46" s="15">
        <v>245.20500000000001</v>
      </c>
      <c r="F46" s="18">
        <v>84.19</v>
      </c>
      <c r="G46" s="13">
        <v>1344891.1000000006</v>
      </c>
      <c r="H46" s="13">
        <v>1229217.5000000009</v>
      </c>
      <c r="I46" s="13">
        <v>168.812180616707</v>
      </c>
      <c r="J46" s="1"/>
    </row>
    <row r="47" spans="1:10" x14ac:dyDescent="0.3">
      <c r="A47" s="12">
        <v>42979</v>
      </c>
      <c r="B47" s="5">
        <v>40.9717721495782</v>
      </c>
      <c r="C47" s="13">
        <v>17.52</v>
      </c>
      <c r="D47" s="14">
        <v>55.162857142857099</v>
      </c>
      <c r="E47" s="15">
        <v>246.55099999999999</v>
      </c>
      <c r="F47" s="18">
        <v>85.75</v>
      </c>
      <c r="G47" s="13">
        <v>1328561.9999999981</v>
      </c>
      <c r="H47" s="13">
        <v>1229880.0999999996</v>
      </c>
      <c r="I47" s="13">
        <v>169.04335850518601</v>
      </c>
      <c r="J47" s="1"/>
    </row>
    <row r="48" spans="1:10" x14ac:dyDescent="0.3">
      <c r="A48" s="12">
        <v>43009</v>
      </c>
      <c r="B48" s="5">
        <v>42.420138666230635</v>
      </c>
      <c r="C48" s="13">
        <v>16.739999999999998</v>
      </c>
      <c r="D48" s="14">
        <v>57.617727272727301</v>
      </c>
      <c r="E48" s="15">
        <v>246.65700000000001</v>
      </c>
      <c r="F48" s="18">
        <v>86.68</v>
      </c>
      <c r="G48" s="13">
        <v>1337084.0000000037</v>
      </c>
      <c r="H48" s="13">
        <v>1245469.6999999993</v>
      </c>
      <c r="I48" s="13">
        <v>169.39998505789401</v>
      </c>
      <c r="J48" s="1"/>
    </row>
    <row r="49" spans="1:10" x14ac:dyDescent="0.3">
      <c r="A49" s="12">
        <v>43040</v>
      </c>
      <c r="B49" s="5">
        <v>43.252074702060725</v>
      </c>
      <c r="C49" s="13">
        <v>17.559999999999999</v>
      </c>
      <c r="D49" s="14">
        <v>62.575454545454498</v>
      </c>
      <c r="E49" s="15">
        <v>247.37799999999999</v>
      </c>
      <c r="F49" s="18">
        <v>85.12</v>
      </c>
      <c r="G49" s="13">
        <v>1323815.0999999978</v>
      </c>
      <c r="H49" s="13">
        <v>1235929.3999999985</v>
      </c>
      <c r="I49" s="13">
        <v>169.61484077966901</v>
      </c>
      <c r="J49" s="1"/>
    </row>
    <row r="50" spans="1:10" x14ac:dyDescent="0.3">
      <c r="A50" s="12">
        <v>43070</v>
      </c>
      <c r="B50" s="5">
        <v>45.42687233126685</v>
      </c>
      <c r="C50" s="13">
        <v>16.72</v>
      </c>
      <c r="D50" s="14">
        <v>64.211904761904805</v>
      </c>
      <c r="E50" s="15">
        <v>247.73599999999999</v>
      </c>
      <c r="F50" s="18">
        <v>85.22</v>
      </c>
      <c r="G50" s="13">
        <v>1586359.8999999966</v>
      </c>
      <c r="H50" s="13">
        <v>1487941.0000000019</v>
      </c>
      <c r="I50" s="13">
        <v>169.97291873162601</v>
      </c>
      <c r="J50" s="1"/>
    </row>
    <row r="51" spans="1:10" x14ac:dyDescent="0.3">
      <c r="A51" s="12">
        <v>43101</v>
      </c>
      <c r="B51" s="5">
        <v>39.698702721157467</v>
      </c>
      <c r="C51" s="13">
        <v>18.96</v>
      </c>
      <c r="D51" s="14">
        <v>68.986521739130396</v>
      </c>
      <c r="E51" s="15">
        <v>248.721</v>
      </c>
      <c r="F51" s="18">
        <v>86.33</v>
      </c>
      <c r="G51" s="13">
        <v>1202291.3</v>
      </c>
      <c r="H51" s="13">
        <v>1128064.2</v>
      </c>
      <c r="I51" s="13">
        <v>169.898753925313</v>
      </c>
      <c r="J51" s="1"/>
    </row>
    <row r="52" spans="1:10" x14ac:dyDescent="0.3">
      <c r="A52" s="12">
        <v>43132</v>
      </c>
      <c r="B52" s="5">
        <v>42</v>
      </c>
      <c r="C52" s="13">
        <v>22.05</v>
      </c>
      <c r="D52" s="14">
        <v>65.421999999999997</v>
      </c>
      <c r="E52" s="15">
        <v>249.3</v>
      </c>
      <c r="F52" s="18">
        <v>84.88</v>
      </c>
      <c r="G52" s="13">
        <v>1165810.6999999995</v>
      </c>
      <c r="H52" s="13">
        <v>1105994.9000000001</v>
      </c>
      <c r="I52" s="13">
        <v>170.10378265008401</v>
      </c>
      <c r="J52" s="1"/>
    </row>
    <row r="53" spans="1:10" x14ac:dyDescent="0.3">
      <c r="A53" s="12">
        <v>43160</v>
      </c>
      <c r="B53" s="5">
        <v>41.185298310405031</v>
      </c>
      <c r="C53" s="13">
        <v>20.96</v>
      </c>
      <c r="D53" s="14">
        <v>66.445454545454496</v>
      </c>
      <c r="E53" s="15">
        <v>249.517</v>
      </c>
      <c r="F53" s="18">
        <v>84.66</v>
      </c>
      <c r="G53" s="13">
        <v>1278050.5000000005</v>
      </c>
      <c r="H53" s="13">
        <v>1208330.6000000001</v>
      </c>
      <c r="I53" s="13">
        <v>170.46976294308499</v>
      </c>
      <c r="J53" s="1"/>
    </row>
    <row r="54" spans="1:10" x14ac:dyDescent="0.3">
      <c r="A54" s="12">
        <v>43191</v>
      </c>
      <c r="B54" s="5">
        <v>41.26951124087892</v>
      </c>
      <c r="C54" s="13">
        <v>28.56</v>
      </c>
      <c r="D54" s="14">
        <v>71.627619047619007</v>
      </c>
      <c r="E54" s="15">
        <v>250.27500000000001</v>
      </c>
      <c r="F54" s="18">
        <v>79.75</v>
      </c>
      <c r="G54" s="13">
        <v>1274768.0999999996</v>
      </c>
      <c r="H54" s="13">
        <v>1193862.8999999994</v>
      </c>
      <c r="I54" s="13">
        <v>170.996817670963</v>
      </c>
      <c r="J54" s="1"/>
    </row>
    <row r="55" spans="1:10" x14ac:dyDescent="0.3">
      <c r="A55" s="12">
        <v>43221</v>
      </c>
      <c r="B55" s="5">
        <v>40.799999999999997</v>
      </c>
      <c r="C55" s="13">
        <v>24.7</v>
      </c>
      <c r="D55" s="14">
        <v>76.646956521739099</v>
      </c>
      <c r="E55" s="15">
        <v>250.786</v>
      </c>
      <c r="F55" s="18">
        <v>80.260000000000005</v>
      </c>
      <c r="G55" s="13">
        <v>1309578.6000000015</v>
      </c>
      <c r="H55" s="13">
        <v>1212988.5</v>
      </c>
      <c r="I55" s="13">
        <v>171.656810446299</v>
      </c>
      <c r="J55" s="1"/>
    </row>
    <row r="56" spans="1:10" x14ac:dyDescent="0.3">
      <c r="A56" s="12">
        <v>43252</v>
      </c>
      <c r="B56" s="5">
        <v>41.2</v>
      </c>
      <c r="C56" s="13">
        <v>22.15</v>
      </c>
      <c r="D56" s="14">
        <v>75.191428571428602</v>
      </c>
      <c r="E56" s="15">
        <v>251.15199999999999</v>
      </c>
      <c r="F56" s="18">
        <v>81.05</v>
      </c>
      <c r="G56" s="13">
        <v>1349530.6999999993</v>
      </c>
      <c r="H56" s="13">
        <v>1223773.5</v>
      </c>
      <c r="I56" s="13">
        <v>172.574212488721</v>
      </c>
      <c r="J56" s="1"/>
    </row>
    <row r="57" spans="1:10" x14ac:dyDescent="0.3">
      <c r="A57" s="12">
        <v>43282</v>
      </c>
      <c r="B57" s="5">
        <v>44.8</v>
      </c>
      <c r="C57" s="13">
        <v>22.66</v>
      </c>
      <c r="D57" s="14">
        <v>74.437727272727301</v>
      </c>
      <c r="E57" s="15">
        <v>251.345</v>
      </c>
      <c r="F57" s="18">
        <v>82.16</v>
      </c>
      <c r="G57" s="13">
        <v>1396383.5</v>
      </c>
      <c r="H57" s="13">
        <v>1247535</v>
      </c>
      <c r="I57" s="13">
        <v>173.123717775713</v>
      </c>
      <c r="J57" s="1"/>
    </row>
    <row r="58" spans="1:10" x14ac:dyDescent="0.3">
      <c r="A58" s="12">
        <v>43313</v>
      </c>
      <c r="B58" s="5">
        <v>42</v>
      </c>
      <c r="C58" s="13">
        <v>24.73</v>
      </c>
      <c r="D58" s="14">
        <v>73.128695652173903</v>
      </c>
      <c r="E58" s="15">
        <v>251.73500000000001</v>
      </c>
      <c r="F58" s="18">
        <v>78.739999999999995</v>
      </c>
      <c r="G58" s="13">
        <v>1469262</v>
      </c>
      <c r="H58" s="13">
        <v>1274702.3000000007</v>
      </c>
      <c r="I58" s="13">
        <v>173.985059609936</v>
      </c>
      <c r="J58" s="1"/>
    </row>
    <row r="59" spans="1:10" x14ac:dyDescent="0.3">
      <c r="A59" s="12">
        <v>43344</v>
      </c>
      <c r="B59" s="5">
        <v>40</v>
      </c>
      <c r="C59" s="13">
        <v>23.79</v>
      </c>
      <c r="D59" s="14">
        <v>78.86</v>
      </c>
      <c r="E59" s="15">
        <v>252.18299999999999</v>
      </c>
      <c r="F59" s="18">
        <v>76.87</v>
      </c>
      <c r="G59" s="13">
        <v>1452049.0000000019</v>
      </c>
      <c r="H59" s="13">
        <v>1267097.7999999989</v>
      </c>
      <c r="I59" s="13">
        <v>174.80670719823499</v>
      </c>
      <c r="J59" s="1"/>
    </row>
    <row r="60" spans="1:10" x14ac:dyDescent="0.3">
      <c r="A60" s="12">
        <v>43374</v>
      </c>
      <c r="B60" s="5">
        <v>41.2</v>
      </c>
      <c r="C60" s="13">
        <v>27.59</v>
      </c>
      <c r="D60" s="14">
        <v>80.470434782608706</v>
      </c>
      <c r="E60" s="15">
        <v>252.899</v>
      </c>
      <c r="F60" s="18">
        <v>79.7</v>
      </c>
      <c r="G60" s="13">
        <v>1453253.8999999985</v>
      </c>
      <c r="H60" s="13">
        <v>1291625.8000000007</v>
      </c>
      <c r="I60" s="13">
        <v>175.461490859794</v>
      </c>
      <c r="J60" s="1"/>
    </row>
    <row r="61" spans="1:10" x14ac:dyDescent="0.3">
      <c r="A61" s="12">
        <v>43405</v>
      </c>
      <c r="B61" s="5">
        <v>41.2</v>
      </c>
      <c r="C61" s="13">
        <v>26.63</v>
      </c>
      <c r="D61" s="14">
        <v>65.173636363636405</v>
      </c>
      <c r="E61" s="15">
        <v>252.822</v>
      </c>
      <c r="F61" s="18">
        <v>79.87</v>
      </c>
      <c r="G61" s="13">
        <v>1453567.6999999974</v>
      </c>
      <c r="H61" s="13">
        <v>1309298.9000000004</v>
      </c>
      <c r="I61" s="13">
        <v>176.15646514655799</v>
      </c>
      <c r="J61" s="1"/>
    </row>
    <row r="62" spans="1:10" x14ac:dyDescent="0.3">
      <c r="A62" s="12">
        <v>43435</v>
      </c>
      <c r="B62" s="5">
        <v>42</v>
      </c>
      <c r="C62" s="13">
        <v>27.03</v>
      </c>
      <c r="D62" s="14">
        <v>56.463809523809502</v>
      </c>
      <c r="E62" s="15">
        <v>252.49299999999999</v>
      </c>
      <c r="F62" s="18">
        <v>79.14</v>
      </c>
      <c r="G62" s="13">
        <v>1719394.700000003</v>
      </c>
      <c r="H62" s="13">
        <v>1592156.6999999993</v>
      </c>
      <c r="I62" s="13">
        <v>177.232701614288</v>
      </c>
      <c r="J62" s="1"/>
    </row>
    <row r="63" spans="1:10" x14ac:dyDescent="0.3">
      <c r="A63" s="12">
        <v>43466</v>
      </c>
      <c r="B63" s="5">
        <v>34.400000000000006</v>
      </c>
      <c r="C63" s="13">
        <v>21.85</v>
      </c>
      <c r="D63" s="14">
        <v>59.272608695652202</v>
      </c>
      <c r="E63" s="15">
        <v>252.441</v>
      </c>
      <c r="F63" s="18">
        <v>80.25</v>
      </c>
      <c r="G63" s="13">
        <v>1291647.3999999999</v>
      </c>
      <c r="H63" s="13">
        <v>1215819.3999999999</v>
      </c>
      <c r="I63" s="13">
        <v>178.404175047721</v>
      </c>
      <c r="J63" s="1"/>
    </row>
    <row r="64" spans="1:10" x14ac:dyDescent="0.3">
      <c r="A64" s="12">
        <v>43497</v>
      </c>
      <c r="B64" s="5">
        <v>37.200000000000003</v>
      </c>
      <c r="C64" s="13">
        <v>23.13</v>
      </c>
      <c r="D64" s="14">
        <v>64.134</v>
      </c>
      <c r="E64" s="15">
        <v>252.96899999999999</v>
      </c>
      <c r="F64" s="18">
        <v>81.64</v>
      </c>
      <c r="G64" s="13">
        <v>1259406.8000000003</v>
      </c>
      <c r="H64" s="13">
        <v>1195176.3999999999</v>
      </c>
      <c r="I64" s="13">
        <v>179.00851068527601</v>
      </c>
      <c r="J64" s="1"/>
    </row>
    <row r="65" spans="1:10" x14ac:dyDescent="0.3">
      <c r="A65" s="12">
        <v>43525</v>
      </c>
      <c r="B65" s="5">
        <v>37.200000000000003</v>
      </c>
      <c r="C65" s="13">
        <v>21.95</v>
      </c>
      <c r="D65" s="14">
        <v>66.410952380952395</v>
      </c>
      <c r="E65" s="15">
        <v>254.14699999999999</v>
      </c>
      <c r="F65" s="18">
        <v>82.62</v>
      </c>
      <c r="G65" s="13">
        <v>1379373.1999999993</v>
      </c>
      <c r="H65" s="13">
        <v>1311016.4000000004</v>
      </c>
      <c r="I65" s="13">
        <v>179.42235318488599</v>
      </c>
      <c r="J65" s="1"/>
    </row>
    <row r="66" spans="1:10" x14ac:dyDescent="0.3">
      <c r="A66" s="12">
        <v>43556</v>
      </c>
      <c r="B66" s="5">
        <v>36.799999999999997</v>
      </c>
      <c r="C66" s="13">
        <v>19.27</v>
      </c>
      <c r="D66" s="14">
        <v>71.196818181818202</v>
      </c>
      <c r="E66" s="15">
        <v>255.32599999999999</v>
      </c>
      <c r="F66" s="18">
        <v>83.6</v>
      </c>
      <c r="G66" s="13">
        <v>1368526.2000000002</v>
      </c>
      <c r="H66" s="13">
        <v>1288404.7000000002</v>
      </c>
      <c r="I66" s="13">
        <v>179.763092917291</v>
      </c>
      <c r="J66" s="1"/>
    </row>
    <row r="67" spans="1:10" x14ac:dyDescent="0.3">
      <c r="A67" s="12">
        <v>43586</v>
      </c>
      <c r="B67" s="5">
        <v>37.6</v>
      </c>
      <c r="C67" s="13">
        <v>21.23</v>
      </c>
      <c r="D67" s="14">
        <v>70.526521739130402</v>
      </c>
      <c r="E67" s="15">
        <v>255.37100000000001</v>
      </c>
      <c r="F67" s="18">
        <v>84.18</v>
      </c>
      <c r="G67" s="13">
        <v>1383873.9000000004</v>
      </c>
      <c r="H67" s="13">
        <v>1319290.6999999993</v>
      </c>
      <c r="I67" s="13">
        <v>180.38113541434799</v>
      </c>
      <c r="J67" s="1"/>
    </row>
    <row r="68" spans="1:10" x14ac:dyDescent="0.3">
      <c r="A68" s="12">
        <v>43617</v>
      </c>
      <c r="B68" s="5">
        <v>36.799999999999997</v>
      </c>
      <c r="C68" s="13">
        <v>21.97</v>
      </c>
      <c r="D68" s="14">
        <v>63.295999999999999</v>
      </c>
      <c r="E68" s="15">
        <v>255.423</v>
      </c>
      <c r="F68" s="18">
        <v>84.68</v>
      </c>
      <c r="G68" s="13">
        <v>1424196.5999999996</v>
      </c>
      <c r="H68" s="13">
        <v>1316855.4000000004</v>
      </c>
      <c r="I68" s="13">
        <v>180.59592399330401</v>
      </c>
      <c r="J68" s="1"/>
    </row>
    <row r="69" spans="1:10" x14ac:dyDescent="0.3">
      <c r="A69" s="12">
        <v>43647</v>
      </c>
      <c r="B69" s="5">
        <v>36</v>
      </c>
      <c r="C69" s="13">
        <v>21.36</v>
      </c>
      <c r="D69" s="14">
        <v>64</v>
      </c>
      <c r="E69" s="15">
        <v>255.92500000000001</v>
      </c>
      <c r="F69" s="18">
        <v>86.17</v>
      </c>
      <c r="G69" s="13">
        <v>1468436.7000000011</v>
      </c>
      <c r="H69" s="13">
        <v>1338591.5</v>
      </c>
      <c r="I69" s="13">
        <v>181.05048133884699</v>
      </c>
      <c r="J69" s="1"/>
    </row>
    <row r="70" spans="1:10" x14ac:dyDescent="0.3">
      <c r="A70" s="12">
        <v>43678</v>
      </c>
      <c r="B70" s="5">
        <v>39.200000000000003</v>
      </c>
      <c r="C70" s="13">
        <v>20.440000000000001</v>
      </c>
      <c r="D70" s="14">
        <v>59.247272727272701</v>
      </c>
      <c r="E70" s="15">
        <v>256.11799999999999</v>
      </c>
      <c r="F70" s="18">
        <v>83.49</v>
      </c>
      <c r="G70" s="13">
        <v>1540480</v>
      </c>
      <c r="H70" s="13">
        <v>1356971.3000000007</v>
      </c>
      <c r="I70" s="13">
        <v>181.49626523601299</v>
      </c>
      <c r="J70" s="1"/>
    </row>
    <row r="71" spans="1:10" x14ac:dyDescent="0.3">
      <c r="A71" s="12">
        <v>43709</v>
      </c>
      <c r="B71" s="5">
        <v>36.400000000000006</v>
      </c>
      <c r="C71" s="13">
        <v>18.98</v>
      </c>
      <c r="D71" s="14">
        <v>62.33</v>
      </c>
      <c r="E71" s="15">
        <v>256.53199999999998</v>
      </c>
      <c r="F71" s="18">
        <v>84.86</v>
      </c>
      <c r="G71" s="13">
        <v>1514308.4000000004</v>
      </c>
      <c r="H71" s="13">
        <v>1341891.5999999996</v>
      </c>
      <c r="I71" s="13">
        <v>181.81639538482801</v>
      </c>
      <c r="J71" s="1"/>
    </row>
    <row r="72" spans="1:10" x14ac:dyDescent="0.3">
      <c r="A72" s="12">
        <v>43739</v>
      </c>
      <c r="B72" s="5">
        <v>38</v>
      </c>
      <c r="C72" s="13">
        <v>19.79</v>
      </c>
      <c r="D72" s="14">
        <v>59.37</v>
      </c>
      <c r="E72" s="15">
        <v>257.387</v>
      </c>
      <c r="F72" s="18">
        <v>85.06</v>
      </c>
      <c r="G72" s="13">
        <v>1530860.1999999974</v>
      </c>
      <c r="H72" s="13">
        <v>1373706.4000000004</v>
      </c>
      <c r="I72" s="13">
        <v>182.119277312859</v>
      </c>
      <c r="J72" s="1"/>
    </row>
    <row r="73" spans="1:10" x14ac:dyDescent="0.3">
      <c r="A73" s="12">
        <v>43770</v>
      </c>
      <c r="B73" s="5">
        <v>39.6</v>
      </c>
      <c r="C73" s="13">
        <v>18.45</v>
      </c>
      <c r="D73" s="14">
        <v>62.744285714285702</v>
      </c>
      <c r="E73" s="15">
        <v>257.98899999999998</v>
      </c>
      <c r="F73" s="18">
        <v>85.58</v>
      </c>
      <c r="G73" s="13">
        <v>1542424.1999999993</v>
      </c>
      <c r="H73" s="13">
        <v>1390120</v>
      </c>
      <c r="I73" s="13">
        <v>182.42559023809301</v>
      </c>
      <c r="J73" s="1"/>
    </row>
    <row r="74" spans="1:10" x14ac:dyDescent="0.3">
      <c r="A74" s="12">
        <v>43800</v>
      </c>
      <c r="B74" s="5">
        <v>42</v>
      </c>
      <c r="C74" s="13">
        <v>22.23</v>
      </c>
      <c r="D74" s="14">
        <v>65.854545454545502</v>
      </c>
      <c r="E74" s="15">
        <v>258.20299999999997</v>
      </c>
      <c r="F74" s="18">
        <v>86.7</v>
      </c>
      <c r="G74" s="13">
        <v>1799999.1999999993</v>
      </c>
      <c r="H74" s="13">
        <v>1672926.6999999993</v>
      </c>
      <c r="I74" s="13">
        <v>182.66031586677599</v>
      </c>
      <c r="J74" s="1"/>
    </row>
    <row r="75" spans="1:10" x14ac:dyDescent="0.3">
      <c r="A75" s="12">
        <v>43831</v>
      </c>
      <c r="B75" s="5">
        <v>36</v>
      </c>
      <c r="C75" s="13">
        <v>22.08</v>
      </c>
      <c r="D75" s="14">
        <v>63.602173913043501</v>
      </c>
      <c r="E75" s="15">
        <v>258.68700000000001</v>
      </c>
      <c r="F75" s="18">
        <v>88.12</v>
      </c>
      <c r="G75" s="13">
        <v>1367383.9</v>
      </c>
      <c r="H75" s="13">
        <v>1276776.7</v>
      </c>
      <c r="I75" s="13">
        <v>182.79796072600399</v>
      </c>
      <c r="J75" s="1"/>
    </row>
    <row r="76" spans="1:10" x14ac:dyDescent="0.3">
      <c r="A76" s="12">
        <v>43862</v>
      </c>
      <c r="B76" s="5">
        <v>36.799999999999997</v>
      </c>
      <c r="C76" s="13">
        <v>38.82</v>
      </c>
      <c r="D76" s="14">
        <v>55.003500000000003</v>
      </c>
      <c r="E76" s="15">
        <v>258.82400000000001</v>
      </c>
      <c r="F76" s="18">
        <v>86.33</v>
      </c>
      <c r="G76" s="13">
        <v>1356533.3</v>
      </c>
      <c r="H76" s="13">
        <v>1269712.6000000001</v>
      </c>
      <c r="I76" s="13">
        <v>183.17963348754401</v>
      </c>
      <c r="J76" s="1"/>
    </row>
    <row r="77" spans="1:10" x14ac:dyDescent="0.3">
      <c r="A77" s="12">
        <v>43891</v>
      </c>
      <c r="B77" s="5">
        <v>32.400000000000006</v>
      </c>
      <c r="C77" s="13">
        <v>72.39</v>
      </c>
      <c r="D77" s="14">
        <v>32.981818181818198</v>
      </c>
      <c r="E77" s="15">
        <v>257.98899999999998</v>
      </c>
      <c r="F77" s="18">
        <v>75.05</v>
      </c>
      <c r="G77" s="13">
        <v>1522430.4</v>
      </c>
      <c r="H77" s="13">
        <v>1413037.1</v>
      </c>
      <c r="I77" s="13">
        <v>183.99456154708699</v>
      </c>
      <c r="J77" s="1"/>
    </row>
    <row r="78" spans="1:10" x14ac:dyDescent="0.3">
      <c r="A78" s="12">
        <v>43922</v>
      </c>
      <c r="B78" s="5">
        <v>24</v>
      </c>
      <c r="C78" s="13">
        <v>44.18</v>
      </c>
      <c r="D78" s="14">
        <v>23.337272727272701</v>
      </c>
      <c r="E78" s="15">
        <v>256.19200000000001</v>
      </c>
      <c r="F78" s="18">
        <v>76.47</v>
      </c>
      <c r="G78" s="13">
        <v>914976.1</v>
      </c>
      <c r="H78" s="13">
        <v>1217634.2</v>
      </c>
      <c r="I78" s="13">
        <v>185.26209103228501</v>
      </c>
      <c r="J78" s="1"/>
    </row>
    <row r="79" spans="1:10" x14ac:dyDescent="0.3">
      <c r="A79" s="12">
        <v>43952</v>
      </c>
      <c r="B79" s="5">
        <v>31.200000000000003</v>
      </c>
      <c r="C79" s="13">
        <v>35.450000000000003</v>
      </c>
      <c r="D79" s="14">
        <v>31.024761904761899</v>
      </c>
      <c r="E79" s="15">
        <v>255.94200000000001</v>
      </c>
      <c r="F79" s="18">
        <v>79.12</v>
      </c>
      <c r="G79" s="13">
        <v>1041552.6</v>
      </c>
      <c r="H79" s="13">
        <v>1252792.3</v>
      </c>
      <c r="I79" s="13">
        <v>185.80045450569</v>
      </c>
    </row>
    <row r="80" spans="1:10" x14ac:dyDescent="0.3">
      <c r="A80" s="12">
        <v>43983</v>
      </c>
      <c r="B80" s="5">
        <v>28.8</v>
      </c>
      <c r="C80" s="13">
        <v>34.880000000000003</v>
      </c>
      <c r="D80" s="14">
        <v>39.927272727272701</v>
      </c>
      <c r="E80" s="15">
        <v>257.28199999999998</v>
      </c>
      <c r="F80" s="18">
        <v>81.38</v>
      </c>
      <c r="G80" s="13">
        <v>1340046.1000000001</v>
      </c>
      <c r="H80" s="13">
        <v>1322724.6000000001</v>
      </c>
      <c r="I80" s="13">
        <v>186.36415272470401</v>
      </c>
    </row>
    <row r="81" spans="1:9" x14ac:dyDescent="0.3">
      <c r="A81" s="12">
        <v>44013</v>
      </c>
      <c r="B81" s="5">
        <v>32.400000000000006</v>
      </c>
      <c r="C81" s="13">
        <v>31.41</v>
      </c>
      <c r="D81" s="14">
        <v>42.813478260869601</v>
      </c>
      <c r="E81" s="15">
        <v>258.60399999999998</v>
      </c>
      <c r="F81" s="18">
        <v>78.069999999999993</v>
      </c>
      <c r="G81" s="13">
        <v>1511631.6</v>
      </c>
      <c r="H81" s="13">
        <v>1381717.7</v>
      </c>
      <c r="I81" s="13">
        <v>187.137269024658</v>
      </c>
    </row>
    <row r="82" spans="1:9" x14ac:dyDescent="0.3">
      <c r="A82" s="12">
        <v>44044</v>
      </c>
      <c r="B82" s="17">
        <v>34</v>
      </c>
      <c r="C82" s="13">
        <v>32.92</v>
      </c>
      <c r="D82" s="14">
        <v>44.257142857142902</v>
      </c>
      <c r="E82" s="15">
        <v>259.51100000000002</v>
      </c>
      <c r="F82" s="18">
        <v>74.2</v>
      </c>
      <c r="G82" s="13">
        <v>1608995.7</v>
      </c>
      <c r="H82" s="13">
        <v>1373544.7</v>
      </c>
      <c r="I82" s="13">
        <v>187.974179633321</v>
      </c>
    </row>
    <row r="83" spans="1:9" x14ac:dyDescent="0.3">
      <c r="A83" s="12">
        <v>44075</v>
      </c>
      <c r="B83" s="17">
        <v>38</v>
      </c>
      <c r="C83" s="13">
        <v>37.51</v>
      </c>
      <c r="D83" s="14">
        <v>41.085454545454503</v>
      </c>
      <c r="E83" s="15">
        <v>260.149</v>
      </c>
      <c r="F83" s="18">
        <v>71.92</v>
      </c>
      <c r="G83" s="13">
        <v>1574093.7</v>
      </c>
      <c r="H83" s="13">
        <v>1355077</v>
      </c>
      <c r="I83" s="13">
        <v>188.51824900198201</v>
      </c>
    </row>
    <row r="84" spans="1:9" x14ac:dyDescent="0.3">
      <c r="A84" s="12">
        <v>44105</v>
      </c>
      <c r="B84" s="17">
        <v>34</v>
      </c>
      <c r="C84" s="13">
        <v>40.83</v>
      </c>
      <c r="D84" s="14">
        <v>40.47</v>
      </c>
      <c r="E84" s="15">
        <v>260.46199999999999</v>
      </c>
      <c r="F84" s="18">
        <v>70.53</v>
      </c>
      <c r="G84" s="13">
        <v>1606021.2</v>
      </c>
      <c r="H84" s="13">
        <v>1411330.6</v>
      </c>
      <c r="I84" s="13">
        <v>189.398846957074</v>
      </c>
    </row>
    <row r="85" spans="1:9" x14ac:dyDescent="0.3">
      <c r="A85" s="12">
        <v>44136</v>
      </c>
      <c r="B85" s="17">
        <v>37</v>
      </c>
      <c r="C85" s="13">
        <v>30.2</v>
      </c>
      <c r="D85" s="14">
        <v>43.224285714285699</v>
      </c>
      <c r="E85" s="15">
        <v>260.92700000000002</v>
      </c>
      <c r="F85" s="18">
        <v>71.12</v>
      </c>
      <c r="G85" s="13">
        <v>1588012.2</v>
      </c>
      <c r="H85" s="13">
        <v>1415465.7</v>
      </c>
      <c r="I85" s="13">
        <v>190.526298810572</v>
      </c>
    </row>
    <row r="86" spans="1:9" x14ac:dyDescent="0.3">
      <c r="A86" s="12">
        <v>44166</v>
      </c>
      <c r="B86" s="17">
        <v>33</v>
      </c>
      <c r="C86" s="13">
        <v>32.659999999999997</v>
      </c>
      <c r="D86" s="14">
        <v>49.854347826087</v>
      </c>
      <c r="E86" s="15">
        <v>261.56</v>
      </c>
      <c r="F86" s="18">
        <v>72.650000000000006</v>
      </c>
      <c r="G86" s="13">
        <v>1854810.3</v>
      </c>
      <c r="H86" s="13">
        <v>1713640.7</v>
      </c>
      <c r="I86" s="13">
        <v>191.631958630654</v>
      </c>
    </row>
    <row r="87" spans="1:9" x14ac:dyDescent="0.3">
      <c r="A87" s="12">
        <v>44197</v>
      </c>
      <c r="B87" s="17">
        <v>35</v>
      </c>
      <c r="C87" s="13">
        <v>35.19</v>
      </c>
      <c r="D87" s="14">
        <v>54.551428571428602</v>
      </c>
      <c r="E87" s="15">
        <v>262.23099999999999</v>
      </c>
      <c r="F87" s="18">
        <v>72.34</v>
      </c>
      <c r="G87" s="13">
        <v>1444708.5</v>
      </c>
      <c r="H87" s="13">
        <v>1359024.9</v>
      </c>
      <c r="I87" s="13">
        <v>192.32437656868399</v>
      </c>
    </row>
    <row r="88" spans="1:9" x14ac:dyDescent="0.3">
      <c r="A88" s="12">
        <v>44228</v>
      </c>
      <c r="B88" s="17">
        <v>36</v>
      </c>
      <c r="C88" s="13">
        <v>33.74</v>
      </c>
      <c r="D88" s="14">
        <v>61.963500000000003</v>
      </c>
      <c r="E88" s="15">
        <v>263.161</v>
      </c>
      <c r="F88" s="18">
        <v>72.709999999999994</v>
      </c>
      <c r="G88" s="13">
        <v>1416317.4</v>
      </c>
      <c r="H88" s="13">
        <v>1357928.6</v>
      </c>
      <c r="I88" s="13">
        <v>193.55265202561799</v>
      </c>
    </row>
    <row r="89" spans="1:9" x14ac:dyDescent="0.3">
      <c r="A89" s="4"/>
      <c r="D89" s="5"/>
      <c r="E89" s="6"/>
    </row>
    <row r="90" spans="1:9" x14ac:dyDescent="0.3">
      <c r="A90" s="4"/>
      <c r="D90" s="5"/>
      <c r="E90" s="6"/>
    </row>
    <row r="91" spans="1:9" x14ac:dyDescent="0.3">
      <c r="A91" s="4"/>
      <c r="D91" s="5"/>
      <c r="E9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76B8-052C-46E5-A516-5BA223B309D7}">
  <dimension ref="A1:K91"/>
  <sheetViews>
    <sheetView workbookViewId="0">
      <selection activeCell="K11" sqref="K11"/>
    </sheetView>
  </sheetViews>
  <sheetFormatPr defaultRowHeight="14.4" x14ac:dyDescent="0.3"/>
  <cols>
    <col min="1" max="1" width="10.6640625" customWidth="1"/>
    <col min="2" max="2" width="10.5546875" bestFit="1" customWidth="1"/>
    <col min="3" max="3" width="14.88671875" bestFit="1" customWidth="1"/>
    <col min="4" max="4" width="13.77734375" bestFit="1" customWidth="1"/>
    <col min="5" max="5" width="18.109375" bestFit="1" customWidth="1"/>
  </cols>
  <sheetData>
    <row r="1" spans="1:11" x14ac:dyDescent="0.3">
      <c r="A1" s="9" t="s">
        <v>12</v>
      </c>
      <c r="B1" t="s">
        <v>6</v>
      </c>
      <c r="C1" t="s">
        <v>19</v>
      </c>
      <c r="D1" t="s">
        <v>8</v>
      </c>
      <c r="E1" t="s">
        <v>20</v>
      </c>
      <c r="F1" t="s">
        <v>1</v>
      </c>
      <c r="G1" t="s">
        <v>21</v>
      </c>
      <c r="H1" t="s">
        <v>2</v>
      </c>
      <c r="I1" t="s">
        <v>22</v>
      </c>
      <c r="J1" t="s">
        <v>3</v>
      </c>
      <c r="K1" t="s">
        <v>25</v>
      </c>
    </row>
    <row r="2" spans="1:11" x14ac:dyDescent="0.3">
      <c r="A2" s="12">
        <v>41609</v>
      </c>
      <c r="B2">
        <f>LN('Сырые данные'!H2/'Сырые данные'!I2)</f>
        <v>9.1585965948213932</v>
      </c>
      <c r="D2">
        <f>LN('Сырые данные'!G2/'Сырые данные'!I2)</f>
        <v>9.2682585783947165</v>
      </c>
      <c r="F2">
        <f>LN('Сырые данные'!C2)</f>
        <v>3.0194488001713071</v>
      </c>
      <c r="H2">
        <f>LN('Сырые данные'!D2/'Сырые данные'!E2*100)</f>
        <v>3.85300530110257</v>
      </c>
      <c r="J2">
        <f>LN('Сырые данные'!F2)</f>
        <v>4.6465999957512309</v>
      </c>
    </row>
    <row r="3" spans="1:11" x14ac:dyDescent="0.3">
      <c r="A3" s="12">
        <v>41640</v>
      </c>
      <c r="B3">
        <f>LN('Сырые данные'!H3/'Сырые данные'!I3)</f>
        <v>8.8592821062726284</v>
      </c>
      <c r="D3">
        <f>LN('Сырые данные'!G3/'Сырые данные'!I3)</f>
        <v>8.9684350795428482</v>
      </c>
      <c r="F3">
        <f>LN('Сырые данные'!C3)</f>
        <v>3.3134584673541485</v>
      </c>
      <c r="H3">
        <f>LN('Сырые данные'!D3/'Сырые данные'!E3*100)</f>
        <v>3.8225057305735102</v>
      </c>
      <c r="J3">
        <f>LN('Сырые данные'!F3)</f>
        <v>4.6325907815640832</v>
      </c>
    </row>
    <row r="4" spans="1:11" x14ac:dyDescent="0.3">
      <c r="A4" s="12">
        <v>41671</v>
      </c>
      <c r="B4">
        <f>LN('Сырые данные'!H4/'Сырые данные'!I4)</f>
        <v>8.8556747954717121</v>
      </c>
      <c r="D4">
        <f>LN('Сырые данные'!G4/'Сырые данные'!I4)</f>
        <v>8.9651311671516183</v>
      </c>
      <c r="F4">
        <f>LN('Сырые данные'!C4)</f>
        <v>3.3456846717318967</v>
      </c>
      <c r="H4">
        <f>LN('Сырые данные'!D4/'Сырые данные'!E4*100)</f>
        <v>3.8328813395301244</v>
      </c>
      <c r="J4">
        <f>LN('Сырые данные'!F4)</f>
        <v>4.589751933259711</v>
      </c>
    </row>
    <row r="5" spans="1:11" x14ac:dyDescent="0.3">
      <c r="A5" s="12">
        <v>41699</v>
      </c>
      <c r="B5">
        <f>LN('Сырые данные'!H5/'Сырые данные'!I5)</f>
        <v>8.9309360771233948</v>
      </c>
      <c r="D5">
        <f>LN('Сырые данные'!G5/'Сырые данные'!I5)</f>
        <v>9.0574689001946318</v>
      </c>
      <c r="F5">
        <f>LN('Сырые данные'!C5)</f>
        <v>3.6594506434231242</v>
      </c>
      <c r="H5">
        <f>LN('Сырые данные'!D5/'Сырые данные'!E5*100)</f>
        <v>3.8178331302315249</v>
      </c>
      <c r="J5">
        <f>LN('Сырые данные'!F5)</f>
        <v>4.5702681339788267</v>
      </c>
    </row>
    <row r="6" spans="1:11" x14ac:dyDescent="0.3">
      <c r="A6" s="12">
        <v>41730</v>
      </c>
      <c r="B6">
        <f>LN('Сырые данные'!H6/'Сырые данные'!I6)</f>
        <v>8.9229267928627269</v>
      </c>
      <c r="D6">
        <f>LN('Сырые данные'!G6/'Сырые данные'!I6)</f>
        <v>9.0363148715722339</v>
      </c>
      <c r="F6">
        <f>LN('Сырые данные'!C6)</f>
        <v>3.7220724214697003</v>
      </c>
      <c r="H6">
        <f>LN('Сырые данные'!D6/'Сырые данные'!E6*100)</f>
        <v>3.820334656790588</v>
      </c>
      <c r="J6">
        <f>LN('Сырые данные'!F6)</f>
        <v>4.5891424249108939</v>
      </c>
    </row>
    <row r="7" spans="1:11" x14ac:dyDescent="0.3">
      <c r="A7" s="12">
        <v>41760</v>
      </c>
      <c r="B7">
        <f>LN('Сырые данные'!H7/'Сырые данные'!I7)</f>
        <v>8.9502846337125348</v>
      </c>
      <c r="D7">
        <f>LN('Сырые данные'!G7/'Сырые данные'!I7)</f>
        <v>9.0421788782169319</v>
      </c>
      <c r="F7">
        <f>LN('Сырые данные'!C7)</f>
        <v>3.3253956682458736</v>
      </c>
      <c r="H7">
        <f>LN('Сырые данные'!D7/'Сырые данные'!E7*100)</f>
        <v>3.834985832253853</v>
      </c>
      <c r="J7">
        <f>LN('Сырые данные'!F7)</f>
        <v>4.6207482159514095</v>
      </c>
    </row>
    <row r="8" spans="1:11" x14ac:dyDescent="0.3">
      <c r="A8" s="12">
        <v>41791</v>
      </c>
      <c r="B8">
        <f>LN('Сырые данные'!H8/'Сырые данные'!I8)</f>
        <v>8.9469952310525809</v>
      </c>
      <c r="D8">
        <f>LN('Сырые данные'!G8/'Сырые данные'!I8)</f>
        <v>9.053090139415783</v>
      </c>
      <c r="F8">
        <f>LN('Сырые данные'!C8)</f>
        <v>3.4114776910697118</v>
      </c>
      <c r="H8">
        <f>LN('Сырые данные'!D8/'Сырые данные'!E8*100)</f>
        <v>3.8534605488572602</v>
      </c>
      <c r="J8">
        <f>LN('Сырые данные'!F8)</f>
        <v>4.6454480324866614</v>
      </c>
    </row>
    <row r="9" spans="1:11" x14ac:dyDescent="0.3">
      <c r="A9" s="12">
        <v>41821</v>
      </c>
      <c r="B9">
        <f>LN('Сырые данные'!H9/'Сырые данные'!I9)</f>
        <v>8.9721576280821775</v>
      </c>
      <c r="D9">
        <f>LN('Сырые данные'!G9/'Сырые данные'!I9)</f>
        <v>9.085588504126159</v>
      </c>
      <c r="F9">
        <f>LN('Сырые данные'!C9)</f>
        <v>3.5787855313168624</v>
      </c>
      <c r="H9">
        <f>LN('Сырые данные'!D9/'Сырые данные'!E9*100)</f>
        <v>3.8076813333395649</v>
      </c>
      <c r="J9">
        <f>LN('Сырые данные'!F9)</f>
        <v>4.6429475503221216</v>
      </c>
    </row>
    <row r="10" spans="1:11" x14ac:dyDescent="0.3">
      <c r="A10" s="12">
        <v>41852</v>
      </c>
      <c r="B10">
        <f>LN('Сырые данные'!H10/'Сырые данные'!I10)</f>
        <v>8.9914065176421936</v>
      </c>
      <c r="D10">
        <f>LN('Сырые данные'!G10/'Сырые данные'!I10)</f>
        <v>9.1153292241200798</v>
      </c>
      <c r="F10">
        <f>LN('Сырые данные'!C10)</f>
        <v>3.5559193268577061</v>
      </c>
      <c r="H10">
        <f>LN('Сырые данные'!D10/'Сырые данные'!E10*100)</f>
        <v>3.759382550294184</v>
      </c>
      <c r="J10">
        <f>LN('Сырые данные'!F10)</f>
        <v>4.6130391443667866</v>
      </c>
    </row>
    <row r="11" spans="1:11" x14ac:dyDescent="0.3">
      <c r="A11" s="12">
        <v>41883</v>
      </c>
      <c r="B11">
        <f>LN('Сырые данные'!H11/'Сырые данные'!I11)</f>
        <v>8.9658237714504683</v>
      </c>
      <c r="D11">
        <f>LN('Сырые данные'!G11/'Сырые данные'!I11)</f>
        <v>9.1023125052630114</v>
      </c>
      <c r="F11">
        <f>LN('Сырые данные'!C11)</f>
        <v>3.4468078929142076</v>
      </c>
      <c r="H11">
        <f>LN('Сырые данные'!D11/'Сырые данные'!E11*100)</f>
        <v>3.7132720556740115</v>
      </c>
      <c r="J11">
        <f>LN('Сырые данные'!F11)</f>
        <v>4.5855795362230873</v>
      </c>
    </row>
    <row r="12" spans="1:11" x14ac:dyDescent="0.3">
      <c r="A12" s="12">
        <v>41913</v>
      </c>
      <c r="B12">
        <f>LN('Сырые данные'!H12/'Сырые данные'!I12)</f>
        <v>8.9953720147926717</v>
      </c>
      <c r="D12">
        <f>LN('Сырые данные'!G12/'Сырые данные'!I12)</f>
        <v>9.1181183233022285</v>
      </c>
      <c r="F12">
        <f>LN('Сырые данные'!C12)</f>
        <v>3.4629194402901522</v>
      </c>
      <c r="H12">
        <f>LN('Сырые данные'!D12/'Сырые данные'!E12*100)</f>
        <v>3.6042991219220033</v>
      </c>
      <c r="J12">
        <f>LN('Сырые данные'!F12)</f>
        <v>4.5301233116651805</v>
      </c>
    </row>
    <row r="13" spans="1:11" x14ac:dyDescent="0.3">
      <c r="A13" s="12">
        <v>41944</v>
      </c>
      <c r="B13">
        <f>LN('Сырые данные'!H13/'Сырые данные'!I13)</f>
        <v>8.995736746898876</v>
      </c>
      <c r="D13">
        <f>LN('Сырые данные'!G13/'Сырые данные'!I13)</f>
        <v>9.1220098644974765</v>
      </c>
      <c r="F13">
        <f>LN('Сырые данные'!C13)</f>
        <v>3.6275358238728841</v>
      </c>
      <c r="H13">
        <f>LN('Сырые данные'!D13/'Сырые данные'!E13*100)</f>
        <v>3.4994902811912603</v>
      </c>
      <c r="J13">
        <f>LN('Сырые данные'!F13)</f>
        <v>4.4406492538196431</v>
      </c>
    </row>
    <row r="14" spans="1:11" x14ac:dyDescent="0.3">
      <c r="A14" s="12">
        <v>41974</v>
      </c>
      <c r="B14">
        <f>LN('Сырые данные'!H14/'Сырые данные'!I14)</f>
        <v>9.1870245915182593</v>
      </c>
      <c r="D14">
        <f>LN('Сырые данные'!G14/'Сырые данные'!I14)</f>
        <v>9.3430887526056825</v>
      </c>
      <c r="F14">
        <f>LN('Сырые данные'!C14)</f>
        <v>4.1926804629429624</v>
      </c>
      <c r="H14">
        <f>LN('Сырые данные'!D14/'Сырые данные'!E14*100)</f>
        <v>3.2700318209078829</v>
      </c>
      <c r="J14">
        <f>LN('Сырые данные'!F14)</f>
        <v>4.2737451905883921</v>
      </c>
    </row>
    <row r="15" spans="1:11" x14ac:dyDescent="0.3">
      <c r="A15" s="12">
        <v>42005</v>
      </c>
      <c r="B15">
        <f>LN('Сырые данные'!H15/'Сырые данные'!I15)</f>
        <v>8.8457710772116425</v>
      </c>
      <c r="C15">
        <f>B15-B3</f>
        <v>-1.3511029060985891E-2</v>
      </c>
      <c r="D15">
        <f>LN('Сырые данные'!G15/'Сырые данные'!I15)</f>
        <v>8.8919544369570858</v>
      </c>
      <c r="E15">
        <f>D15-D3</f>
        <v>-7.6480642585762482E-2</v>
      </c>
      <c r="F15">
        <f>LN('Сырые данные'!C15)</f>
        <v>4.1489905633354258</v>
      </c>
      <c r="G15">
        <f>F15-F3</f>
        <v>0.83553209598127731</v>
      </c>
      <c r="H15">
        <f>LN('Сырые данные'!D15/'Сырые данные'!E15*100)</f>
        <v>3.0265090839938282</v>
      </c>
      <c r="I15">
        <f>H15-H3</f>
        <v>-0.79599664657968194</v>
      </c>
      <c r="J15">
        <f>LN('Сырые данные'!F15)</f>
        <v>4.2196547531875472</v>
      </c>
      <c r="K15">
        <f>J15-J3</f>
        <v>-0.41293602837653598</v>
      </c>
    </row>
    <row r="16" spans="1:11" x14ac:dyDescent="0.3">
      <c r="A16" s="12">
        <v>42036</v>
      </c>
      <c r="B16">
        <f>LN('Сырые данные'!H16/'Сырые данные'!I16)</f>
        <v>8.8236471324502954</v>
      </c>
      <c r="C16">
        <f t="shared" ref="C16:C79" si="0">B16-B4</f>
        <v>-3.2027663021416686E-2</v>
      </c>
      <c r="D16">
        <f>LN('Сырые данные'!G16/'Сырые данные'!I16)</f>
        <v>8.8474250976872586</v>
      </c>
      <c r="E16">
        <f t="shared" ref="E16:E79" si="1">D16-D4</f>
        <v>-0.11770606946435969</v>
      </c>
      <c r="F16">
        <f>LN('Сырые данные'!C16)</f>
        <v>3.903990833730882</v>
      </c>
      <c r="G16">
        <f t="shared" ref="G16:G79" si="2">F16-F4</f>
        <v>0.55830616199898531</v>
      </c>
      <c r="H16">
        <f>LN('Сырые данные'!D16/'Сырые данные'!E16*100)</f>
        <v>3.2033744268233888</v>
      </c>
      <c r="I16">
        <f t="shared" ref="I16:I79" si="3">H16-H4</f>
        <v>-0.62950691270673564</v>
      </c>
      <c r="J16">
        <f>LN('Сырые данные'!F16)</f>
        <v>4.2484952420493594</v>
      </c>
      <c r="K16">
        <f t="shared" ref="K16:K79" si="4">J16-J4</f>
        <v>-0.34125669121035163</v>
      </c>
    </row>
    <row r="17" spans="1:11" x14ac:dyDescent="0.3">
      <c r="A17" s="12">
        <v>42064</v>
      </c>
      <c r="B17">
        <f>LN('Сырые данные'!H17/'Сырые данные'!I17)</f>
        <v>8.8960265077051517</v>
      </c>
      <c r="C17">
        <f t="shared" si="0"/>
        <v>-3.490956941824308E-2</v>
      </c>
      <c r="D17">
        <f>LN('Сырые данные'!G17/'Сырые данные'!I17)</f>
        <v>8.9164599082533122</v>
      </c>
      <c r="E17">
        <f t="shared" si="1"/>
        <v>-0.14100899194131955</v>
      </c>
      <c r="F17">
        <f>LN('Сырые данные'!C17)</f>
        <v>3.7725310266095469</v>
      </c>
      <c r="G17">
        <f t="shared" si="2"/>
        <v>0.11308038318642266</v>
      </c>
      <c r="H17">
        <f>LN('Сырые данные'!D17/'Сырые данные'!E17*100)</f>
        <v>3.1630591649157478</v>
      </c>
      <c r="I17">
        <f t="shared" si="3"/>
        <v>-0.65477396531577714</v>
      </c>
      <c r="J17">
        <f>LN('Сырые данные'!F17)</f>
        <v>4.3501488957758587</v>
      </c>
      <c r="K17">
        <f t="shared" si="4"/>
        <v>-0.22011923820296797</v>
      </c>
    </row>
    <row r="18" spans="1:11" x14ac:dyDescent="0.3">
      <c r="A18" s="12">
        <v>42095</v>
      </c>
      <c r="B18">
        <f>LN('Сырые данные'!H18/'Сырые данные'!I18)</f>
        <v>8.8710392538245308</v>
      </c>
      <c r="C18">
        <f t="shared" si="0"/>
        <v>-5.1887539038196095E-2</v>
      </c>
      <c r="D18">
        <f>LN('Сырые данные'!G18/'Сырые данные'!I18)</f>
        <v>8.8969069333170037</v>
      </c>
      <c r="E18">
        <f t="shared" si="1"/>
        <v>-0.13940793825523023</v>
      </c>
      <c r="F18">
        <f>LN('Сырые данные'!C18)</f>
        <v>3.572345637857985</v>
      </c>
      <c r="G18">
        <f t="shared" si="2"/>
        <v>-0.14972678361171532</v>
      </c>
      <c r="H18">
        <f>LN('Сырые данные'!D18/'Сырые данные'!E18*100)</f>
        <v>3.2245163535862522</v>
      </c>
      <c r="I18">
        <f t="shared" si="3"/>
        <v>-0.59581830320433582</v>
      </c>
      <c r="J18">
        <f>LN('Сырые данные'!F18)</f>
        <v>4.4769958472645834</v>
      </c>
      <c r="K18">
        <f t="shared" si="4"/>
        <v>-0.11214657764631042</v>
      </c>
    </row>
    <row r="19" spans="1:11" x14ac:dyDescent="0.3">
      <c r="A19" s="12">
        <v>42125</v>
      </c>
      <c r="B19">
        <f>LN('Сырые данные'!H19/'Сырые данные'!I19)</f>
        <v>8.8929332461002755</v>
      </c>
      <c r="C19">
        <f t="shared" si="0"/>
        <v>-5.735138761225933E-2</v>
      </c>
      <c r="D19">
        <f>LN('Сырые данные'!G19/'Сырые данные'!I19)</f>
        <v>8.9176926857835106</v>
      </c>
      <c r="E19">
        <f t="shared" si="1"/>
        <v>-0.12448619243342129</v>
      </c>
      <c r="F19">
        <f>LN('Сырые данные'!C19)</f>
        <v>3.5868467285487844</v>
      </c>
      <c r="G19">
        <f t="shared" si="2"/>
        <v>0.26145106030291076</v>
      </c>
      <c r="H19">
        <f>LN('Сырые данные'!D19/'Сырые данные'!E19*100)</f>
        <v>3.3047229769796886</v>
      </c>
      <c r="I19">
        <f t="shared" si="3"/>
        <v>-0.53026285527416439</v>
      </c>
      <c r="J19">
        <f>LN('Сырые данные'!F19)</f>
        <v>4.5084389970283194</v>
      </c>
      <c r="K19">
        <f t="shared" si="4"/>
        <v>-0.11230921892309009</v>
      </c>
    </row>
    <row r="20" spans="1:11" x14ac:dyDescent="0.3">
      <c r="A20" s="12">
        <v>42156</v>
      </c>
      <c r="B20">
        <f>LN('Сырые данные'!H20/'Сырые данные'!I20)</f>
        <v>8.8805166707660614</v>
      </c>
      <c r="C20">
        <f t="shared" si="0"/>
        <v>-6.6478560286519439E-2</v>
      </c>
      <c r="D20">
        <f>LN('Сырые данные'!G20/'Сырые данные'!I20)</f>
        <v>8.9322837280832008</v>
      </c>
      <c r="E20">
        <f t="shared" si="1"/>
        <v>-0.12080641133258219</v>
      </c>
      <c r="F20">
        <f>LN('Сырые данные'!C20)</f>
        <v>3.5624655292582776</v>
      </c>
      <c r="G20">
        <f t="shared" si="2"/>
        <v>0.15098783818856587</v>
      </c>
      <c r="H20">
        <f>LN('Сырые данные'!D20/'Сырые данные'!E20*100)</f>
        <v>3.2670397862400584</v>
      </c>
      <c r="I20">
        <f t="shared" si="3"/>
        <v>-0.58642076261720177</v>
      </c>
      <c r="J20">
        <f>LN('Сырые данные'!F20)</f>
        <v>4.4358043403543528</v>
      </c>
      <c r="K20">
        <f t="shared" si="4"/>
        <v>-0.2096436921323086</v>
      </c>
    </row>
    <row r="21" spans="1:11" x14ac:dyDescent="0.3">
      <c r="A21" s="12">
        <v>42186</v>
      </c>
      <c r="B21">
        <f>LN('Сырые данные'!H21/'Сырые данные'!I21)</f>
        <v>8.9026926752951656</v>
      </c>
      <c r="C21">
        <f t="shared" si="0"/>
        <v>-6.9464952787011924E-2</v>
      </c>
      <c r="D21">
        <f>LN('Сырые данные'!G21/'Сырые данные'!I21)</f>
        <v>8.9626269905446634</v>
      </c>
      <c r="E21">
        <f t="shared" si="1"/>
        <v>-0.12296151358149565</v>
      </c>
      <c r="F21">
        <f>LN('Сырые данные'!C21)</f>
        <v>3.495294705041271</v>
      </c>
      <c r="G21">
        <f t="shared" si="2"/>
        <v>-8.3490826275591346E-2</v>
      </c>
      <c r="H21">
        <f>LN('Сырые данные'!D21/'Сырые данные'!E21*100)</f>
        <v>3.1557064054136958</v>
      </c>
      <c r="I21">
        <f t="shared" si="3"/>
        <v>-0.65197492792586909</v>
      </c>
      <c r="J21">
        <f>LN('Сырые данные'!F21)</f>
        <v>4.4054989908590239</v>
      </c>
      <c r="K21">
        <f t="shared" si="4"/>
        <v>-0.23744855946309773</v>
      </c>
    </row>
    <row r="22" spans="1:11" x14ac:dyDescent="0.3">
      <c r="A22" s="12">
        <v>42217</v>
      </c>
      <c r="B22">
        <f>LN('Сырые данные'!H22/'Сырые данные'!I22)</f>
        <v>8.9084958751722318</v>
      </c>
      <c r="C22">
        <f t="shared" si="0"/>
        <v>-8.2910642469961715E-2</v>
      </c>
      <c r="D22">
        <f>LN('Сырые данные'!G22/'Сырые данные'!I22)</f>
        <v>9.0033105347585565</v>
      </c>
      <c r="E22">
        <f t="shared" si="1"/>
        <v>-0.11201868936152337</v>
      </c>
      <c r="F22">
        <f>LN('Сырые данные'!C22)</f>
        <v>3.6931204483711908</v>
      </c>
      <c r="G22">
        <f t="shared" si="2"/>
        <v>0.13720112151348474</v>
      </c>
      <c r="H22">
        <f>LN('Сырые данные'!D22/'Сырые данные'!E22*100)</f>
        <v>2.982786880237644</v>
      </c>
      <c r="I22">
        <f t="shared" si="3"/>
        <v>-0.77659567005653996</v>
      </c>
      <c r="J22">
        <f>LN('Сырые данные'!F22)</f>
        <v>4.2768049982607756</v>
      </c>
      <c r="K22">
        <f t="shared" si="4"/>
        <v>-0.33623414610601099</v>
      </c>
    </row>
    <row r="23" spans="1:11" x14ac:dyDescent="0.3">
      <c r="A23" s="12">
        <v>42248</v>
      </c>
      <c r="B23">
        <f>LN('Сырые данные'!H23/'Сырые данные'!I23)</f>
        <v>8.884142194416814</v>
      </c>
      <c r="C23">
        <f t="shared" si="0"/>
        <v>-8.1681577033654307E-2</v>
      </c>
      <c r="D23">
        <f>LN('Сырые данные'!G23/'Сырые данные'!I23)</f>
        <v>8.9660936657178727</v>
      </c>
      <c r="E23">
        <f t="shared" si="1"/>
        <v>-0.13621883954513869</v>
      </c>
      <c r="F23">
        <f>LN('Сырые данные'!C23)</f>
        <v>3.6341592419137032</v>
      </c>
      <c r="G23">
        <f t="shared" si="2"/>
        <v>0.18735134899949557</v>
      </c>
      <c r="H23">
        <f>LN('Сырые данные'!D23/'Сырые данные'!E23*100)</f>
        <v>2.9901365037117196</v>
      </c>
      <c r="I23">
        <f t="shared" si="3"/>
        <v>-0.72313555196229196</v>
      </c>
      <c r="J23">
        <f>LN('Сырые данные'!F23)</f>
        <v>4.269977130865259</v>
      </c>
      <c r="K23">
        <f t="shared" si="4"/>
        <v>-0.31560240535782835</v>
      </c>
    </row>
    <row r="24" spans="1:11" x14ac:dyDescent="0.3">
      <c r="A24" s="12">
        <v>42278</v>
      </c>
      <c r="B24">
        <f>LN('Сырые данные'!H24/'Сырые данные'!I24)</f>
        <v>8.9107850531203123</v>
      </c>
      <c r="C24">
        <f t="shared" si="0"/>
        <v>-8.4586961672359351E-2</v>
      </c>
      <c r="D24">
        <f>LN('Сырые данные'!G24/'Сырые данные'!I24)</f>
        <v>8.978491175230694</v>
      </c>
      <c r="E24">
        <f t="shared" si="1"/>
        <v>-0.13962714807153453</v>
      </c>
      <c r="F24">
        <f>LN('Сырые данные'!C24)</f>
        <v>3.5945687746426951</v>
      </c>
      <c r="G24">
        <f t="shared" si="2"/>
        <v>0.13164933435254289</v>
      </c>
      <c r="H24">
        <f>LN('Сырые данные'!D24/'Сырые данные'!E24*100)</f>
        <v>3.0078048930282559</v>
      </c>
      <c r="I24">
        <f t="shared" si="3"/>
        <v>-0.59649422889374737</v>
      </c>
      <c r="J24">
        <f>LN('Сырые данные'!F24)</f>
        <v>4.3263817807064306</v>
      </c>
      <c r="K24">
        <f t="shared" si="4"/>
        <v>-0.20374153095874981</v>
      </c>
    </row>
    <row r="25" spans="1:11" x14ac:dyDescent="0.3">
      <c r="A25" s="12">
        <v>42309</v>
      </c>
      <c r="B25">
        <f>LN('Сырые данные'!H25/'Сырые данные'!I25)</f>
        <v>8.9096105422603014</v>
      </c>
      <c r="C25">
        <f t="shared" si="0"/>
        <v>-8.6126204638574677E-2</v>
      </c>
      <c r="D25">
        <f>LN('Сырые данные'!G25/'Сырые данные'!I25)</f>
        <v>8.9686102385724826</v>
      </c>
      <c r="E25">
        <f t="shared" si="1"/>
        <v>-0.1533996259249939</v>
      </c>
      <c r="F25">
        <f>LN('Сырые данные'!C25)</f>
        <v>3.6436205477083212</v>
      </c>
      <c r="G25">
        <f t="shared" si="2"/>
        <v>1.6084723835437131E-2</v>
      </c>
      <c r="H25">
        <f>LN('Сырые данные'!D25/'Сырые данные'!E25*100)</f>
        <v>2.9264535816027935</v>
      </c>
      <c r="I25">
        <f t="shared" si="3"/>
        <v>-0.57303669958846681</v>
      </c>
      <c r="J25">
        <f>LN('Сырые данные'!F25)</f>
        <v>4.3304701477594794</v>
      </c>
      <c r="K25">
        <f t="shared" si="4"/>
        <v>-0.11017910606016379</v>
      </c>
    </row>
    <row r="26" spans="1:11" x14ac:dyDescent="0.3">
      <c r="A26" s="12">
        <v>42339</v>
      </c>
      <c r="B26">
        <f>LN('Сырые данные'!H26/'Сырые данные'!I26)</f>
        <v>9.1037560609222936</v>
      </c>
      <c r="C26">
        <f t="shared" si="0"/>
        <v>-8.3268530595965728E-2</v>
      </c>
      <c r="D26">
        <f>LN('Сырые данные'!G26/'Сырые данные'!I26)</f>
        <v>9.1507446656090359</v>
      </c>
      <c r="E26">
        <f t="shared" si="1"/>
        <v>-0.19234408699664662</v>
      </c>
      <c r="F26">
        <f>LN('Сырые данные'!C26)</f>
        <v>3.5898875049069856</v>
      </c>
      <c r="G26">
        <f t="shared" si="2"/>
        <v>-0.60279295803597677</v>
      </c>
      <c r="H26">
        <f>LN('Сырые данные'!D26/'Сырые данные'!E26*100)</f>
        <v>2.7641407815691741</v>
      </c>
      <c r="I26">
        <f t="shared" si="3"/>
        <v>-0.50589103933870883</v>
      </c>
      <c r="J26">
        <f>LN('Сырые данные'!F26)</f>
        <v>4.2592938692915849</v>
      </c>
      <c r="K26">
        <f t="shared" si="4"/>
        <v>-1.4451321296807151E-2</v>
      </c>
    </row>
    <row r="27" spans="1:11" x14ac:dyDescent="0.3">
      <c r="A27" s="12">
        <v>42370</v>
      </c>
      <c r="B27">
        <f>LN('Сырые данные'!H27/'Сырые данные'!I27)</f>
        <v>8.7976684237269573</v>
      </c>
      <c r="C27">
        <f t="shared" si="0"/>
        <v>-4.8102653484685121E-2</v>
      </c>
      <c r="D27">
        <f>LN('Сырые данные'!G27/'Сырые данные'!I27)</f>
        <v>8.830157400562948</v>
      </c>
      <c r="E27">
        <f t="shared" si="1"/>
        <v>-6.1797036394137805E-2</v>
      </c>
      <c r="F27">
        <f>LN('Сырые данные'!C27)</f>
        <v>3.7184382563554808</v>
      </c>
      <c r="G27">
        <f t="shared" si="2"/>
        <v>-0.43055230697994507</v>
      </c>
      <c r="H27">
        <f>LN('Сырые данные'!D27/'Сырые данные'!E27*100)</f>
        <v>2.5619856764578945</v>
      </c>
      <c r="I27">
        <f t="shared" si="3"/>
        <v>-0.46452340753593369</v>
      </c>
      <c r="J27">
        <f>LN('Сырые данные'!F27)</f>
        <v>4.1907147860417941</v>
      </c>
      <c r="K27">
        <f t="shared" si="4"/>
        <v>-2.8939967145753087E-2</v>
      </c>
    </row>
    <row r="28" spans="1:11" x14ac:dyDescent="0.3">
      <c r="A28" s="12">
        <v>42401</v>
      </c>
      <c r="B28">
        <f>LN('Сырые данные'!H28/'Сырые данные'!I28)</f>
        <v>8.7907652763145858</v>
      </c>
      <c r="C28">
        <f t="shared" si="0"/>
        <v>-3.2881856135709597E-2</v>
      </c>
      <c r="D28">
        <f>LN('Сырые данные'!G28/'Сырые данные'!I28)</f>
        <v>8.8173969879281877</v>
      </c>
      <c r="E28">
        <f t="shared" si="1"/>
        <v>-3.0028109759070887E-2</v>
      </c>
      <c r="F28">
        <f>LN('Сырые данные'!C28)</f>
        <v>3.7669972333778885</v>
      </c>
      <c r="G28">
        <f t="shared" si="2"/>
        <v>-0.13699360035299346</v>
      </c>
      <c r="H28">
        <f>LN('Сырые данные'!D28/'Сырые данные'!E28*100)</f>
        <v>2.6381858292823486</v>
      </c>
      <c r="I28">
        <f t="shared" si="3"/>
        <v>-0.56518859754104023</v>
      </c>
      <c r="J28">
        <f>LN('Сырые данные'!F28)</f>
        <v>4.1766923035708539</v>
      </c>
      <c r="K28">
        <f t="shared" si="4"/>
        <v>-7.1802938478505496E-2</v>
      </c>
    </row>
    <row r="29" spans="1:11" x14ac:dyDescent="0.3">
      <c r="A29" s="12">
        <v>42430</v>
      </c>
      <c r="B29">
        <f>LN('Сырые данные'!H29/'Сырые данные'!I29)</f>
        <v>8.8424027426723164</v>
      </c>
      <c r="C29">
        <f t="shared" si="0"/>
        <v>-5.362376503283528E-2</v>
      </c>
      <c r="D29">
        <f>LN('Сырые данные'!G29/'Сырые данные'!I29)</f>
        <v>8.8749129190212468</v>
      </c>
      <c r="E29">
        <f t="shared" si="1"/>
        <v>-4.1546989232065457E-2</v>
      </c>
      <c r="F29">
        <f>LN('Сырые данные'!C29)</f>
        <v>3.537765824444175</v>
      </c>
      <c r="G29">
        <f t="shared" si="2"/>
        <v>-0.23476520216537189</v>
      </c>
      <c r="H29">
        <f>LN('Сырые данные'!D29/'Сырые данные'!E29*100)</f>
        <v>2.7979628556122589</v>
      </c>
      <c r="I29">
        <f t="shared" si="3"/>
        <v>-0.36509630930348891</v>
      </c>
      <c r="J29">
        <f>LN('Сырые данные'!F29)</f>
        <v>4.2664754815137789</v>
      </c>
      <c r="K29">
        <f t="shared" si="4"/>
        <v>-8.3673414262079859E-2</v>
      </c>
    </row>
    <row r="30" spans="1:11" x14ac:dyDescent="0.3">
      <c r="A30" s="12">
        <v>42461</v>
      </c>
      <c r="B30">
        <f>LN('Сырые данные'!H30/'Сырые данные'!I30)</f>
        <v>8.8217520439846471</v>
      </c>
      <c r="C30">
        <f t="shared" si="0"/>
        <v>-4.9287209839883772E-2</v>
      </c>
      <c r="D30">
        <f>LN('Сырые данные'!G30/'Сырые данные'!I30)</f>
        <v>8.8642631308265809</v>
      </c>
      <c r="E30">
        <f t="shared" si="1"/>
        <v>-3.2643802490422758E-2</v>
      </c>
      <c r="F30">
        <f>LN('Сырые данные'!C30)</f>
        <v>3.5647324613710536</v>
      </c>
      <c r="G30">
        <f t="shared" si="2"/>
        <v>-7.6131764869313834E-3</v>
      </c>
      <c r="H30">
        <f>LN('Сырые данные'!D30/'Сырые данные'!E30*100)</f>
        <v>2.872288105732888</v>
      </c>
      <c r="I30">
        <f t="shared" si="3"/>
        <v>-0.35222824785336426</v>
      </c>
      <c r="J30">
        <f>LN('Сырые данные'!F30)</f>
        <v>4.3056854014171595</v>
      </c>
      <c r="K30">
        <f t="shared" si="4"/>
        <v>-0.17131044584742394</v>
      </c>
    </row>
    <row r="31" spans="1:11" x14ac:dyDescent="0.3">
      <c r="A31" s="12">
        <v>42491</v>
      </c>
      <c r="B31">
        <f>LN('Сырые данные'!H31/'Сырые данные'!I31)</f>
        <v>8.8337535795576159</v>
      </c>
      <c r="C31">
        <f t="shared" si="0"/>
        <v>-5.9179666542659604E-2</v>
      </c>
      <c r="D31">
        <f>LN('Сырые данные'!G31/'Сырые данные'!I31)</f>
        <v>8.8748455998668785</v>
      </c>
      <c r="E31">
        <f t="shared" si="1"/>
        <v>-4.2847085916632111E-2</v>
      </c>
      <c r="F31">
        <f>LN('Сырые данные'!C31)</f>
        <v>3.5154185257521782</v>
      </c>
      <c r="G31">
        <f t="shared" si="2"/>
        <v>-7.1428202796606222E-2</v>
      </c>
      <c r="H31">
        <f>LN('Сырые данные'!D31/'Сырые данные'!E31*100)</f>
        <v>2.9793464079119936</v>
      </c>
      <c r="I31">
        <f t="shared" si="3"/>
        <v>-0.32537656906769508</v>
      </c>
      <c r="J31">
        <f>LN('Сырые данные'!F31)</f>
        <v>4.3245299283253562</v>
      </c>
      <c r="K31">
        <f t="shared" si="4"/>
        <v>-0.1839090687029632</v>
      </c>
    </row>
    <row r="32" spans="1:11" x14ac:dyDescent="0.3">
      <c r="A32" s="12">
        <v>42522</v>
      </c>
      <c r="B32">
        <f>LN('Сырые данные'!H32/'Сырые данные'!I32)</f>
        <v>8.8317182277587616</v>
      </c>
      <c r="C32">
        <f t="shared" si="0"/>
        <v>-4.8798443007299852E-2</v>
      </c>
      <c r="D32">
        <f>LN('Сырые данные'!G32/'Сырые данные'!I32)</f>
        <v>8.8904621141789342</v>
      </c>
      <c r="E32">
        <f t="shared" si="1"/>
        <v>-4.1821613904266641E-2</v>
      </c>
      <c r="F32">
        <f>LN('Сырые данные'!C32)</f>
        <v>3.5316406776874447</v>
      </c>
      <c r="G32">
        <f t="shared" si="2"/>
        <v>-3.0824851570832923E-2</v>
      </c>
      <c r="H32">
        <f>LN('Сырые данные'!D32/'Сырые данные'!E32*100)</f>
        <v>3.0047205275023656</v>
      </c>
      <c r="I32">
        <f t="shared" si="3"/>
        <v>-0.2623192587376928</v>
      </c>
      <c r="J32">
        <f>LN('Сырые данные'!F32)</f>
        <v>4.3413348400105907</v>
      </c>
      <c r="K32">
        <f t="shared" si="4"/>
        <v>-9.4469500343762114E-2</v>
      </c>
    </row>
    <row r="33" spans="1:11" x14ac:dyDescent="0.3">
      <c r="A33" s="12">
        <v>42552</v>
      </c>
      <c r="B33">
        <f>LN('Сырые данные'!H33/'Сырые данные'!I33)</f>
        <v>8.8611353287579817</v>
      </c>
      <c r="C33">
        <f t="shared" si="0"/>
        <v>-4.1557346537183903E-2</v>
      </c>
      <c r="D33">
        <f>LN('Сырые данные'!G33/'Сырые данные'!I33)</f>
        <v>8.8997250331459483</v>
      </c>
      <c r="E33">
        <f t="shared" si="1"/>
        <v>-6.2901957398715069E-2</v>
      </c>
      <c r="F33">
        <f>LN('Сырые данные'!C33)</f>
        <v>3.2176751042916818</v>
      </c>
      <c r="G33">
        <f t="shared" si="2"/>
        <v>-0.27761960074958925</v>
      </c>
      <c r="H33">
        <f>LN('Сырые данные'!D33/'Сырые данные'!E33*100)</f>
        <v>2.9323484854680619</v>
      </c>
      <c r="I33">
        <f t="shared" si="3"/>
        <v>-0.22335791994563392</v>
      </c>
      <c r="J33">
        <f>LN('Сырые данные'!F33)</f>
        <v>4.3703335360828355</v>
      </c>
      <c r="K33">
        <f t="shared" si="4"/>
        <v>-3.5165454776188376E-2</v>
      </c>
    </row>
    <row r="34" spans="1:11" x14ac:dyDescent="0.3">
      <c r="A34" s="12">
        <v>42583</v>
      </c>
      <c r="B34">
        <f>LN('Сырые данные'!H34/'Сырые данные'!I34)</f>
        <v>8.870725866405607</v>
      </c>
      <c r="C34">
        <f t="shared" si="0"/>
        <v>-3.7770008766624841E-2</v>
      </c>
      <c r="D34">
        <f>LN('Сырые данные'!G34/'Сырые данные'!I34)</f>
        <v>8.9908725709668254</v>
      </c>
      <c r="E34">
        <f t="shared" si="1"/>
        <v>-1.2437963791731121E-2</v>
      </c>
      <c r="F34">
        <f>LN('Сырые данные'!C34)</f>
        <v>3.3350575791576103</v>
      </c>
      <c r="G34">
        <f t="shared" si="2"/>
        <v>-0.35806286921358055</v>
      </c>
      <c r="H34">
        <f>LN('Сырые данные'!D34/'Сырые данные'!E34*100)</f>
        <v>2.9540374832321232</v>
      </c>
      <c r="I34">
        <f t="shared" si="3"/>
        <v>-2.8749397005520816E-2</v>
      </c>
      <c r="J34">
        <f>LN('Сырые данные'!F34)</f>
        <v>4.3504069602934203</v>
      </c>
      <c r="K34">
        <f t="shared" si="4"/>
        <v>7.3601962032644686E-2</v>
      </c>
    </row>
    <row r="35" spans="1:11" x14ac:dyDescent="0.3">
      <c r="A35" s="12">
        <v>42614</v>
      </c>
      <c r="B35">
        <f>LN('Сырые данные'!H35/'Сырые данные'!I35)</f>
        <v>8.8535195325969269</v>
      </c>
      <c r="C35">
        <f t="shared" si="0"/>
        <v>-3.0622661819887043E-2</v>
      </c>
      <c r="D35">
        <f>LN('Сырые данные'!G35/'Сырые данные'!I35)</f>
        <v>8.9439490731649727</v>
      </c>
      <c r="E35">
        <f t="shared" si="1"/>
        <v>-2.2144592552900022E-2</v>
      </c>
      <c r="F35">
        <f>LN('Сырые данные'!C35)</f>
        <v>3.2515366071077492</v>
      </c>
      <c r="G35">
        <f t="shared" si="2"/>
        <v>-0.38262263480595404</v>
      </c>
      <c r="H35">
        <f>LN('Сырые данные'!D35/'Сырые данные'!E35*100)</f>
        <v>2.9523770302513253</v>
      </c>
      <c r="I35">
        <f t="shared" si="3"/>
        <v>-3.7759473460394322E-2</v>
      </c>
      <c r="J35">
        <f>LN('Сырые данные'!F35)</f>
        <v>4.3579900568456402</v>
      </c>
      <c r="K35">
        <f t="shared" si="4"/>
        <v>8.801292598038124E-2</v>
      </c>
    </row>
    <row r="36" spans="1:11" x14ac:dyDescent="0.3">
      <c r="A36" s="12">
        <v>42644</v>
      </c>
      <c r="B36">
        <f>LN('Сырые данные'!H36/'Сырые данные'!I36)</f>
        <v>8.8681112454916704</v>
      </c>
      <c r="C36">
        <f t="shared" si="0"/>
        <v>-4.2673807628641924E-2</v>
      </c>
      <c r="D36">
        <f>LN('Сырые данные'!G36/'Сырые данные'!I36)</f>
        <v>8.9422365531797396</v>
      </c>
      <c r="E36">
        <f t="shared" si="1"/>
        <v>-3.625462205095431E-2</v>
      </c>
      <c r="F36">
        <f>LN('Сырые данные'!C36)</f>
        <v>3.1817968166267798</v>
      </c>
      <c r="G36">
        <f t="shared" si="2"/>
        <v>-0.41277195801591526</v>
      </c>
      <c r="H36">
        <f>LN('Сырые данные'!D36/'Сырые данные'!E36*100)</f>
        <v>3.0239595300567088</v>
      </c>
      <c r="I36">
        <f t="shared" si="3"/>
        <v>1.6154637028452878E-2</v>
      </c>
      <c r="J36">
        <f>LN('Сырые данные'!F36)</f>
        <v>4.403298769949421</v>
      </c>
      <c r="K36">
        <f t="shared" si="4"/>
        <v>7.6916989242990397E-2</v>
      </c>
    </row>
    <row r="37" spans="1:11" x14ac:dyDescent="0.3">
      <c r="A37" s="12">
        <v>42675</v>
      </c>
      <c r="B37">
        <f>LN('Сырые данные'!H37/'Сырые данные'!I37)</f>
        <v>8.8707050313570921</v>
      </c>
      <c r="C37">
        <f t="shared" si="0"/>
        <v>-3.8905510903209262E-2</v>
      </c>
      <c r="D37">
        <f>LN('Сырые данные'!G37/'Сырые данные'!I37)</f>
        <v>8.9266586627770383</v>
      </c>
      <c r="E37">
        <f t="shared" si="1"/>
        <v>-4.1951575795444285E-2</v>
      </c>
      <c r="F37">
        <f>LN('Сырые данные'!C37)</f>
        <v>3.1629401925378975</v>
      </c>
      <c r="G37">
        <f t="shared" si="2"/>
        <v>-0.48068035517042373</v>
      </c>
      <c r="H37">
        <f>LN('Сырые данные'!D37/'Сырые данные'!E37*100)</f>
        <v>2.9541980903310781</v>
      </c>
      <c r="I37">
        <f t="shared" si="3"/>
        <v>2.77445087282846E-2</v>
      </c>
      <c r="J37">
        <f>LN('Сырые данные'!F37)</f>
        <v>4.4007257121063663</v>
      </c>
      <c r="K37">
        <f t="shared" si="4"/>
        <v>7.0255564346886956E-2</v>
      </c>
    </row>
    <row r="38" spans="1:11" x14ac:dyDescent="0.3">
      <c r="A38" s="12">
        <v>42705</v>
      </c>
      <c r="B38">
        <f>LN('Сырые данные'!H38/'Сырые данные'!I38)</f>
        <v>9.0480226859162833</v>
      </c>
      <c r="C38">
        <f t="shared" si="0"/>
        <v>-5.5733375006010277E-2</v>
      </c>
      <c r="D38">
        <f>LN('Сырые данные'!G38/'Сырые данные'!I38)</f>
        <v>9.108214029735878</v>
      </c>
      <c r="E38">
        <f t="shared" si="1"/>
        <v>-4.2530635873157863E-2</v>
      </c>
      <c r="F38">
        <f>LN('Сырые данные'!C38)</f>
        <v>3.26804686887465</v>
      </c>
      <c r="G38">
        <f t="shared" si="2"/>
        <v>-0.32184063603233559</v>
      </c>
      <c r="H38">
        <f>LN('Сырые данные'!D38/'Сырые данные'!E38*100)</f>
        <v>3.103815934924909</v>
      </c>
      <c r="I38">
        <f t="shared" si="3"/>
        <v>0.33967515335573495</v>
      </c>
      <c r="J38">
        <f>LN('Сырые данные'!F38)</f>
        <v>4.4603756010848583</v>
      </c>
      <c r="K38">
        <f t="shared" si="4"/>
        <v>0.20108173179327338</v>
      </c>
    </row>
    <row r="39" spans="1:11" x14ac:dyDescent="0.3">
      <c r="A39" s="12">
        <v>42736</v>
      </c>
      <c r="B39">
        <f>LN('Сырые данные'!H39/'Сырые данные'!I39)</f>
        <v>8.7800463454812991</v>
      </c>
      <c r="C39">
        <f t="shared" si="0"/>
        <v>-1.7622078245658201E-2</v>
      </c>
      <c r="D39">
        <f>LN('Сырые данные'!G39/'Сырые данные'!I39)</f>
        <v>8.8283857262890759</v>
      </c>
      <c r="E39">
        <f t="shared" si="1"/>
        <v>-1.771674273872037E-3</v>
      </c>
      <c r="F39">
        <f>LN('Сырые данные'!C39)</f>
        <v>3.1793030497483774</v>
      </c>
      <c r="G39">
        <f t="shared" si="2"/>
        <v>-0.53913520660710335</v>
      </c>
      <c r="H39">
        <f>LN('Сырые данные'!D39/'Сырые данные'!E39*100)</f>
        <v>3.114941419192919</v>
      </c>
      <c r="I39">
        <f t="shared" si="3"/>
        <v>0.55295574273502446</v>
      </c>
      <c r="J39">
        <f>LN('Сырые данные'!F39)</f>
        <v>4.497584975308154</v>
      </c>
      <c r="K39">
        <f t="shared" si="4"/>
        <v>0.30687018926635989</v>
      </c>
    </row>
    <row r="40" spans="1:11" x14ac:dyDescent="0.3">
      <c r="A40" s="12">
        <v>42767</v>
      </c>
      <c r="B40">
        <f>LN('Сырые данные'!H40/'Сырые данные'!I40)</f>
        <v>8.762983330519253</v>
      </c>
      <c r="C40">
        <f t="shared" si="0"/>
        <v>-2.7781945795332774E-2</v>
      </c>
      <c r="D40">
        <f>LN('Сырые данные'!G40/'Сырые данные'!I40)</f>
        <v>8.8079625893056424</v>
      </c>
      <c r="E40">
        <f t="shared" si="1"/>
        <v>-9.4343986225453591E-3</v>
      </c>
      <c r="F40">
        <f>LN('Сырые данные'!C40)</f>
        <v>3.2950958507796098</v>
      </c>
      <c r="G40">
        <f t="shared" si="2"/>
        <v>-0.47190138259827874</v>
      </c>
      <c r="H40">
        <f>LN('Сырые данные'!D40/'Сырые данные'!E40*100)</f>
        <v>3.1247925852809106</v>
      </c>
      <c r="I40">
        <f t="shared" si="3"/>
        <v>0.48660675599856207</v>
      </c>
      <c r="J40">
        <f>LN('Сырые данные'!F40)</f>
        <v>4.5133837903573832</v>
      </c>
      <c r="K40">
        <f t="shared" si="4"/>
        <v>0.33669148678652938</v>
      </c>
    </row>
    <row r="41" spans="1:11" x14ac:dyDescent="0.3">
      <c r="A41" s="12">
        <v>42795</v>
      </c>
      <c r="B41">
        <f>LN('Сырые данные'!H41/'Сырые данные'!I41)</f>
        <v>8.8419004567062043</v>
      </c>
      <c r="C41">
        <f t="shared" si="0"/>
        <v>-5.0228596611212595E-4</v>
      </c>
      <c r="D41">
        <f>LN('Сырые данные'!G41/'Сырые данные'!I41)</f>
        <v>8.8905750015916194</v>
      </c>
      <c r="E41">
        <f t="shared" si="1"/>
        <v>1.5662082570372604E-2</v>
      </c>
      <c r="F41">
        <f>LN('Сырые данные'!C41)</f>
        <v>3.1565747986708215</v>
      </c>
      <c r="G41">
        <f t="shared" si="2"/>
        <v>-0.38119102577335351</v>
      </c>
      <c r="H41">
        <f>LN('Сырые данные'!D41/'Сырые данные'!E41*100)</f>
        <v>3.059594601576908</v>
      </c>
      <c r="I41">
        <f t="shared" si="3"/>
        <v>0.26163174596464911</v>
      </c>
      <c r="J41">
        <f>LN('Сырые данные'!F41)</f>
        <v>4.5183042529664297</v>
      </c>
      <c r="K41">
        <f t="shared" si="4"/>
        <v>0.25182877145265081</v>
      </c>
    </row>
    <row r="42" spans="1:11" x14ac:dyDescent="0.3">
      <c r="A42" s="12">
        <v>42826</v>
      </c>
      <c r="B42">
        <f>LN('Сырые данные'!H42/'Сырые данные'!I42)</f>
        <v>8.8292509924063758</v>
      </c>
      <c r="C42">
        <f t="shared" si="0"/>
        <v>7.4989484217287128E-3</v>
      </c>
      <c r="D42">
        <f>LN('Сырые данные'!G42/'Сырые данные'!I42)</f>
        <v>8.8767102681207231</v>
      </c>
      <c r="E42">
        <f t="shared" si="1"/>
        <v>1.2447137294142152E-2</v>
      </c>
      <c r="F42">
        <f>LN('Сырые данные'!C42)</f>
        <v>3.0928589842847138</v>
      </c>
      <c r="G42">
        <f t="shared" si="2"/>
        <v>-0.47187347708633975</v>
      </c>
      <c r="H42">
        <f>LN('Сырые данные'!D42/'Сырые данные'!E42*100)</f>
        <v>3.078368949507678</v>
      </c>
      <c r="I42">
        <f t="shared" si="3"/>
        <v>0.20608084377479008</v>
      </c>
      <c r="J42">
        <f>LN('Сырые данные'!F42)</f>
        <v>4.5396712037553959</v>
      </c>
      <c r="K42">
        <f t="shared" si="4"/>
        <v>0.2339858023382364</v>
      </c>
    </row>
    <row r="43" spans="1:11" x14ac:dyDescent="0.3">
      <c r="A43" s="12">
        <v>42856</v>
      </c>
      <c r="B43">
        <f>LN('Сырые данные'!H43/'Сырые данные'!I43)</f>
        <v>8.8454447071504561</v>
      </c>
      <c r="C43">
        <f t="shared" si="0"/>
        <v>1.1691127592840189E-2</v>
      </c>
      <c r="D43">
        <f>LN('Сырые данные'!G43/'Сырые данные'!I43)</f>
        <v>8.8947154339429915</v>
      </c>
      <c r="E43">
        <f t="shared" si="1"/>
        <v>1.986983407611298E-2</v>
      </c>
      <c r="F43">
        <f>LN('Сырые данные'!C43)</f>
        <v>3.2236643415999979</v>
      </c>
      <c r="G43">
        <f t="shared" si="2"/>
        <v>-0.29175418415218024</v>
      </c>
      <c r="H43">
        <f>LN('Сырые данные'!D43/'Сырые данные'!E43*100)</f>
        <v>3.0370096663458863</v>
      </c>
      <c r="I43">
        <f t="shared" si="3"/>
        <v>5.766325843389275E-2</v>
      </c>
      <c r="J43">
        <f>LN('Сырые данные'!F43)</f>
        <v>4.5159017182299088</v>
      </c>
      <c r="K43">
        <f t="shared" si="4"/>
        <v>0.19137178990455261</v>
      </c>
    </row>
    <row r="44" spans="1:11" x14ac:dyDescent="0.3">
      <c r="A44" s="12">
        <v>42887</v>
      </c>
      <c r="B44">
        <f>LN('Сырые данные'!H44/'Сырые данные'!I44)</f>
        <v>8.8405345437990128</v>
      </c>
      <c r="C44">
        <f t="shared" si="0"/>
        <v>8.8163160402512375E-3</v>
      </c>
      <c r="D44">
        <f>LN('Сырые данные'!G44/'Сырые данные'!I44)</f>
        <v>8.9151977353973937</v>
      </c>
      <c r="E44">
        <f t="shared" si="1"/>
        <v>2.4735621218459514E-2</v>
      </c>
      <c r="F44">
        <f>LN('Сырые данные'!C44)</f>
        <v>3.1328821117012247</v>
      </c>
      <c r="G44">
        <f t="shared" si="2"/>
        <v>-0.39875856598622006</v>
      </c>
      <c r="H44">
        <f>LN('Сырые данные'!D44/'Сырые данные'!E44*100)</f>
        <v>2.9550102840340702</v>
      </c>
      <c r="I44">
        <f t="shared" si="3"/>
        <v>-4.9710243468295445E-2</v>
      </c>
      <c r="J44">
        <f>LN('Сырые данные'!F44)</f>
        <v>4.4959132000511417</v>
      </c>
      <c r="K44">
        <f t="shared" si="4"/>
        <v>0.15457836004055103</v>
      </c>
    </row>
    <row r="45" spans="1:11" x14ac:dyDescent="0.3">
      <c r="A45" s="12">
        <v>42917</v>
      </c>
      <c r="B45">
        <f>LN('Сырые данные'!H45/'Сырые данные'!I45)</f>
        <v>8.8749325109059765</v>
      </c>
      <c r="C45">
        <f t="shared" si="0"/>
        <v>1.3797182147994747E-2</v>
      </c>
      <c r="D45">
        <f>LN('Сырые данные'!G45/'Сырые данные'!I45)</f>
        <v>8.9414558158861119</v>
      </c>
      <c r="E45">
        <f t="shared" si="1"/>
        <v>4.1730782740163619E-2</v>
      </c>
      <c r="F45">
        <f>LN('Сырые данные'!C45)</f>
        <v>3.102791345847399</v>
      </c>
      <c r="G45">
        <f t="shared" si="2"/>
        <v>-0.11488375844428278</v>
      </c>
      <c r="H45">
        <f>LN('Сырые данные'!D45/'Сырые данные'!E45*100)</f>
        <v>2.9923287478277669</v>
      </c>
      <c r="I45">
        <f t="shared" si="3"/>
        <v>5.9980262359704994E-2</v>
      </c>
      <c r="J45">
        <f>LN('Сырые данные'!F45)</f>
        <v>4.454696072633257</v>
      </c>
      <c r="K45">
        <f t="shared" si="4"/>
        <v>8.4362536550421474E-2</v>
      </c>
    </row>
    <row r="46" spans="1:11" x14ac:dyDescent="0.3">
      <c r="A46" s="12">
        <v>42948</v>
      </c>
      <c r="B46">
        <f>LN('Сырые данные'!H46/'Сырые данные'!I46)</f>
        <v>8.8931016064291466</v>
      </c>
      <c r="C46">
        <f t="shared" si="0"/>
        <v>2.2375740023539592E-2</v>
      </c>
      <c r="D46">
        <f>LN('Сырые данные'!G46/'Сырые данные'!I46)</f>
        <v>8.9830368615873315</v>
      </c>
      <c r="E46">
        <f t="shared" si="1"/>
        <v>-7.8357093794938493E-3</v>
      </c>
      <c r="F46">
        <f>LN('Сырые данные'!C46)</f>
        <v>2.9866915289018419</v>
      </c>
      <c r="G46">
        <f t="shared" si="2"/>
        <v>-0.34836605025576839</v>
      </c>
      <c r="H46">
        <f>LN('Сырые данные'!D46/'Сырые данные'!E46*100)</f>
        <v>3.0421214713146227</v>
      </c>
      <c r="I46">
        <f t="shared" si="3"/>
        <v>8.8083988082499509E-2</v>
      </c>
      <c r="J46">
        <f>LN('Сырые данные'!F46)</f>
        <v>4.4330761493495725</v>
      </c>
      <c r="K46">
        <f t="shared" si="4"/>
        <v>8.266918905615217E-2</v>
      </c>
    </row>
    <row r="47" spans="1:11" x14ac:dyDescent="0.3">
      <c r="A47" s="12">
        <v>42979</v>
      </c>
      <c r="B47">
        <f>LN('Сырые данные'!H47/'Сырые данные'!I47)</f>
        <v>8.8922720017026773</v>
      </c>
      <c r="C47">
        <f t="shared" si="0"/>
        <v>3.8752469105750365E-2</v>
      </c>
      <c r="D47">
        <f>LN('Сырые данные'!G47/'Сырые данные'!I47)</f>
        <v>8.9694524710491201</v>
      </c>
      <c r="E47">
        <f t="shared" si="1"/>
        <v>2.5503397884147461E-2</v>
      </c>
      <c r="F47">
        <f>LN('Сырые данные'!C47)</f>
        <v>2.8633430855082453</v>
      </c>
      <c r="G47">
        <f t="shared" si="2"/>
        <v>-0.38819352159950382</v>
      </c>
      <c r="H47">
        <f>LN('Сырые данные'!D47/'Сырые данные'!E47*100)</f>
        <v>3.1078911663061191</v>
      </c>
      <c r="I47">
        <f t="shared" si="3"/>
        <v>0.15551413605479381</v>
      </c>
      <c r="J47">
        <f>LN('Сырые данные'!F47)</f>
        <v>4.4514360860460496</v>
      </c>
      <c r="K47">
        <f t="shared" si="4"/>
        <v>9.3446029200409342E-2</v>
      </c>
    </row>
    <row r="48" spans="1:11" x14ac:dyDescent="0.3">
      <c r="A48" s="12">
        <v>43009</v>
      </c>
      <c r="B48">
        <f>LN('Сырые данные'!H48/'Сырые данные'!I48)</f>
        <v>8.9027605917972714</v>
      </c>
      <c r="C48">
        <f t="shared" si="0"/>
        <v>3.4649346305601014E-2</v>
      </c>
      <c r="D48">
        <f>LN('Сырые данные'!G48/'Сырые данные'!I48)</f>
        <v>8.9737389873237721</v>
      </c>
      <c r="E48">
        <f t="shared" si="1"/>
        <v>3.1502434144032421E-2</v>
      </c>
      <c r="F48">
        <f>LN('Сырые данные'!C48)</f>
        <v>2.817801065061329</v>
      </c>
      <c r="G48">
        <f t="shared" si="2"/>
        <v>-0.36399575156545083</v>
      </c>
      <c r="H48">
        <f>LN('Сырые данные'!D48/'Сырые данные'!E48*100)</f>
        <v>3.1510017639184729</v>
      </c>
      <c r="I48">
        <f t="shared" si="3"/>
        <v>0.12704223386176405</v>
      </c>
      <c r="J48">
        <f>LN('Сырые данные'!F48)</f>
        <v>4.4622231766681582</v>
      </c>
      <c r="K48">
        <f t="shared" si="4"/>
        <v>5.892440671873711E-2</v>
      </c>
    </row>
    <row r="49" spans="1:11" x14ac:dyDescent="0.3">
      <c r="A49" s="12">
        <v>43040</v>
      </c>
      <c r="B49">
        <f>LN('Сырые данные'!H49/'Сырые данные'!I49)</f>
        <v>8.8938035715006727</v>
      </c>
      <c r="C49">
        <f t="shared" si="0"/>
        <v>2.3098540143580593E-2</v>
      </c>
      <c r="D49">
        <f>LN('Сырые данные'!G49/'Сырые данные'!I49)</f>
        <v>8.9624981290321806</v>
      </c>
      <c r="E49">
        <f t="shared" si="1"/>
        <v>3.5839466255142227E-2</v>
      </c>
      <c r="F49">
        <f>LN('Сырые данные'!C49)</f>
        <v>2.8656235882069705</v>
      </c>
      <c r="G49">
        <f t="shared" si="2"/>
        <v>-0.29731660433092699</v>
      </c>
      <c r="H49">
        <f>LN('Сырые данные'!D49/'Сырые данные'!E49*100)</f>
        <v>3.2306257561037728</v>
      </c>
      <c r="I49">
        <f t="shared" si="3"/>
        <v>0.27642766577269473</v>
      </c>
      <c r="J49">
        <f>LN('Сырые данные'!F49)</f>
        <v>4.4440620255933343</v>
      </c>
      <c r="K49">
        <f t="shared" si="4"/>
        <v>4.3336313486967981E-2</v>
      </c>
    </row>
    <row r="50" spans="1:11" x14ac:dyDescent="0.3">
      <c r="A50" s="12">
        <v>43070</v>
      </c>
      <c r="B50">
        <f>LN('Сырые данные'!H50/'Сырые данные'!I50)</f>
        <v>9.0772647202696906</v>
      </c>
      <c r="C50">
        <f t="shared" si="0"/>
        <v>2.924203435340722E-2</v>
      </c>
      <c r="D50">
        <f>LN('Сырые данные'!G50/'Сырые данные'!I50)</f>
        <v>9.141313455728957</v>
      </c>
      <c r="E50">
        <f t="shared" si="1"/>
        <v>3.3099425993079024E-2</v>
      </c>
      <c r="F50">
        <f>LN('Сырые данные'!C50)</f>
        <v>2.8166056076565553</v>
      </c>
      <c r="G50">
        <f t="shared" si="2"/>
        <v>-0.45144126121809469</v>
      </c>
      <c r="H50">
        <f>LN('Сырые данные'!D50/'Сырые данные'!E50*100)</f>
        <v>3.25499514888573</v>
      </c>
      <c r="I50">
        <f t="shared" si="3"/>
        <v>0.15117921396082101</v>
      </c>
      <c r="J50">
        <f>LN('Сырые данные'!F50)</f>
        <v>4.4452361480717659</v>
      </c>
      <c r="K50">
        <f t="shared" si="4"/>
        <v>-1.5139453013092385E-2</v>
      </c>
    </row>
    <row r="51" spans="1:11" x14ac:dyDescent="0.3">
      <c r="A51" s="12">
        <v>43101</v>
      </c>
      <c r="B51">
        <f>LN('Сырые данные'!H51/'Сырые данные'!I51)</f>
        <v>8.80081092982849</v>
      </c>
      <c r="C51">
        <f t="shared" si="0"/>
        <v>2.0764584347190862E-2</v>
      </c>
      <c r="D51">
        <f>LN('Сырые данные'!G51/'Сырые данные'!I51)</f>
        <v>8.8645370163203943</v>
      </c>
      <c r="E51">
        <f t="shared" si="1"/>
        <v>3.6151290031318339E-2</v>
      </c>
      <c r="F51">
        <f>LN('Сырые данные'!C51)</f>
        <v>2.9423314968268759</v>
      </c>
      <c r="G51">
        <f t="shared" si="2"/>
        <v>-0.23697155292150152</v>
      </c>
      <c r="H51">
        <f>LN('Сырые данные'!D51/'Сырые данные'!E51*100)</f>
        <v>3.3227495480627067</v>
      </c>
      <c r="I51">
        <f t="shared" si="3"/>
        <v>0.20780812886978772</v>
      </c>
      <c r="J51">
        <f>LN('Сырые данные'!F51)</f>
        <v>4.4581771622474315</v>
      </c>
      <c r="K51">
        <f t="shared" si="4"/>
        <v>-3.9407813060722496E-2</v>
      </c>
    </row>
    <row r="52" spans="1:11" x14ac:dyDescent="0.3">
      <c r="A52" s="12">
        <v>43132</v>
      </c>
      <c r="B52">
        <f>LN('Сырые данные'!H52/'Сырые данные'!I52)</f>
        <v>8.7798471128858662</v>
      </c>
      <c r="C52">
        <f t="shared" si="0"/>
        <v>1.6863782366613123E-2</v>
      </c>
      <c r="D52">
        <f>LN('Сырые данные'!G52/'Сырые данные'!I52)</f>
        <v>8.8325185458418165</v>
      </c>
      <c r="E52">
        <f t="shared" si="1"/>
        <v>2.4555956536174151E-2</v>
      </c>
      <c r="F52">
        <f>LN('Сырые данные'!C52)</f>
        <v>3.0933126018928552</v>
      </c>
      <c r="G52">
        <f t="shared" si="2"/>
        <v>-0.20178324888675458</v>
      </c>
      <c r="H52">
        <f>LN('Сырые данные'!D52/'Сырые данные'!E52*100)</f>
        <v>3.2673717887921265</v>
      </c>
      <c r="I52">
        <f t="shared" si="3"/>
        <v>0.14257920351121589</v>
      </c>
      <c r="J52">
        <f>LN('Сырые данные'!F52)</f>
        <v>4.4412384943057273</v>
      </c>
      <c r="K52">
        <f t="shared" si="4"/>
        <v>-7.2145296051655983E-2</v>
      </c>
    </row>
    <row r="53" spans="1:11" x14ac:dyDescent="0.3">
      <c r="A53" s="12">
        <v>43160</v>
      </c>
      <c r="B53">
        <f>LN('Сырые данные'!H53/'Сырые данные'!I53)</f>
        <v>8.8661923579772317</v>
      </c>
      <c r="C53">
        <f t="shared" si="0"/>
        <v>2.4291901271027427E-2</v>
      </c>
      <c r="D53">
        <f>LN('Сырые данные'!G53/'Сырые данные'!I53)</f>
        <v>8.9222884904518587</v>
      </c>
      <c r="E53">
        <f t="shared" si="1"/>
        <v>3.1713488860239281E-2</v>
      </c>
      <c r="F53">
        <f>LN('Сырые данные'!C53)</f>
        <v>3.0426158594528414</v>
      </c>
      <c r="G53">
        <f t="shared" si="2"/>
        <v>-0.11395893921798006</v>
      </c>
      <c r="H53">
        <f>LN('Сырые данные'!D53/'Сырые данные'!E53*100)</f>
        <v>3.2820245155331182</v>
      </c>
      <c r="I53">
        <f t="shared" si="3"/>
        <v>0.22242991395621026</v>
      </c>
      <c r="J53">
        <f>LN('Сырые данные'!F53)</f>
        <v>4.438643235092778</v>
      </c>
      <c r="K53">
        <f t="shared" si="4"/>
        <v>-7.9661017873651652E-2</v>
      </c>
    </row>
    <row r="54" spans="1:11" x14ac:dyDescent="0.3">
      <c r="A54" s="12">
        <v>43191</v>
      </c>
      <c r="B54">
        <f>LN('Сырые данные'!H54/'Сырые данные'!I54)</f>
        <v>8.8510597960031241</v>
      </c>
      <c r="C54">
        <f t="shared" si="0"/>
        <v>2.1808803596748305E-2</v>
      </c>
      <c r="D54">
        <f>LN('Сырые данные'!G54/'Сырые данные'!I54)</f>
        <v>8.9166298914609587</v>
      </c>
      <c r="E54">
        <f t="shared" si="1"/>
        <v>3.9919623340235688E-2</v>
      </c>
      <c r="F54">
        <f>LN('Сырые данные'!C54)</f>
        <v>3.3520071374713836</v>
      </c>
      <c r="G54">
        <f t="shared" si="2"/>
        <v>0.25914815318666973</v>
      </c>
      <c r="H54">
        <f>LN('Сырые данные'!D54/'Сырые данные'!E54*100)</f>
        <v>3.3540906131587875</v>
      </c>
      <c r="I54">
        <f t="shared" si="3"/>
        <v>0.27572166365110951</v>
      </c>
      <c r="J54">
        <f>LN('Сырые данные'!F54)</f>
        <v>4.3788967416649536</v>
      </c>
      <c r="K54">
        <f t="shared" si="4"/>
        <v>-0.16077446209044233</v>
      </c>
    </row>
    <row r="55" spans="1:11" x14ac:dyDescent="0.3">
      <c r="A55" s="12">
        <v>43221</v>
      </c>
      <c r="B55">
        <f>LN('Сырые данные'!H55/'Сырые данные'!I55)</f>
        <v>8.8631005117832995</v>
      </c>
      <c r="C55">
        <f t="shared" si="0"/>
        <v>1.7655804632843441E-2</v>
      </c>
      <c r="D55">
        <f>LN('Сырые данные'!G55/'Сырые данные'!I55)</f>
        <v>8.9397187685667081</v>
      </c>
      <c r="E55">
        <f t="shared" si="1"/>
        <v>4.500333462371664E-2</v>
      </c>
      <c r="F55">
        <f>LN('Сырые данные'!C55)</f>
        <v>3.2068032436339315</v>
      </c>
      <c r="G55">
        <f t="shared" si="2"/>
        <v>-1.6861097966066385E-2</v>
      </c>
      <c r="H55">
        <f>LN('Сырые данные'!D55/'Сырые данные'!E55*100)</f>
        <v>3.4197800985142091</v>
      </c>
      <c r="I55">
        <f t="shared" si="3"/>
        <v>0.38277043216832274</v>
      </c>
      <c r="J55">
        <f>LN('Сырые данные'!F55)</f>
        <v>4.3852713648387711</v>
      </c>
      <c r="K55">
        <f t="shared" si="4"/>
        <v>-0.13063035339113771</v>
      </c>
    </row>
    <row r="56" spans="1:11" x14ac:dyDescent="0.3">
      <c r="A56" s="12">
        <v>43252</v>
      </c>
      <c r="B56">
        <f>LN('Сырые данные'!H56/'Сырые данные'!I56)</f>
        <v>8.8666223146307246</v>
      </c>
      <c r="C56">
        <f t="shared" si="0"/>
        <v>2.6087770831711765E-2</v>
      </c>
      <c r="D56">
        <f>LN('Сырые данные'!G56/'Сырые данные'!I56)</f>
        <v>8.9644400990674011</v>
      </c>
      <c r="E56">
        <f t="shared" si="1"/>
        <v>4.924236367000745E-2</v>
      </c>
      <c r="F56">
        <f>LN('Сырые данные'!C56)</f>
        <v>3.0978374964911444</v>
      </c>
      <c r="G56">
        <f t="shared" si="2"/>
        <v>-3.5044615210080288E-2</v>
      </c>
      <c r="H56">
        <f>LN('Сырые данные'!D56/'Сырые данные'!E56*100)</f>
        <v>3.399149095151702</v>
      </c>
      <c r="I56">
        <f t="shared" si="3"/>
        <v>0.44413881111763187</v>
      </c>
      <c r="J56">
        <f>LN('Сырые данные'!F56)</f>
        <v>4.3950662481816849</v>
      </c>
      <c r="K56">
        <f t="shared" si="4"/>
        <v>-0.1008469518694568</v>
      </c>
    </row>
    <row r="57" spans="1:11" x14ac:dyDescent="0.3">
      <c r="A57" s="12">
        <v>43282</v>
      </c>
      <c r="B57">
        <f>LN('Сырые данные'!H57/'Сырые данные'!I57)</f>
        <v>8.8826736917619655</v>
      </c>
      <c r="C57">
        <f t="shared" si="0"/>
        <v>7.7411808559890716E-3</v>
      </c>
      <c r="D57">
        <f>LN('Сырые данные'!G57/'Сырые данные'!I57)</f>
        <v>8.9953897674801642</v>
      </c>
      <c r="E57">
        <f t="shared" si="1"/>
        <v>5.3933951594052232E-2</v>
      </c>
      <c r="F57">
        <f>LN('Сырые данные'!C57)</f>
        <v>3.1206012555998601</v>
      </c>
      <c r="G57">
        <f t="shared" si="2"/>
        <v>1.7809909752461106E-2</v>
      </c>
      <c r="H57">
        <f>LN('Сырые данные'!D57/'Сырые данные'!E57*100)</f>
        <v>3.3883065889403388</v>
      </c>
      <c r="I57">
        <f t="shared" si="3"/>
        <v>0.39597784111257184</v>
      </c>
      <c r="J57">
        <f>LN('Сырые данные'!F57)</f>
        <v>4.4086685656203031</v>
      </c>
      <c r="K57">
        <f t="shared" si="4"/>
        <v>-4.6027507012953883E-2</v>
      </c>
    </row>
    <row r="58" spans="1:11" x14ac:dyDescent="0.3">
      <c r="A58" s="12">
        <v>43313</v>
      </c>
      <c r="B58">
        <f>LN('Сырые данные'!H58/'Сырые данные'!I58)</f>
        <v>8.8992537878982407</v>
      </c>
      <c r="C58">
        <f t="shared" si="0"/>
        <v>6.1521814690941312E-3</v>
      </c>
      <c r="D58">
        <f>LN('Сырые данные'!G58/'Сырые данные'!I58)</f>
        <v>9.0413013606566413</v>
      </c>
      <c r="E58">
        <f t="shared" si="1"/>
        <v>5.826449906930975E-2</v>
      </c>
      <c r="F58">
        <f>LN('Сырые данные'!C58)</f>
        <v>3.2080170815333249</v>
      </c>
      <c r="G58">
        <f t="shared" si="2"/>
        <v>0.22132555263148301</v>
      </c>
      <c r="H58">
        <f>LN('Сырые данные'!D58/'Сырые данные'!E58*100)</f>
        <v>3.3690140821922396</v>
      </c>
      <c r="I58">
        <f t="shared" si="3"/>
        <v>0.3268926108776169</v>
      </c>
      <c r="J58">
        <f>LN('Сырые данные'!F58)</f>
        <v>4.3661512855155911</v>
      </c>
      <c r="K58">
        <f t="shared" si="4"/>
        <v>-6.6924863833981441E-2</v>
      </c>
    </row>
    <row r="59" spans="1:11" x14ac:dyDescent="0.3">
      <c r="A59" s="12">
        <v>43344</v>
      </c>
      <c r="B59">
        <f>LN('Сырые данные'!H59/'Сырые данные'!I59)</f>
        <v>8.8885588133527822</v>
      </c>
      <c r="C59">
        <f t="shared" si="0"/>
        <v>-3.7131883498950913E-3</v>
      </c>
      <c r="D59">
        <f>LN('Сырые данные'!G59/'Сырые данные'!I59)</f>
        <v>9.0248053871693674</v>
      </c>
      <c r="E59">
        <f t="shared" si="1"/>
        <v>5.5352916120247286E-2</v>
      </c>
      <c r="F59">
        <f>LN('Сырые данные'!C59)</f>
        <v>3.1692653243148663</v>
      </c>
      <c r="G59">
        <f t="shared" si="2"/>
        <v>0.30592223880662095</v>
      </c>
      <c r="H59">
        <f>LN('Сырые данные'!D59/'Сырые данные'!E59*100)</f>
        <v>3.4426892999986793</v>
      </c>
      <c r="I59">
        <f t="shared" si="3"/>
        <v>0.33479813369256028</v>
      </c>
      <c r="J59">
        <f>LN('Сырые данные'!F59)</f>
        <v>4.3421156833610404</v>
      </c>
      <c r="K59">
        <f t="shared" si="4"/>
        <v>-0.1093204026850092</v>
      </c>
    </row>
    <row r="60" spans="1:11" x14ac:dyDescent="0.3">
      <c r="A60" s="12">
        <v>43374</v>
      </c>
      <c r="B60">
        <f>LN('Сырые данные'!H60/'Сырые данные'!I60)</f>
        <v>8.9039926993629361</v>
      </c>
      <c r="C60">
        <f t="shared" si="0"/>
        <v>1.2321075656647196E-3</v>
      </c>
      <c r="D60">
        <f>LN('Сырые данные'!G60/'Сырые данные'!I60)</f>
        <v>9.0218960756717639</v>
      </c>
      <c r="E60">
        <f t="shared" si="1"/>
        <v>4.8157088347991817E-2</v>
      </c>
      <c r="F60">
        <f>LN('Сырые данные'!C60)</f>
        <v>3.3174533882291946</v>
      </c>
      <c r="G60">
        <f t="shared" si="2"/>
        <v>0.49965232316786556</v>
      </c>
      <c r="H60">
        <f>LN('Сырые данные'!D60/'Сырые данные'!E60*100)</f>
        <v>3.4600698336352531</v>
      </c>
      <c r="I60">
        <f t="shared" si="3"/>
        <v>0.30906806971678025</v>
      </c>
      <c r="J60">
        <f>LN('Сырые данные'!F60)</f>
        <v>4.3782695857961693</v>
      </c>
      <c r="K60">
        <f t="shared" si="4"/>
        <v>-8.3953590871988837E-2</v>
      </c>
    </row>
    <row r="61" spans="1:11" x14ac:dyDescent="0.3">
      <c r="A61" s="12">
        <v>43405</v>
      </c>
      <c r="B61">
        <f>LN('Сырые данные'!H61/'Сырые данные'!I61)</f>
        <v>8.9136297544514616</v>
      </c>
      <c r="C61">
        <f t="shared" si="0"/>
        <v>1.9826182950788862E-2</v>
      </c>
      <c r="D61">
        <f>LN('Сырые данные'!G61/'Сырые данные'!I61)</f>
        <v>9.0181589685033199</v>
      </c>
      <c r="E61">
        <f t="shared" si="1"/>
        <v>5.5660839471139312E-2</v>
      </c>
      <c r="F61">
        <f>LN('Сырые данные'!C61)</f>
        <v>3.2820383998258409</v>
      </c>
      <c r="G61">
        <f t="shared" si="2"/>
        <v>0.4164148116188704</v>
      </c>
      <c r="H61">
        <f>LN('Сырые данные'!D61/'Сырые данные'!E61*100)</f>
        <v>3.249539539095442</v>
      </c>
      <c r="I61">
        <f t="shared" si="3"/>
        <v>1.8913782991669237E-2</v>
      </c>
      <c r="J61">
        <f>LN('Сырые данные'!F61)</f>
        <v>4.3804003129292974</v>
      </c>
      <c r="K61">
        <f t="shared" si="4"/>
        <v>-6.3661712664036862E-2</v>
      </c>
    </row>
    <row r="62" spans="1:11" x14ac:dyDescent="0.3">
      <c r="A62" s="12">
        <v>43435</v>
      </c>
      <c r="B62">
        <f>LN('Сырые данные'!H62/'Сырые данные'!I62)</f>
        <v>9.1031365026904023</v>
      </c>
      <c r="C62">
        <f t="shared" si="0"/>
        <v>2.5871782420711753E-2</v>
      </c>
      <c r="D62">
        <f>LN('Сырые данные'!G62/'Сырые данные'!I62)</f>
        <v>9.1800193007466788</v>
      </c>
      <c r="E62">
        <f t="shared" si="1"/>
        <v>3.8705845017721785E-2</v>
      </c>
      <c r="F62">
        <f>LN('Сырые данные'!C62)</f>
        <v>3.2969473602883563</v>
      </c>
      <c r="G62">
        <f t="shared" si="2"/>
        <v>0.48034175263180101</v>
      </c>
      <c r="H62">
        <f>LN('Сырые данные'!D62/'Сырые данные'!E62*100)</f>
        <v>3.1073865539470238</v>
      </c>
      <c r="I62">
        <f t="shared" si="3"/>
        <v>-0.14760859493870626</v>
      </c>
      <c r="J62">
        <f>LN('Сырые данные'!F62)</f>
        <v>4.3712184359572781</v>
      </c>
      <c r="K62">
        <f t="shared" si="4"/>
        <v>-7.4017712114487821E-2</v>
      </c>
    </row>
    <row r="63" spans="1:11" x14ac:dyDescent="0.3">
      <c r="A63" s="12">
        <v>43466</v>
      </c>
      <c r="B63">
        <f>LN('Сырые данные'!H63/'Сырые данные'!I63)</f>
        <v>8.8268771881353274</v>
      </c>
      <c r="C63">
        <f t="shared" si="0"/>
        <v>2.6066258306837398E-2</v>
      </c>
      <c r="D63">
        <f>LN('Сырые данные'!G63/'Сырые данные'!I63)</f>
        <v>8.8873773932552638</v>
      </c>
      <c r="E63">
        <f t="shared" si="1"/>
        <v>2.2840376934869511E-2</v>
      </c>
      <c r="F63">
        <f>LN('Сырые данные'!C63)</f>
        <v>3.0842009215415991</v>
      </c>
      <c r="G63">
        <f t="shared" si="2"/>
        <v>0.14186942471472319</v>
      </c>
      <c r="H63">
        <f>LN('Сырые данные'!D63/'Сырые данные'!E63*100)</f>
        <v>3.1561399165353574</v>
      </c>
      <c r="I63">
        <f t="shared" si="3"/>
        <v>-0.16660963152734931</v>
      </c>
      <c r="J63">
        <f>LN('Сырые данные'!F63)</f>
        <v>4.385146762010125</v>
      </c>
      <c r="K63">
        <f t="shared" si="4"/>
        <v>-7.3030400237306559E-2</v>
      </c>
    </row>
    <row r="64" spans="1:11" x14ac:dyDescent="0.3">
      <c r="A64" s="12">
        <v>43497</v>
      </c>
      <c r="B64">
        <f>LN('Сырые данные'!H64/'Сырые данные'!I64)</f>
        <v>8.8063709970781865</v>
      </c>
      <c r="C64">
        <f t="shared" si="0"/>
        <v>2.6523884192320324E-2</v>
      </c>
      <c r="D64">
        <f>LN('Сырые данные'!G64/'Сырые данные'!I64)</f>
        <v>8.8587180239804493</v>
      </c>
      <c r="E64">
        <f t="shared" si="1"/>
        <v>2.619947813863277E-2</v>
      </c>
      <c r="F64">
        <f>LN('Сырые данные'!C64)</f>
        <v>3.1411304762433478</v>
      </c>
      <c r="G64">
        <f t="shared" si="2"/>
        <v>4.7817874350492673E-2</v>
      </c>
      <c r="H64">
        <f>LN('Сырые данные'!D64/'Сырые данные'!E64*100)</f>
        <v>3.2328778789320736</v>
      </c>
      <c r="I64">
        <f t="shared" si="3"/>
        <v>-3.4493909860052963E-2</v>
      </c>
      <c r="J64">
        <f>LN('Сырые данные'!F64)</f>
        <v>4.4023193379416439</v>
      </c>
      <c r="K64">
        <f t="shared" si="4"/>
        <v>-3.8919156364083385E-2</v>
      </c>
    </row>
    <row r="65" spans="1:11" x14ac:dyDescent="0.3">
      <c r="A65" s="12">
        <v>43525</v>
      </c>
      <c r="B65">
        <f>LN('Сырые данные'!H65/'Сырые данные'!I65)</f>
        <v>8.8965707306467134</v>
      </c>
      <c r="C65">
        <f t="shared" si="0"/>
        <v>3.0378372669481735E-2</v>
      </c>
      <c r="D65">
        <f>LN('Сырые данные'!G65/'Сырые данные'!I65)</f>
        <v>8.9473972094978684</v>
      </c>
      <c r="E65">
        <f t="shared" si="1"/>
        <v>2.5108719046009753E-2</v>
      </c>
      <c r="F65">
        <f>LN('Сырые данные'!C65)</f>
        <v>3.0887671395211802</v>
      </c>
      <c r="G65">
        <f t="shared" si="2"/>
        <v>4.6151280068338796E-2</v>
      </c>
      <c r="H65">
        <f>LN('Сырые данные'!D65/'Сырые данные'!E65*100)</f>
        <v>3.2631193345942195</v>
      </c>
      <c r="I65">
        <f t="shared" si="3"/>
        <v>-1.8905180938898702E-2</v>
      </c>
      <c r="J65">
        <f>LN('Сырые данные'!F65)</f>
        <v>4.4142517819686189</v>
      </c>
      <c r="K65">
        <f t="shared" si="4"/>
        <v>-2.4391453124159135E-2</v>
      </c>
    </row>
    <row r="66" spans="1:11" x14ac:dyDescent="0.3">
      <c r="A66" s="12">
        <v>43556</v>
      </c>
      <c r="B66">
        <f>LN('Сырые данные'!H66/'Сырые данные'!I66)</f>
        <v>8.8772755108239707</v>
      </c>
      <c r="C66">
        <f t="shared" si="0"/>
        <v>2.6215714820846614E-2</v>
      </c>
      <c r="D66">
        <f>LN('Сырые данные'!G66/'Сырые данные'!I66)</f>
        <v>8.9376051187849495</v>
      </c>
      <c r="E66">
        <f t="shared" si="1"/>
        <v>2.0975227323990708E-2</v>
      </c>
      <c r="F66">
        <f>LN('Сырые данные'!C66)</f>
        <v>2.958549482426275</v>
      </c>
      <c r="G66">
        <f t="shared" si="2"/>
        <v>-0.39345765504510855</v>
      </c>
      <c r="H66">
        <f>LN('Сырые данные'!D66/'Сырые данные'!E66*100)</f>
        <v>3.3280771549164485</v>
      </c>
      <c r="I66">
        <f t="shared" si="3"/>
        <v>-2.6013458242339027E-2</v>
      </c>
      <c r="J66">
        <f>LN('Сырые данные'!F66)</f>
        <v>4.4260435200906558</v>
      </c>
      <c r="K66">
        <f t="shared" si="4"/>
        <v>4.7146778425702252E-2</v>
      </c>
    </row>
    <row r="67" spans="1:11" x14ac:dyDescent="0.3">
      <c r="A67" s="12">
        <v>43586</v>
      </c>
      <c r="B67">
        <f>LN('Сырые данные'!H67/'Сырые данные'!I67)</f>
        <v>8.8975327703675617</v>
      </c>
      <c r="C67">
        <f t="shared" si="0"/>
        <v>3.4432258584262243E-2</v>
      </c>
      <c r="D67">
        <f>LN('Сырые данные'!G67/'Сырые данные'!I67)</f>
        <v>8.9453252670052681</v>
      </c>
      <c r="E67">
        <f t="shared" si="1"/>
        <v>5.6064984385599814E-3</v>
      </c>
      <c r="F67">
        <f>LN('Сырые данные'!C67)</f>
        <v>3.0554152757151649</v>
      </c>
      <c r="G67">
        <f t="shared" si="2"/>
        <v>-0.15138796791876663</v>
      </c>
      <c r="H67">
        <f>LN('Сырые данные'!D67/'Сырые данные'!E67*100)</f>
        <v>3.3184416301692603</v>
      </c>
      <c r="I67">
        <f t="shared" si="3"/>
        <v>-0.10133846834494875</v>
      </c>
      <c r="J67">
        <f>LN('Сырые данные'!F67)</f>
        <v>4.4329573633424246</v>
      </c>
      <c r="K67">
        <f t="shared" si="4"/>
        <v>4.7685998503653515E-2</v>
      </c>
    </row>
    <row r="68" spans="1:11" x14ac:dyDescent="0.3">
      <c r="A68" s="12">
        <v>43617</v>
      </c>
      <c r="B68">
        <f>LN('Сырые данные'!H68/'Сырые данные'!I68)</f>
        <v>8.89449510823151</v>
      </c>
      <c r="C68">
        <f t="shared" si="0"/>
        <v>2.7872793600785428E-2</v>
      </c>
      <c r="D68">
        <f>LN('Сырые данные'!G68/'Сырые данные'!I68)</f>
        <v>8.9728563517447704</v>
      </c>
      <c r="E68">
        <f t="shared" si="1"/>
        <v>8.4162526773692292E-3</v>
      </c>
      <c r="F68">
        <f>LN('Сырые данные'!C68)</f>
        <v>3.0896778863965189</v>
      </c>
      <c r="G68">
        <f t="shared" si="2"/>
        <v>-8.1596100946255135E-3</v>
      </c>
      <c r="H68">
        <f>LN('Сырые данные'!D68/'Сырые данные'!E68*100)</f>
        <v>3.2100713276286159</v>
      </c>
      <c r="I68">
        <f t="shared" si="3"/>
        <v>-0.18907776752308614</v>
      </c>
      <c r="J68">
        <f>LN('Сырые данные'!F68)</f>
        <v>4.4388794462666645</v>
      </c>
      <c r="K68">
        <f t="shared" si="4"/>
        <v>4.3813198084979632E-2</v>
      </c>
    </row>
    <row r="69" spans="1:11" x14ac:dyDescent="0.3">
      <c r="A69" s="12">
        <v>43647</v>
      </c>
      <c r="B69">
        <f>LN('Сырые данные'!H69/'Сырые данные'!I69)</f>
        <v>8.9083526049063497</v>
      </c>
      <c r="C69">
        <f t="shared" si="0"/>
        <v>2.5678913144384197E-2</v>
      </c>
      <c r="D69">
        <f>LN('Сырые данные'!G69/'Сырые данные'!I69)</f>
        <v>9.0009330286780145</v>
      </c>
      <c r="E69">
        <f t="shared" si="1"/>
        <v>5.5432611978503132E-3</v>
      </c>
      <c r="F69">
        <f>LN('Сырые данные'!C69)</f>
        <v>3.061520014091994</v>
      </c>
      <c r="G69">
        <f t="shared" si="2"/>
        <v>-5.9081241507866089E-2</v>
      </c>
      <c r="H69">
        <f>LN('Сырые данные'!D69/'Сырые данные'!E69*100)</f>
        <v>3.2191688365419289</v>
      </c>
      <c r="I69">
        <f t="shared" si="3"/>
        <v>-0.16913775239840989</v>
      </c>
      <c r="J69">
        <f>LN('Сырые данные'!F69)</f>
        <v>4.4563220892516755</v>
      </c>
      <c r="K69">
        <f t="shared" si="4"/>
        <v>4.765352363137243E-2</v>
      </c>
    </row>
    <row r="70" spans="1:11" x14ac:dyDescent="0.3">
      <c r="A70" s="12">
        <v>43678</v>
      </c>
      <c r="B70">
        <f>LN('Сырые данные'!H70/'Сырые данные'!I70)</f>
        <v>8.9195307127175152</v>
      </c>
      <c r="C70">
        <f t="shared" si="0"/>
        <v>2.0276924819274456E-2</v>
      </c>
      <c r="D70">
        <f>LN('Сырые данные'!G70/'Сырые данные'!I70)</f>
        <v>9.0463695378556483</v>
      </c>
      <c r="E70">
        <f t="shared" si="1"/>
        <v>5.0681771990070956E-3</v>
      </c>
      <c r="F70">
        <f>LN('Сырые данные'!C70)</f>
        <v>3.0174937653355038</v>
      </c>
      <c r="G70">
        <f t="shared" si="2"/>
        <v>-0.19052331619782104</v>
      </c>
      <c r="H70">
        <f>LN('Сырые данные'!D70/'Сырые данные'!E70*100)</f>
        <v>3.1412516592439688</v>
      </c>
      <c r="I70">
        <f t="shared" si="3"/>
        <v>-0.22776242294827087</v>
      </c>
      <c r="J70">
        <f>LN('Сырые данные'!F70)</f>
        <v>4.4247268642059092</v>
      </c>
      <c r="K70">
        <f t="shared" si="4"/>
        <v>5.8575578690318153E-2</v>
      </c>
    </row>
    <row r="71" spans="1:11" x14ac:dyDescent="0.3">
      <c r="A71" s="12">
        <v>43709</v>
      </c>
      <c r="B71">
        <f>LN('Сырые данные'!H71/'Сырые данные'!I71)</f>
        <v>8.9065934569765517</v>
      </c>
      <c r="C71">
        <f t="shared" si="0"/>
        <v>1.8034643623769497E-2</v>
      </c>
      <c r="D71">
        <f>LN('Сырые данные'!G71/'Сырые данные'!I71)</f>
        <v>9.0274720297348452</v>
      </c>
      <c r="E71">
        <f t="shared" si="1"/>
        <v>2.6666425654777726E-3</v>
      </c>
      <c r="F71">
        <f>LN('Сырые данные'!C71)</f>
        <v>2.9433857931817817</v>
      </c>
      <c r="G71">
        <f t="shared" si="2"/>
        <v>-0.22587953113308457</v>
      </c>
      <c r="H71">
        <f>LN('Сырые данные'!D71/'Сырые данные'!E71*100)</f>
        <v>3.1903596236441683</v>
      </c>
      <c r="I71">
        <f t="shared" si="3"/>
        <v>-0.25232967635451109</v>
      </c>
      <c r="J71">
        <f>LN('Сырые данные'!F71)</f>
        <v>4.4410028397741792</v>
      </c>
      <c r="K71">
        <f t="shared" si="4"/>
        <v>9.8887156413138833E-2</v>
      </c>
    </row>
    <row r="72" spans="1:11" x14ac:dyDescent="0.3">
      <c r="A72" s="12">
        <v>43739</v>
      </c>
      <c r="B72">
        <f>LN('Сырые данные'!H72/'Сырые данные'!I72)</f>
        <v>8.9283612039860927</v>
      </c>
      <c r="C72">
        <f t="shared" si="0"/>
        <v>2.4368504623156539E-2</v>
      </c>
      <c r="D72">
        <f>LN('Сырые данные'!G72/'Сырые данные'!I72)</f>
        <v>9.0366785153365079</v>
      </c>
      <c r="E72">
        <f t="shared" si="1"/>
        <v>1.4782439664744018E-2</v>
      </c>
      <c r="F72">
        <f>LN('Сырые данные'!C72)</f>
        <v>2.9851767596144745</v>
      </c>
      <c r="G72">
        <f t="shared" si="2"/>
        <v>-0.33227662861472007</v>
      </c>
      <c r="H72">
        <f>LN('Сырые данные'!D72/'Сырые данные'!E72*100)</f>
        <v>3.1383784454345771</v>
      </c>
      <c r="I72">
        <f t="shared" si="3"/>
        <v>-0.321691388200676</v>
      </c>
      <c r="J72">
        <f>LN('Сырые данные'!F72)</f>
        <v>4.4433568898254876</v>
      </c>
      <c r="K72">
        <f t="shared" si="4"/>
        <v>6.5087304029318283E-2</v>
      </c>
    </row>
    <row r="73" spans="1:11" x14ac:dyDescent="0.3">
      <c r="A73" s="12">
        <v>43770</v>
      </c>
      <c r="B73">
        <f>LN('Сырые данные'!H73/'Сырые данные'!I73)</f>
        <v>8.938558267158383</v>
      </c>
      <c r="C73">
        <f t="shared" si="0"/>
        <v>2.4928512706921424E-2</v>
      </c>
      <c r="D73">
        <f>LN('Сырые данные'!G73/'Сырые данные'!I73)</f>
        <v>9.042523527391916</v>
      </c>
      <c r="E73">
        <f t="shared" si="1"/>
        <v>2.4364558888596122E-2</v>
      </c>
      <c r="F73">
        <f>LN('Сырые данные'!C73)</f>
        <v>2.9150643704865362</v>
      </c>
      <c r="G73">
        <f t="shared" si="2"/>
        <v>-0.36697402933930467</v>
      </c>
      <c r="H73">
        <f>LN('Сырые данные'!D73/'Сырые данные'!E73*100)</f>
        <v>3.1913207471854292</v>
      </c>
      <c r="I73">
        <f t="shared" si="3"/>
        <v>-5.8218791910012779E-2</v>
      </c>
      <c r="J73">
        <f>LN('Сырые данные'!F73)</f>
        <v>4.449451610988671</v>
      </c>
      <c r="K73">
        <f t="shared" si="4"/>
        <v>6.90512980593736E-2</v>
      </c>
    </row>
    <row r="74" spans="1:11" x14ac:dyDescent="0.3">
      <c r="A74" s="12">
        <v>43800</v>
      </c>
      <c r="B74">
        <f>LN('Сырые данные'!H74/'Сырые данные'!I74)</f>
        <v>9.1224569349776257</v>
      </c>
      <c r="C74">
        <f t="shared" si="0"/>
        <v>1.9320432287223355E-2</v>
      </c>
      <c r="D74">
        <f>LN('Сырые данные'!G74/'Сырые данные'!I74)</f>
        <v>9.1956685478990217</v>
      </c>
      <c r="E74">
        <f t="shared" si="1"/>
        <v>1.5649247152342838E-2</v>
      </c>
      <c r="F74">
        <f>LN('Сырые данные'!C74)</f>
        <v>3.1014427279761052</v>
      </c>
      <c r="G74">
        <f t="shared" si="2"/>
        <v>-0.19550463231225113</v>
      </c>
      <c r="H74">
        <f>LN('Сырые данные'!D74/'Сырые данные'!E74*100)</f>
        <v>3.2388725419538593</v>
      </c>
      <c r="I74">
        <f t="shared" si="3"/>
        <v>0.13148598800683553</v>
      </c>
      <c r="J74">
        <f>LN('Сырые данные'!F74)</f>
        <v>4.4624538837864964</v>
      </c>
      <c r="K74">
        <f t="shared" si="4"/>
        <v>9.123544782921833E-2</v>
      </c>
    </row>
    <row r="75" spans="1:11" x14ac:dyDescent="0.3">
      <c r="A75" s="12">
        <v>43831</v>
      </c>
      <c r="B75">
        <f>LN('Сырые данные'!H75/'Сырые данные'!I75)</f>
        <v>8.8514677535723223</v>
      </c>
      <c r="C75">
        <f t="shared" si="0"/>
        <v>2.4590565436994893E-2</v>
      </c>
      <c r="D75">
        <f>LN('Сырые данные'!G75/'Сырые данные'!I75)</f>
        <v>8.9200284070305749</v>
      </c>
      <c r="E75">
        <f t="shared" si="1"/>
        <v>3.26510137753111E-2</v>
      </c>
      <c r="F75">
        <f>LN('Сырые данные'!C75)</f>
        <v>3.0946722214088944</v>
      </c>
      <c r="G75">
        <f t="shared" si="2"/>
        <v>1.0471299867295336E-2</v>
      </c>
      <c r="H75">
        <f>LN('Сырые данные'!D75/'Сырые данные'!E75*100)</f>
        <v>3.202199000099641</v>
      </c>
      <c r="I75">
        <f t="shared" si="3"/>
        <v>4.6059083564283565E-2</v>
      </c>
      <c r="J75">
        <f>LN('Сырые данные'!F75)</f>
        <v>4.4786995219341428</v>
      </c>
      <c r="K75">
        <f t="shared" si="4"/>
        <v>9.3552759924017792E-2</v>
      </c>
    </row>
    <row r="76" spans="1:11" x14ac:dyDescent="0.3">
      <c r="A76" s="12">
        <v>43862</v>
      </c>
      <c r="B76">
        <f>LN('Сырые данные'!H76/'Сырые данные'!I76)</f>
        <v>8.8438338584720793</v>
      </c>
      <c r="C76">
        <f t="shared" si="0"/>
        <v>3.7462861393892766E-2</v>
      </c>
      <c r="D76">
        <f>LN('Сырые данные'!G76/'Сырые данные'!I76)</f>
        <v>8.9099756841095772</v>
      </c>
      <c r="E76">
        <f t="shared" si="1"/>
        <v>5.1257660129127913E-2</v>
      </c>
      <c r="F76">
        <f>LN('Сырые данные'!C76)</f>
        <v>3.6589355777408641</v>
      </c>
      <c r="G76">
        <f t="shared" si="2"/>
        <v>0.51780510149751624</v>
      </c>
      <c r="H76">
        <f>LN('Сырые данные'!D76/'Сырые данные'!E76*100)</f>
        <v>3.0564187115291896</v>
      </c>
      <c r="I76">
        <f t="shared" si="3"/>
        <v>-0.17645916740288392</v>
      </c>
      <c r="J76">
        <f>LN('Сырые данные'!F76)</f>
        <v>4.4581771622474315</v>
      </c>
      <c r="K76">
        <f t="shared" si="4"/>
        <v>5.5857824305787673E-2</v>
      </c>
    </row>
    <row r="77" spans="1:11" x14ac:dyDescent="0.3">
      <c r="A77" s="12">
        <v>43891</v>
      </c>
      <c r="B77">
        <f>LN('Сырые данные'!H77/'Сырые данные'!I77)</f>
        <v>8.9463457171516101</v>
      </c>
      <c r="C77">
        <f t="shared" si="0"/>
        <v>4.9774986504896646E-2</v>
      </c>
      <c r="D77">
        <f>LN('Сырые данные'!G77/'Сырые данные'!I77)</f>
        <v>9.0209123628726804</v>
      </c>
      <c r="E77">
        <f t="shared" si="1"/>
        <v>7.3515153374811959E-2</v>
      </c>
      <c r="F77">
        <f>LN('Сырые данные'!C77)</f>
        <v>4.2820681683050497</v>
      </c>
      <c r="G77">
        <f t="shared" si="2"/>
        <v>1.1933010287838695</v>
      </c>
      <c r="H77">
        <f>LN('Сырые данные'!D77/'Сырые данные'!E77*100)</f>
        <v>2.5482096830769261</v>
      </c>
      <c r="I77">
        <f t="shared" si="3"/>
        <v>-0.71490965151729347</v>
      </c>
      <c r="J77">
        <f>LN('Сырые данные'!F77)</f>
        <v>4.3181545580794714</v>
      </c>
      <c r="K77">
        <f t="shared" si="4"/>
        <v>-9.6097223889147543E-2</v>
      </c>
    </row>
    <row r="78" spans="1:11" x14ac:dyDescent="0.3">
      <c r="A78" s="12">
        <v>43922</v>
      </c>
      <c r="B78">
        <f>LN('Сырые данные'!H78/'Сырые данные'!I78)</f>
        <v>8.790648822960577</v>
      </c>
      <c r="C78">
        <f t="shared" si="0"/>
        <v>-8.662668786339367E-2</v>
      </c>
      <c r="D78">
        <f>LN('Сырые данные'!G78/'Сырые данные'!I78)</f>
        <v>8.5048816929213711</v>
      </c>
      <c r="E78">
        <f t="shared" si="1"/>
        <v>-0.43272342586357837</v>
      </c>
      <c r="F78">
        <f>LN('Сырые данные'!C78)</f>
        <v>3.7882721979919709</v>
      </c>
      <c r="G78">
        <f t="shared" si="2"/>
        <v>0.82972271556569588</v>
      </c>
      <c r="H78">
        <f>LN('Сырые данные'!D78/'Сырые данные'!E78*100)</f>
        <v>2.2092947929176843</v>
      </c>
      <c r="I78">
        <f t="shared" si="3"/>
        <v>-1.1187823619987642</v>
      </c>
      <c r="J78">
        <f>LN('Сырые данные'!F78)</f>
        <v>4.3368985070561337</v>
      </c>
      <c r="K78">
        <f t="shared" si="4"/>
        <v>-8.9145013034522158E-2</v>
      </c>
    </row>
    <row r="79" spans="1:11" x14ac:dyDescent="0.3">
      <c r="A79" s="12">
        <v>43952</v>
      </c>
      <c r="B79">
        <f>LN('Сырые данные'!H79/'Сырые данные'!I79)</f>
        <v>8.8162121853812909</v>
      </c>
      <c r="C79">
        <f t="shared" si="0"/>
        <v>-8.1320584986270816E-2</v>
      </c>
      <c r="D79">
        <f>LN('Сырые данные'!G79/'Сырые данные'!I79)</f>
        <v>8.6315497699024721</v>
      </c>
      <c r="E79">
        <f t="shared" si="1"/>
        <v>-0.31377549710279595</v>
      </c>
      <c r="F79">
        <f>LN('Сырые данные'!C79)</f>
        <v>3.5681232529781366</v>
      </c>
      <c r="G79">
        <f t="shared" si="2"/>
        <v>0.51270797726297168</v>
      </c>
      <c r="H79">
        <f>LN('Сырые данные'!D79/'Сырые данные'!E79*100)</f>
        <v>2.4950049864363146</v>
      </c>
      <c r="I79">
        <f t="shared" si="3"/>
        <v>-0.82343664373294567</v>
      </c>
      <c r="J79">
        <f>LN('Сырые данные'!F79)</f>
        <v>4.3709656873144569</v>
      </c>
      <c r="K79">
        <f t="shared" si="4"/>
        <v>-6.1991676027967735E-2</v>
      </c>
    </row>
    <row r="80" spans="1:11" x14ac:dyDescent="0.3">
      <c r="A80" s="12">
        <v>43983</v>
      </c>
      <c r="B80">
        <f>LN('Сырые данные'!H80/'Сырые данные'!I80)</f>
        <v>8.867501688114638</v>
      </c>
      <c r="C80">
        <f t="shared" ref="C80:C88" si="5">B80-B68</f>
        <v>-2.6993420116872002E-2</v>
      </c>
      <c r="D80">
        <f>LN('Сырые данные'!G80/'Сырые данные'!I80)</f>
        <v>8.8805120042722301</v>
      </c>
      <c r="E80">
        <f t="shared" ref="E80:E88" si="6">D80-D68</f>
        <v>-9.2344347472540278E-2</v>
      </c>
      <c r="F80">
        <f>LN('Сырые данные'!C80)</f>
        <v>3.5519135990407791</v>
      </c>
      <c r="G80">
        <f t="shared" ref="G80:G88" si="7">F80-F68</f>
        <v>0.46223571264426022</v>
      </c>
      <c r="H80">
        <f>LN('Сырые данные'!D80/'Сырые данные'!E80*100)</f>
        <v>2.7420570437928133</v>
      </c>
      <c r="I80">
        <f t="shared" ref="I80:I88" si="8">H80-H68</f>
        <v>-0.46801428383580257</v>
      </c>
      <c r="J80">
        <f>LN('Сырые данные'!F80)</f>
        <v>4.3991295425735437</v>
      </c>
      <c r="K80">
        <f t="shared" ref="K80:K88" si="9">J80-J68</f>
        <v>-3.9749903693120814E-2</v>
      </c>
    </row>
    <row r="81" spans="1:11" x14ac:dyDescent="0.3">
      <c r="A81" s="12">
        <v>44013</v>
      </c>
      <c r="B81">
        <f>LN('Сырые данные'!H81/'Сырые данные'!I81)</f>
        <v>8.9069955867483781</v>
      </c>
      <c r="C81">
        <f t="shared" si="5"/>
        <v>-1.3570181579716234E-3</v>
      </c>
      <c r="D81">
        <f>LN('Сырые данные'!G81/'Сырые данные'!I81)</f>
        <v>8.99685774871981</v>
      </c>
      <c r="E81">
        <f t="shared" si="6"/>
        <v>-4.0752799582044474E-3</v>
      </c>
      <c r="F81">
        <f>LN('Сырые данные'!C81)</f>
        <v>3.4471263135505552</v>
      </c>
      <c r="G81">
        <f t="shared" si="7"/>
        <v>0.38560629945856117</v>
      </c>
      <c r="H81">
        <f>LN('Сырые данные'!D81/'Сырые данные'!E81*100)</f>
        <v>2.8067252175161768</v>
      </c>
      <c r="I81">
        <f t="shared" si="8"/>
        <v>-0.41244361902575211</v>
      </c>
      <c r="J81">
        <f>LN('Сырые данные'!F81)</f>
        <v>4.3576058601321996</v>
      </c>
      <c r="K81">
        <f t="shared" si="9"/>
        <v>-9.8716229119475862E-2</v>
      </c>
    </row>
    <row r="82" spans="1:11" x14ac:dyDescent="0.3">
      <c r="A82" s="12">
        <v>44044</v>
      </c>
      <c r="B82">
        <f>LN('Сырые данные'!H82/'Сырые данные'!I82)</f>
        <v>8.8966007175603359</v>
      </c>
      <c r="C82">
        <f t="shared" si="5"/>
        <v>-2.2929995157179306E-2</v>
      </c>
      <c r="D82">
        <f>LN('Сырые данные'!G82/'Сырые данные'!I82)</f>
        <v>9.0548161424819096</v>
      </c>
      <c r="E82">
        <f t="shared" si="6"/>
        <v>8.4466046262612338E-3</v>
      </c>
      <c r="F82">
        <f>LN('Сырые данные'!C82)</f>
        <v>3.4940803758088692</v>
      </c>
      <c r="G82">
        <f t="shared" si="7"/>
        <v>0.47658661047336537</v>
      </c>
      <c r="H82">
        <f>LN('Сырые данные'!D82/'Сырые данные'!E82*100)</f>
        <v>2.8363878739979818</v>
      </c>
      <c r="I82">
        <f t="shared" si="8"/>
        <v>-0.30486378524598701</v>
      </c>
      <c r="J82">
        <f>LN('Сырые данные'!F82)</f>
        <v>4.3067641501733345</v>
      </c>
      <c r="K82">
        <f t="shared" si="9"/>
        <v>-0.11796271403257474</v>
      </c>
    </row>
    <row r="83" spans="1:11" x14ac:dyDescent="0.3">
      <c r="A83" s="12">
        <v>44075</v>
      </c>
      <c r="B83">
        <f>LN('Сырые данные'!H83/'Сырые данные'!I83)</f>
        <v>8.8801740233659157</v>
      </c>
      <c r="C83">
        <f t="shared" si="5"/>
        <v>-2.6419433610636034E-2</v>
      </c>
      <c r="D83">
        <f>LN('Сырые данные'!G83/'Сырые данные'!I83)</f>
        <v>9.0299954221641627</v>
      </c>
      <c r="E83">
        <f t="shared" si="6"/>
        <v>2.5233924293175392E-3</v>
      </c>
      <c r="F83">
        <f>LN('Сырые данные'!C83)</f>
        <v>3.6246075640937958</v>
      </c>
      <c r="G83">
        <f t="shared" si="7"/>
        <v>0.68122177091201408</v>
      </c>
      <c r="H83">
        <f>LN('Сырые данные'!D83/'Сырые данные'!E83*100)</f>
        <v>2.7595697970552053</v>
      </c>
      <c r="I83">
        <f t="shared" si="8"/>
        <v>-0.43078982658896292</v>
      </c>
      <c r="J83">
        <f>LN('Сырые данные'!F83)</f>
        <v>4.2755543901633652</v>
      </c>
      <c r="K83">
        <f t="shared" si="9"/>
        <v>-0.16544844961081395</v>
      </c>
    </row>
    <row r="84" spans="1:11" x14ac:dyDescent="0.3">
      <c r="A84" s="12">
        <v>44105</v>
      </c>
      <c r="B84">
        <f>LN('Сырые данные'!H84/'Сырые данные'!I84)</f>
        <v>8.9161884124424713</v>
      </c>
      <c r="C84">
        <f t="shared" si="5"/>
        <v>-1.2172791543621386E-2</v>
      </c>
      <c r="D84">
        <f>LN('Сырые данные'!G84/'Сырые данные'!I84)</f>
        <v>9.0454152810382418</v>
      </c>
      <c r="E84">
        <f t="shared" si="6"/>
        <v>8.7367657017338729E-3</v>
      </c>
      <c r="F84">
        <f>LN('Сырые данные'!C84)</f>
        <v>3.7094171053314842</v>
      </c>
      <c r="G84">
        <f t="shared" si="7"/>
        <v>0.72424034571700968</v>
      </c>
      <c r="H84">
        <f>LN('Сырые данные'!D84/'Сырые данные'!E84*100)</f>
        <v>2.7432741676435288</v>
      </c>
      <c r="I84">
        <f t="shared" si="8"/>
        <v>-0.39510427779104829</v>
      </c>
      <c r="J84">
        <f>LN('Сырые данные'!F84)</f>
        <v>4.2560381512200882</v>
      </c>
      <c r="K84">
        <f t="shared" si="9"/>
        <v>-0.18731873860539938</v>
      </c>
    </row>
    <row r="85" spans="1:11" x14ac:dyDescent="0.3">
      <c r="A85" s="12">
        <v>44136</v>
      </c>
      <c r="B85">
        <f>LN('Сырые данные'!H85/'Сырые данные'!I85)</f>
        <v>8.9131789149826677</v>
      </c>
      <c r="C85">
        <f t="shared" si="5"/>
        <v>-2.5379352175715297E-2</v>
      </c>
      <c r="D85">
        <f>LN('Сырые данные'!G85/'Сырые данные'!I85)</f>
        <v>9.0282033668417636</v>
      </c>
      <c r="E85">
        <f t="shared" si="6"/>
        <v>-1.4320160550152394E-2</v>
      </c>
      <c r="F85">
        <f>LN('Сырые данные'!C85)</f>
        <v>3.4078419243808238</v>
      </c>
      <c r="G85">
        <f t="shared" si="7"/>
        <v>0.49277755389428757</v>
      </c>
      <c r="H85">
        <f>LN('Сырые данные'!D85/'Сырые данные'!E85*100)</f>
        <v>2.8073320178777688</v>
      </c>
      <c r="I85">
        <f t="shared" si="8"/>
        <v>-0.38398872930766048</v>
      </c>
      <c r="J85">
        <f>LN('Сырые данные'!F85)</f>
        <v>4.264368591205649</v>
      </c>
      <c r="K85">
        <f t="shared" si="9"/>
        <v>-0.185083019783022</v>
      </c>
    </row>
    <row r="86" spans="1:11" x14ac:dyDescent="0.3">
      <c r="A86" s="12">
        <v>44166</v>
      </c>
      <c r="B86">
        <f>LN('Сырые данные'!H86/'Сырые данные'!I86)</f>
        <v>9.0985540792346846</v>
      </c>
      <c r="C86">
        <f t="shared" si="5"/>
        <v>-2.3902855742941043E-2</v>
      </c>
      <c r="D86">
        <f>LN('Сырые данные'!G86/'Сырые данные'!I86)</f>
        <v>9.1777163343173793</v>
      </c>
      <c r="E86">
        <f t="shared" si="6"/>
        <v>-1.795221358164234E-2</v>
      </c>
      <c r="F86">
        <f>LN('Сырые данные'!C86)</f>
        <v>3.4861510875423187</v>
      </c>
      <c r="G86">
        <f t="shared" si="7"/>
        <v>0.38470835956621352</v>
      </c>
      <c r="H86">
        <f>LN('Сырые данные'!D86/'Сырые данные'!E86*100)</f>
        <v>2.9476121940758482</v>
      </c>
      <c r="I86">
        <f t="shared" si="8"/>
        <v>-0.29126034787801114</v>
      </c>
      <c r="J86">
        <f>LN('Сырые данные'!F86)</f>
        <v>4.2856533900162921</v>
      </c>
      <c r="K86">
        <f t="shared" si="9"/>
        <v>-0.17680049377020435</v>
      </c>
    </row>
    <row r="87" spans="1:11" x14ac:dyDescent="0.3">
      <c r="A87" s="12">
        <v>44197</v>
      </c>
      <c r="B87">
        <f>LN('Сырые данные'!H87/'Сырые данные'!I87)</f>
        <v>8.8630946074725951</v>
      </c>
      <c r="C87">
        <f t="shared" si="5"/>
        <v>1.1626853900272849E-2</v>
      </c>
      <c r="D87">
        <f>LN('Сырые данные'!G87/'Сырые данные'!I87)</f>
        <v>8.9242347212859681</v>
      </c>
      <c r="E87">
        <f t="shared" si="6"/>
        <v>4.2063142553931954E-3</v>
      </c>
      <c r="F87">
        <f>LN('Сырые данные'!C87)</f>
        <v>3.5607619513334936</v>
      </c>
      <c r="G87">
        <f t="shared" si="7"/>
        <v>0.46608972992459918</v>
      </c>
      <c r="H87">
        <f>LN('Сырые данные'!D87/'Сырые данные'!E87*100)</f>
        <v>3.0350882915186506</v>
      </c>
      <c r="I87">
        <f t="shared" si="8"/>
        <v>-0.16711070858099042</v>
      </c>
      <c r="J87">
        <f>LN('Сырые данные'!F87)</f>
        <v>4.2813772265239516</v>
      </c>
      <c r="K87">
        <f t="shared" si="9"/>
        <v>-0.1973222954101912</v>
      </c>
    </row>
    <row r="88" spans="1:11" x14ac:dyDescent="0.3">
      <c r="A88" s="12">
        <v>44228</v>
      </c>
      <c r="B88">
        <f>LN('Сырые данные'!H88/'Сырые данные'!I88)</f>
        <v>8.8559214294509943</v>
      </c>
      <c r="C88">
        <f t="shared" si="5"/>
        <v>1.2087570978914997E-2</v>
      </c>
      <c r="D88">
        <f>LN('Сырые данные'!G88/'Сырые данные'!I88)</f>
        <v>8.8980211017117856</v>
      </c>
      <c r="E88">
        <f t="shared" si="6"/>
        <v>-1.1954582397791569E-2</v>
      </c>
      <c r="F88">
        <f>LN('Сырые данные'!C88)</f>
        <v>3.5186840771178223</v>
      </c>
      <c r="G88">
        <f t="shared" si="7"/>
        <v>-0.14025150062304181</v>
      </c>
      <c r="H88">
        <f>LN('Сырые данные'!D88/'Сырые данные'!E88*100)</f>
        <v>3.1589496758180022</v>
      </c>
      <c r="I88">
        <f t="shared" si="8"/>
        <v>0.10253096428881259</v>
      </c>
      <c r="J88">
        <f>LN('Сырые данные'!F88)</f>
        <v>4.2864789266619656</v>
      </c>
      <c r="K88">
        <f t="shared" si="9"/>
        <v>-0.17169823558546593</v>
      </c>
    </row>
    <row r="89" spans="1:11" x14ac:dyDescent="0.3">
      <c r="A89" s="4"/>
    </row>
    <row r="90" spans="1:11" x14ac:dyDescent="0.3">
      <c r="A90" s="4"/>
    </row>
    <row r="91" spans="1:11" x14ac:dyDescent="0.3">
      <c r="A9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BD7-3180-452C-A35D-AB7E545C3975}">
  <dimension ref="A1:G75"/>
  <sheetViews>
    <sheetView tabSelected="1" workbookViewId="0">
      <selection activeCell="E5" sqref="E5"/>
    </sheetView>
  </sheetViews>
  <sheetFormatPr defaultRowHeight="14.4" x14ac:dyDescent="0.3"/>
  <cols>
    <col min="1" max="1" width="10.109375" bestFit="1" customWidth="1"/>
    <col min="9" max="9" width="9.109375" bestFit="1" customWidth="1"/>
  </cols>
  <sheetData>
    <row r="1" spans="1:7" x14ac:dyDescent="0.3">
      <c r="A1" t="s">
        <v>23</v>
      </c>
      <c r="B1" t="s">
        <v>7</v>
      </c>
      <c r="C1" t="s">
        <v>9</v>
      </c>
      <c r="D1" s="3" t="s">
        <v>4</v>
      </c>
      <c r="E1" s="2" t="s">
        <v>5</v>
      </c>
      <c r="F1" t="s">
        <v>24</v>
      </c>
      <c r="G1" t="s">
        <v>0</v>
      </c>
    </row>
    <row r="2" spans="1:7" x14ac:dyDescent="0.3">
      <c r="A2" s="4">
        <v>42005</v>
      </c>
      <c r="B2" s="7">
        <f>Предобработка!C15</f>
        <v>-1.3511029060985891E-2</v>
      </c>
      <c r="C2" s="7">
        <f>Предобработка!E15</f>
        <v>-7.6480642585762482E-2</v>
      </c>
      <c r="D2" s="7">
        <f>Предобработка!G15</f>
        <v>0.83553209598127731</v>
      </c>
      <c r="E2" s="7">
        <f>Предобработка!I15</f>
        <v>-0.79599664657968194</v>
      </c>
      <c r="F2" s="7">
        <f>Предобработка!K15</f>
        <v>-0.41293602837653598</v>
      </c>
      <c r="G2" s="7">
        <f>'Сырые данные'!B15</f>
        <v>28</v>
      </c>
    </row>
    <row r="3" spans="1:7" x14ac:dyDescent="0.3">
      <c r="A3" s="4">
        <v>42036</v>
      </c>
      <c r="B3" s="7">
        <f>Предобработка!C16</f>
        <v>-3.2027663021416686E-2</v>
      </c>
      <c r="C3" s="7">
        <f>Предобработка!E16</f>
        <v>-0.11770606946435969</v>
      </c>
      <c r="D3" s="7">
        <f>Предобработка!G16</f>
        <v>0.55830616199898531</v>
      </c>
      <c r="E3" s="7">
        <f>Предобработка!I16</f>
        <v>-0.62950691270673564</v>
      </c>
      <c r="F3" s="7">
        <f>Предобработка!K16</f>
        <v>-0.34125669121035163</v>
      </c>
      <c r="G3" s="7">
        <f>'Сырые данные'!B16</f>
        <v>29</v>
      </c>
    </row>
    <row r="4" spans="1:7" x14ac:dyDescent="0.3">
      <c r="A4" s="4">
        <v>42064</v>
      </c>
      <c r="B4" s="7">
        <f>Предобработка!C17</f>
        <v>-3.490956941824308E-2</v>
      </c>
      <c r="C4" s="7">
        <f>Предобработка!E17</f>
        <v>-0.14100899194131955</v>
      </c>
      <c r="D4" s="7">
        <f>Предобработка!G17</f>
        <v>0.11308038318642266</v>
      </c>
      <c r="E4" s="7">
        <f>Предобработка!I17</f>
        <v>-0.65477396531577714</v>
      </c>
      <c r="F4" s="7">
        <f>Предобработка!K17</f>
        <v>-0.22011923820296797</v>
      </c>
      <c r="G4" s="7">
        <f>'Сырые данные'!B17</f>
        <v>30</v>
      </c>
    </row>
    <row r="5" spans="1:7" x14ac:dyDescent="0.3">
      <c r="A5" s="4">
        <v>42095</v>
      </c>
      <c r="B5" s="7">
        <f>Предобработка!C18</f>
        <v>-5.1887539038196095E-2</v>
      </c>
      <c r="C5" s="7">
        <f>Предобработка!E18</f>
        <v>-0.13940793825523023</v>
      </c>
      <c r="D5" s="7">
        <f>Предобработка!G18</f>
        <v>-0.14972678361171532</v>
      </c>
      <c r="E5" s="7">
        <f>Предобработка!I18</f>
        <v>-0.59581830320433582</v>
      </c>
      <c r="F5" s="7">
        <f>Предобработка!K18</f>
        <v>-0.11214657764631042</v>
      </c>
      <c r="G5" s="7">
        <f>'Сырые данные'!B18</f>
        <v>31.3</v>
      </c>
    </row>
    <row r="6" spans="1:7" x14ac:dyDescent="0.3">
      <c r="A6" s="4">
        <v>42125</v>
      </c>
      <c r="B6" s="7">
        <f>Предобработка!C19</f>
        <v>-5.735138761225933E-2</v>
      </c>
      <c r="C6" s="7">
        <f>Предобработка!E19</f>
        <v>-0.12448619243342129</v>
      </c>
      <c r="D6" s="7">
        <f>Предобработка!G19</f>
        <v>0.26145106030291076</v>
      </c>
      <c r="E6" s="7">
        <f>Предобработка!I19</f>
        <v>-0.53026285527416439</v>
      </c>
      <c r="F6" s="7">
        <f>Предобработка!K19</f>
        <v>-0.11230921892309009</v>
      </c>
      <c r="G6" s="7">
        <f>'Сырые данные'!B19</f>
        <v>31.3</v>
      </c>
    </row>
    <row r="7" spans="1:7" x14ac:dyDescent="0.3">
      <c r="A7" s="4">
        <v>42156</v>
      </c>
      <c r="B7" s="7">
        <f>Предобработка!C20</f>
        <v>-6.6478560286519439E-2</v>
      </c>
      <c r="C7" s="7">
        <f>Предобработка!E20</f>
        <v>-0.12080641133258219</v>
      </c>
      <c r="D7" s="7">
        <f>Предобработка!G20</f>
        <v>0.15098783818856587</v>
      </c>
      <c r="E7" s="7">
        <f>Предобработка!I20</f>
        <v>-0.58642076261720177</v>
      </c>
      <c r="F7" s="7">
        <f>Предобработка!K20</f>
        <v>-0.2096436921323086</v>
      </c>
      <c r="G7" s="7">
        <f>'Сырые данные'!B20</f>
        <v>31.7</v>
      </c>
    </row>
    <row r="8" spans="1:7" x14ac:dyDescent="0.3">
      <c r="A8" s="4">
        <v>42186</v>
      </c>
      <c r="B8" s="7">
        <f>Предобработка!C21</f>
        <v>-6.9464952787011924E-2</v>
      </c>
      <c r="C8" s="7">
        <f>Предобработка!E21</f>
        <v>-0.12296151358149565</v>
      </c>
      <c r="D8" s="7">
        <f>Предобработка!G21</f>
        <v>-8.3490826275591346E-2</v>
      </c>
      <c r="E8" s="7">
        <f>Предобработка!I21</f>
        <v>-0.65197492792586909</v>
      </c>
      <c r="F8" s="7">
        <f>Предобработка!K21</f>
        <v>-0.23744855946309773</v>
      </c>
      <c r="G8" s="7">
        <f>'Сырые данные'!B21</f>
        <v>31.5</v>
      </c>
    </row>
    <row r="9" spans="1:7" x14ac:dyDescent="0.3">
      <c r="A9" s="4">
        <v>42217</v>
      </c>
      <c r="B9" s="7">
        <f>Предобработка!C22</f>
        <v>-8.2910642469961715E-2</v>
      </c>
      <c r="C9" s="7">
        <f>Предобработка!E22</f>
        <v>-0.11201868936152337</v>
      </c>
      <c r="D9" s="7">
        <f>Предобработка!G22</f>
        <v>0.13720112151348474</v>
      </c>
      <c r="E9" s="7">
        <f>Предобработка!I22</f>
        <v>-0.77659567005653996</v>
      </c>
      <c r="F9" s="7">
        <f>Предобработка!K22</f>
        <v>-0.33623414610601099</v>
      </c>
      <c r="G9" s="7">
        <f>'Сырые данные'!B22</f>
        <v>32.700000000000003</v>
      </c>
    </row>
    <row r="10" spans="1:7" x14ac:dyDescent="0.3">
      <c r="A10" s="4">
        <v>42248</v>
      </c>
      <c r="B10" s="7">
        <f>Предобработка!C23</f>
        <v>-8.1681577033654307E-2</v>
      </c>
      <c r="C10" s="7">
        <f>Предобработка!E23</f>
        <v>-0.13621883954513869</v>
      </c>
      <c r="D10" s="7">
        <f>Предобработка!G23</f>
        <v>0.18735134899949557</v>
      </c>
      <c r="E10" s="7">
        <f>Предобработка!I23</f>
        <v>-0.72313555196229196</v>
      </c>
      <c r="F10" s="7">
        <f>Предобработка!K23</f>
        <v>-0.31560240535782835</v>
      </c>
      <c r="G10" s="7">
        <f>'Сырые данные'!B23</f>
        <v>33.299999999999997</v>
      </c>
    </row>
    <row r="11" spans="1:7" x14ac:dyDescent="0.3">
      <c r="A11" s="4">
        <v>42278</v>
      </c>
      <c r="B11" s="7">
        <f>Предобработка!C24</f>
        <v>-8.4586961672359351E-2</v>
      </c>
      <c r="C11" s="7">
        <f>Предобработка!E24</f>
        <v>-0.13962714807153453</v>
      </c>
      <c r="D11" s="7">
        <f>Предобработка!G24</f>
        <v>0.13164933435254289</v>
      </c>
      <c r="E11" s="7">
        <f>Предобработка!I24</f>
        <v>-0.59649422889374737</v>
      </c>
      <c r="F11" s="7">
        <f>Предобработка!K24</f>
        <v>-0.20374153095874981</v>
      </c>
      <c r="G11" s="7">
        <f>'Сырые данные'!B24</f>
        <v>33.9</v>
      </c>
    </row>
    <row r="12" spans="1:7" x14ac:dyDescent="0.3">
      <c r="A12" s="4">
        <v>42309</v>
      </c>
      <c r="B12" s="7">
        <f>Предобработка!C25</f>
        <v>-8.6126204638574677E-2</v>
      </c>
      <c r="C12" s="7">
        <f>Предобработка!E25</f>
        <v>-0.1533996259249939</v>
      </c>
      <c r="D12" s="7">
        <f>Предобработка!G25</f>
        <v>1.6084723835437131E-2</v>
      </c>
      <c r="E12" s="7">
        <f>Предобработка!I25</f>
        <v>-0.57303669958846681</v>
      </c>
      <c r="F12" s="7">
        <f>Предобработка!K25</f>
        <v>-0.11017910606016379</v>
      </c>
      <c r="G12" s="7">
        <f>'Сырые данные'!B25</f>
        <v>33</v>
      </c>
    </row>
    <row r="13" spans="1:7" x14ac:dyDescent="0.3">
      <c r="A13" s="4">
        <v>42339</v>
      </c>
      <c r="B13" s="7">
        <f>Предобработка!C26</f>
        <v>-8.3268530595965728E-2</v>
      </c>
      <c r="C13" s="7">
        <f>Предобработка!E26</f>
        <v>-0.19234408699664662</v>
      </c>
      <c r="D13" s="7">
        <f>Предобработка!G26</f>
        <v>-0.60279295803597677</v>
      </c>
      <c r="E13" s="7">
        <f>Предобработка!I26</f>
        <v>-0.50589103933870883</v>
      </c>
      <c r="F13" s="7">
        <f>Предобработка!K26</f>
        <v>-1.4451321296807151E-2</v>
      </c>
      <c r="G13" s="7">
        <f>'Сырые данные'!B26</f>
        <v>32</v>
      </c>
    </row>
    <row r="14" spans="1:7" x14ac:dyDescent="0.3">
      <c r="A14" s="4">
        <v>42370</v>
      </c>
      <c r="B14" s="7">
        <f>Предобработка!C27</f>
        <v>-4.8102653484685121E-2</v>
      </c>
      <c r="C14" s="7">
        <f>Предобработка!E27</f>
        <v>-6.1797036394137805E-2</v>
      </c>
      <c r="D14" s="7">
        <f>Предобработка!G27</f>
        <v>-0.43055230697994507</v>
      </c>
      <c r="E14" s="7">
        <f>Предобработка!I27</f>
        <v>-0.46452340753593369</v>
      </c>
      <c r="F14" s="7">
        <f>Предобработка!K27</f>
        <v>-2.8939967145753087E-2</v>
      </c>
      <c r="G14" s="7">
        <f>'Сырые данные'!B27</f>
        <v>31.3</v>
      </c>
    </row>
    <row r="15" spans="1:7" x14ac:dyDescent="0.3">
      <c r="A15" s="4">
        <v>42401</v>
      </c>
      <c r="B15" s="7">
        <f>Предобработка!C28</f>
        <v>-3.2881856135709597E-2</v>
      </c>
      <c r="C15" s="7">
        <f>Предобработка!E28</f>
        <v>-3.0028109759070887E-2</v>
      </c>
      <c r="D15" s="7">
        <f>Предобработка!G28</f>
        <v>-0.13699360035299346</v>
      </c>
      <c r="E15" s="7">
        <f>Предобработка!I28</f>
        <v>-0.56518859754104023</v>
      </c>
      <c r="F15" s="7">
        <f>Предобработка!K28</f>
        <v>-7.1802938478505496E-2</v>
      </c>
      <c r="G15" s="7">
        <f>'Сырые данные'!B28</f>
        <v>32</v>
      </c>
    </row>
    <row r="16" spans="1:7" x14ac:dyDescent="0.3">
      <c r="A16" s="4">
        <v>42430</v>
      </c>
      <c r="B16" s="7">
        <f>Предобработка!C29</f>
        <v>-5.362376503283528E-2</v>
      </c>
      <c r="C16" s="7">
        <f>Предобработка!E29</f>
        <v>-4.1546989232065457E-2</v>
      </c>
      <c r="D16" s="7">
        <f>Предобработка!G29</f>
        <v>-0.23476520216537189</v>
      </c>
      <c r="E16" s="7">
        <f>Предобработка!I29</f>
        <v>-0.36509630930348891</v>
      </c>
      <c r="F16" s="7">
        <f>Предобработка!K29</f>
        <v>-8.3673414262079859E-2</v>
      </c>
      <c r="G16" s="7">
        <f>'Сырые данные'!B29</f>
        <v>33</v>
      </c>
    </row>
    <row r="17" spans="1:7" x14ac:dyDescent="0.3">
      <c r="A17" s="4">
        <v>42461</v>
      </c>
      <c r="B17" s="7">
        <f>Предобработка!C30</f>
        <v>-4.9287209839883772E-2</v>
      </c>
      <c r="C17" s="7">
        <f>Предобработка!E30</f>
        <v>-3.2643802490422758E-2</v>
      </c>
      <c r="D17" s="7">
        <f>Предобработка!G30</f>
        <v>-7.6131764869313834E-3</v>
      </c>
      <c r="E17" s="7">
        <f>Предобработка!I30</f>
        <v>-0.35222824785336426</v>
      </c>
      <c r="F17" s="7">
        <f>Предобработка!K30</f>
        <v>-0.17131044584742394</v>
      </c>
      <c r="G17" s="7">
        <f>'Сырые данные'!B30</f>
        <v>33.6</v>
      </c>
    </row>
    <row r="18" spans="1:7" x14ac:dyDescent="0.3">
      <c r="A18" s="4">
        <v>42491</v>
      </c>
      <c r="B18" s="7">
        <f>Предобработка!C31</f>
        <v>-5.9179666542659604E-2</v>
      </c>
      <c r="C18" s="7">
        <f>Предобработка!E31</f>
        <v>-4.2847085916632111E-2</v>
      </c>
      <c r="D18" s="7">
        <f>Предобработка!G31</f>
        <v>-7.1428202796606222E-2</v>
      </c>
      <c r="E18" s="7">
        <f>Предобработка!I31</f>
        <v>-0.32537656906769508</v>
      </c>
      <c r="F18" s="7">
        <f>Предобработка!K31</f>
        <v>-0.1839090687029632</v>
      </c>
      <c r="G18" s="7">
        <f>'Сырые данные'!B31</f>
        <v>34.299999999999997</v>
      </c>
    </row>
    <row r="19" spans="1:7" x14ac:dyDescent="0.3">
      <c r="A19" s="4">
        <v>42522</v>
      </c>
      <c r="B19" s="7">
        <f>Предобработка!C32</f>
        <v>-4.8798443007299852E-2</v>
      </c>
      <c r="C19" s="7">
        <f>Предобработка!E32</f>
        <v>-4.1821613904266641E-2</v>
      </c>
      <c r="D19" s="7">
        <f>Предобработка!G32</f>
        <v>-3.0824851570832923E-2</v>
      </c>
      <c r="E19" s="7">
        <f>Предобработка!I32</f>
        <v>-0.2623192587376928</v>
      </c>
      <c r="F19" s="7">
        <f>Предобработка!K32</f>
        <v>-9.4469500343762114E-2</v>
      </c>
      <c r="G19" s="7">
        <f>'Сырые данные'!B32</f>
        <v>34.700000000000003</v>
      </c>
    </row>
    <row r="20" spans="1:7" x14ac:dyDescent="0.3">
      <c r="A20" s="4">
        <v>42552</v>
      </c>
      <c r="B20" s="7">
        <f>Предобработка!C33</f>
        <v>-4.1557346537183903E-2</v>
      </c>
      <c r="C20" s="7">
        <f>Предобработка!E33</f>
        <v>-6.2901957398715069E-2</v>
      </c>
      <c r="D20" s="7">
        <f>Предобработка!G33</f>
        <v>-0.27761960074958925</v>
      </c>
      <c r="E20" s="7">
        <f>Предобработка!I33</f>
        <v>-0.22335791994563392</v>
      </c>
      <c r="F20" s="7">
        <f>Предобработка!K33</f>
        <v>-3.5165454776188376E-2</v>
      </c>
      <c r="G20" s="7">
        <f>'Сырые данные'!B33</f>
        <v>34.799999999999997</v>
      </c>
    </row>
    <row r="21" spans="1:7" x14ac:dyDescent="0.3">
      <c r="A21" s="4">
        <v>42583</v>
      </c>
      <c r="B21" s="7">
        <f>Предобработка!C34</f>
        <v>-3.7770008766624841E-2</v>
      </c>
      <c r="C21" s="7">
        <f>Предобработка!E34</f>
        <v>-1.2437963791731121E-2</v>
      </c>
      <c r="D21" s="7">
        <f>Предобработка!G34</f>
        <v>-0.35806286921358055</v>
      </c>
      <c r="E21" s="7">
        <f>Предобработка!I34</f>
        <v>-2.8749397005520816E-2</v>
      </c>
      <c r="F21" s="7">
        <f>Предобработка!K34</f>
        <v>7.3601962032644686E-2</v>
      </c>
      <c r="G21" s="7">
        <f>'Сырые данные'!B34</f>
        <v>35.299999999999997</v>
      </c>
    </row>
    <row r="22" spans="1:7" x14ac:dyDescent="0.3">
      <c r="A22" s="4">
        <v>42614</v>
      </c>
      <c r="B22" s="7">
        <f>Предобработка!C35</f>
        <v>-3.0622661819887043E-2</v>
      </c>
      <c r="C22" s="7">
        <f>Предобработка!E35</f>
        <v>-2.2144592552900022E-2</v>
      </c>
      <c r="D22" s="7">
        <f>Предобработка!G35</f>
        <v>-0.38262263480595404</v>
      </c>
      <c r="E22" s="7">
        <f>Предобработка!I35</f>
        <v>-3.7759473460394322E-2</v>
      </c>
      <c r="F22" s="7">
        <f>Предобработка!K35</f>
        <v>8.801292598038124E-2</v>
      </c>
      <c r="G22" s="7">
        <f>'Сырые данные'!B35</f>
        <v>35.700000000000003</v>
      </c>
    </row>
    <row r="23" spans="1:7" x14ac:dyDescent="0.3">
      <c r="A23" s="4">
        <v>42644</v>
      </c>
      <c r="B23" s="7">
        <f>Предобработка!C36</f>
        <v>-4.2673807628641924E-2</v>
      </c>
      <c r="C23" s="7">
        <f>Предобработка!E36</f>
        <v>-3.625462205095431E-2</v>
      </c>
      <c r="D23" s="7">
        <f>Предобработка!G36</f>
        <v>-0.41277195801591526</v>
      </c>
      <c r="E23" s="7">
        <f>Предобработка!I36</f>
        <v>1.6154637028452878E-2</v>
      </c>
      <c r="F23" s="7">
        <f>Предобработка!K36</f>
        <v>7.6916989242990397E-2</v>
      </c>
      <c r="G23" s="7">
        <f>'Сырые данные'!B36</f>
        <v>36</v>
      </c>
    </row>
    <row r="24" spans="1:7" x14ac:dyDescent="0.3">
      <c r="A24" s="4">
        <v>42675</v>
      </c>
      <c r="B24" s="7">
        <f>Предобработка!C37</f>
        <v>-3.8905510903209262E-2</v>
      </c>
      <c r="C24" s="7">
        <f>Предобработка!E37</f>
        <v>-4.1951575795444285E-2</v>
      </c>
      <c r="D24" s="7">
        <f>Предобработка!G37</f>
        <v>-0.48068035517042373</v>
      </c>
      <c r="E24" s="7">
        <f>Предобработка!I37</f>
        <v>2.77445087282846E-2</v>
      </c>
      <c r="F24" s="7">
        <f>Предобработка!K37</f>
        <v>7.0255564346886956E-2</v>
      </c>
      <c r="G24" s="7">
        <f>'Сырые данные'!B37</f>
        <v>34.299999999999997</v>
      </c>
    </row>
    <row r="25" spans="1:7" x14ac:dyDescent="0.3">
      <c r="A25" s="4">
        <v>42705</v>
      </c>
      <c r="B25" s="7">
        <f>Предобработка!C38</f>
        <v>-5.5733375006010277E-2</v>
      </c>
      <c r="C25" s="7">
        <f>Предобработка!E38</f>
        <v>-4.2530635873157863E-2</v>
      </c>
      <c r="D25" s="7">
        <f>Предобработка!G38</f>
        <v>-0.32184063603233559</v>
      </c>
      <c r="E25" s="7">
        <f>Предобработка!I38</f>
        <v>0.33967515335573495</v>
      </c>
      <c r="F25" s="7">
        <f>Предобработка!K38</f>
        <v>0.20108173179327338</v>
      </c>
      <c r="G25" s="7">
        <f>'Сырые данные'!B38</f>
        <v>37.900000000000006</v>
      </c>
    </row>
    <row r="26" spans="1:7" x14ac:dyDescent="0.3">
      <c r="A26" s="4">
        <v>42736</v>
      </c>
      <c r="B26" s="7">
        <f>Предобработка!C39</f>
        <v>-1.7622078245658201E-2</v>
      </c>
      <c r="C26" s="7">
        <f>Предобработка!E39</f>
        <v>-1.771674273872037E-3</v>
      </c>
      <c r="D26" s="7">
        <f>Предобработка!G39</f>
        <v>-0.53913520660710335</v>
      </c>
      <c r="E26" s="7">
        <f>Предобработка!I39</f>
        <v>0.55295574273502446</v>
      </c>
      <c r="F26" s="7">
        <f>Предобработка!K39</f>
        <v>0.30687018926635989</v>
      </c>
      <c r="G26" s="7">
        <f>'Сырые данные'!B39</f>
        <v>34</v>
      </c>
    </row>
    <row r="27" spans="1:7" x14ac:dyDescent="0.3">
      <c r="A27" s="4">
        <v>42767</v>
      </c>
      <c r="B27" s="7">
        <f>Предобработка!C40</f>
        <v>-2.7781945795332774E-2</v>
      </c>
      <c r="C27" s="7">
        <f>Предобработка!E40</f>
        <v>-9.4343986225453591E-3</v>
      </c>
      <c r="D27" s="7">
        <f>Предобработка!G40</f>
        <v>-0.47190138259827874</v>
      </c>
      <c r="E27" s="7">
        <f>Предобработка!I40</f>
        <v>0.48660675599856207</v>
      </c>
      <c r="F27" s="7">
        <f>Предобработка!K40</f>
        <v>0.33669148678652938</v>
      </c>
      <c r="G27" s="7">
        <f>'Сырые данные'!B40</f>
        <v>33.727436781427073</v>
      </c>
    </row>
    <row r="28" spans="1:7" x14ac:dyDescent="0.3">
      <c r="A28" s="4">
        <v>42795</v>
      </c>
      <c r="B28" s="7">
        <f>Предобработка!C41</f>
        <v>-5.0228596611212595E-4</v>
      </c>
      <c r="C28" s="7">
        <f>Предобработка!E41</f>
        <v>1.5662082570372604E-2</v>
      </c>
      <c r="D28" s="7">
        <f>Предобработка!G41</f>
        <v>-0.38119102577335351</v>
      </c>
      <c r="E28" s="7">
        <f>Предобработка!I41</f>
        <v>0.26163174596464911</v>
      </c>
      <c r="F28" s="7">
        <f>Предобработка!K41</f>
        <v>0.25182877145265081</v>
      </c>
      <c r="G28" s="7">
        <f>'Сырые данные'!B41</f>
        <v>33.454873562854154</v>
      </c>
    </row>
    <row r="29" spans="1:7" x14ac:dyDescent="0.3">
      <c r="A29" s="4">
        <v>42826</v>
      </c>
      <c r="B29" s="7">
        <f>Предобработка!C42</f>
        <v>7.4989484217287128E-3</v>
      </c>
      <c r="C29" s="7">
        <f>Предобработка!E42</f>
        <v>1.2447137294142152E-2</v>
      </c>
      <c r="D29" s="7">
        <f>Предобработка!G42</f>
        <v>-0.47187347708633975</v>
      </c>
      <c r="E29" s="7">
        <f>Предобработка!I42</f>
        <v>0.20608084377479008</v>
      </c>
      <c r="F29" s="7">
        <f>Предобработка!K42</f>
        <v>0.2339858023382364</v>
      </c>
      <c r="G29" s="7">
        <f>'Сырые данные'!B42</f>
        <v>36.063676620695979</v>
      </c>
    </row>
    <row r="30" spans="1:7" x14ac:dyDescent="0.3">
      <c r="A30" s="4">
        <v>42856</v>
      </c>
      <c r="B30" s="7">
        <f>Предобработка!C43</f>
        <v>1.1691127592840189E-2</v>
      </c>
      <c r="C30" s="7">
        <f>Предобработка!E43</f>
        <v>1.986983407611298E-2</v>
      </c>
      <c r="D30" s="7">
        <f>Предобработка!G43</f>
        <v>-0.29175418415218024</v>
      </c>
      <c r="E30" s="7">
        <f>Предобработка!I43</f>
        <v>5.766325843389275E-2</v>
      </c>
      <c r="F30" s="7">
        <f>Предобработка!K43</f>
        <v>0.19137178990455261</v>
      </c>
      <c r="G30" s="7">
        <f>'Сырые данные'!B43</f>
        <v>37.560140666382502</v>
      </c>
    </row>
    <row r="31" spans="1:7" x14ac:dyDescent="0.3">
      <c r="A31" s="4">
        <v>42887</v>
      </c>
      <c r="B31" s="7">
        <f>Предобработка!C44</f>
        <v>8.8163160402512375E-3</v>
      </c>
      <c r="C31" s="7">
        <f>Предобработка!E44</f>
        <v>2.4735621218459514E-2</v>
      </c>
      <c r="D31" s="7">
        <f>Предобработка!G44</f>
        <v>-0.39875856598622006</v>
      </c>
      <c r="E31" s="7">
        <f>Предобработка!I44</f>
        <v>-4.9710243468295445E-2</v>
      </c>
      <c r="F31" s="7">
        <f>Предобработка!K44</f>
        <v>0.15457836004055103</v>
      </c>
      <c r="G31" s="7">
        <f>'Сырые данные'!B44</f>
        <v>38.897879800941354</v>
      </c>
    </row>
    <row r="32" spans="1:7" x14ac:dyDescent="0.3">
      <c r="A32" s="4">
        <v>42917</v>
      </c>
      <c r="B32" s="7">
        <f>Предобработка!C45</f>
        <v>1.3797182147994747E-2</v>
      </c>
      <c r="C32" s="7">
        <f>Предобработка!E45</f>
        <v>4.1730782740163619E-2</v>
      </c>
      <c r="D32" s="7">
        <f>Предобработка!G45</f>
        <v>-0.11488375844428278</v>
      </c>
      <c r="E32" s="7">
        <f>Предобработка!I45</f>
        <v>5.9980262359704994E-2</v>
      </c>
      <c r="F32" s="7">
        <f>Предобработка!K45</f>
        <v>8.4362536550421474E-2</v>
      </c>
      <c r="G32" s="7">
        <f>'Сырые данные'!B45</f>
        <v>39.925413228333525</v>
      </c>
    </row>
    <row r="33" spans="1:7" x14ac:dyDescent="0.3">
      <c r="A33" s="4">
        <v>42948</v>
      </c>
      <c r="B33" s="7">
        <f>Предобработка!C46</f>
        <v>2.2375740023539592E-2</v>
      </c>
      <c r="C33" s="7">
        <f>Предобработка!E46</f>
        <v>-7.8357093794938493E-3</v>
      </c>
      <c r="D33" s="7">
        <f>Предобработка!G46</f>
        <v>-0.34836605025576839</v>
      </c>
      <c r="E33" s="7">
        <f>Предобработка!I46</f>
        <v>8.8083988082499509E-2</v>
      </c>
      <c r="F33" s="7">
        <f>Предобработка!K46</f>
        <v>8.266918905615217E-2</v>
      </c>
      <c r="G33" s="7">
        <f>'Сырые данные'!B46</f>
        <v>46.884734853382419</v>
      </c>
    </row>
    <row r="34" spans="1:7" x14ac:dyDescent="0.3">
      <c r="A34" s="4">
        <v>42979</v>
      </c>
      <c r="B34" s="7">
        <f>Предобработка!C47</f>
        <v>3.8752469105750365E-2</v>
      </c>
      <c r="C34" s="7">
        <f>Предобработка!E47</f>
        <v>2.5503397884147461E-2</v>
      </c>
      <c r="D34" s="7">
        <f>Предобработка!G47</f>
        <v>-0.38819352159950382</v>
      </c>
      <c r="E34" s="7">
        <f>Предобработка!I47</f>
        <v>0.15551413605479381</v>
      </c>
      <c r="F34" s="7">
        <f>Предобработка!K47</f>
        <v>9.3446029200409342E-2</v>
      </c>
      <c r="G34" s="7">
        <f>'Сырые данные'!B47</f>
        <v>40.9717721495782</v>
      </c>
    </row>
    <row r="35" spans="1:7" x14ac:dyDescent="0.3">
      <c r="A35" s="4">
        <v>43009</v>
      </c>
      <c r="B35" s="7">
        <f>Предобработка!C48</f>
        <v>3.4649346305601014E-2</v>
      </c>
      <c r="C35" s="7">
        <f>Предобработка!E48</f>
        <v>3.1502434144032421E-2</v>
      </c>
      <c r="D35" s="7">
        <f>Предобработка!G48</f>
        <v>-0.36399575156545083</v>
      </c>
      <c r="E35" s="7">
        <f>Предобработка!I48</f>
        <v>0.12704223386176405</v>
      </c>
      <c r="F35" s="7">
        <f>Предобработка!K48</f>
        <v>5.892440671873711E-2</v>
      </c>
      <c r="G35" s="7">
        <f>'Сырые данные'!B48</f>
        <v>42.420138666230635</v>
      </c>
    </row>
    <row r="36" spans="1:7" x14ac:dyDescent="0.3">
      <c r="A36" s="4">
        <v>43040</v>
      </c>
      <c r="B36" s="7">
        <f>Предобработка!C49</f>
        <v>2.3098540143580593E-2</v>
      </c>
      <c r="C36" s="7">
        <f>Предобработка!E49</f>
        <v>3.5839466255142227E-2</v>
      </c>
      <c r="D36" s="7">
        <f>Предобработка!G49</f>
        <v>-0.29731660433092699</v>
      </c>
      <c r="E36" s="7">
        <f>Предобработка!I49</f>
        <v>0.27642766577269473</v>
      </c>
      <c r="F36" s="7">
        <f>Предобработка!K49</f>
        <v>4.3336313486967981E-2</v>
      </c>
      <c r="G36" s="7">
        <f>'Сырые данные'!B49</f>
        <v>43.252074702060725</v>
      </c>
    </row>
    <row r="37" spans="1:7" x14ac:dyDescent="0.3">
      <c r="A37" s="4">
        <v>43070</v>
      </c>
      <c r="B37" s="7">
        <f>Предобработка!C50</f>
        <v>2.924203435340722E-2</v>
      </c>
      <c r="C37" s="7">
        <f>Предобработка!E50</f>
        <v>3.3099425993079024E-2</v>
      </c>
      <c r="D37" s="7">
        <f>Предобработка!G50</f>
        <v>-0.45144126121809469</v>
      </c>
      <c r="E37" s="7">
        <f>Предобработка!I50</f>
        <v>0.15117921396082101</v>
      </c>
      <c r="F37" s="7">
        <f>Предобработка!K50</f>
        <v>-1.5139453013092385E-2</v>
      </c>
      <c r="G37" s="7">
        <f>'Сырые данные'!B50</f>
        <v>45.42687233126685</v>
      </c>
    </row>
    <row r="38" spans="1:7" x14ac:dyDescent="0.3">
      <c r="A38" s="4">
        <v>43101</v>
      </c>
      <c r="B38" s="7">
        <f>Предобработка!C51</f>
        <v>2.0764584347190862E-2</v>
      </c>
      <c r="C38" s="7">
        <f>Предобработка!E51</f>
        <v>3.6151290031318339E-2</v>
      </c>
      <c r="D38" s="7">
        <f>Предобработка!G51</f>
        <v>-0.23697155292150152</v>
      </c>
      <c r="E38" s="7">
        <f>Предобработка!I51</f>
        <v>0.20780812886978772</v>
      </c>
      <c r="F38" s="7">
        <f>Предобработка!K51</f>
        <v>-3.9407813060722496E-2</v>
      </c>
      <c r="G38" s="7">
        <f>'Сырые данные'!B51</f>
        <v>39.698702721157467</v>
      </c>
    </row>
    <row r="39" spans="1:7" x14ac:dyDescent="0.3">
      <c r="A39" s="4">
        <v>43132</v>
      </c>
      <c r="B39" s="7">
        <f>Предобработка!C52</f>
        <v>1.6863782366613123E-2</v>
      </c>
      <c r="C39" s="7">
        <f>Предобработка!E52</f>
        <v>2.4555956536174151E-2</v>
      </c>
      <c r="D39" s="7">
        <f>Предобработка!G52</f>
        <v>-0.20178324888675458</v>
      </c>
      <c r="E39" s="7">
        <f>Предобработка!I52</f>
        <v>0.14257920351121589</v>
      </c>
      <c r="F39" s="7">
        <f>Предобработка!K52</f>
        <v>-7.2145296051655983E-2</v>
      </c>
      <c r="G39" s="7">
        <f>'Сырые данные'!B52</f>
        <v>42</v>
      </c>
    </row>
    <row r="40" spans="1:7" x14ac:dyDescent="0.3">
      <c r="A40" s="4">
        <v>43160</v>
      </c>
      <c r="B40" s="7">
        <f>Предобработка!C53</f>
        <v>2.4291901271027427E-2</v>
      </c>
      <c r="C40" s="7">
        <f>Предобработка!E53</f>
        <v>3.1713488860239281E-2</v>
      </c>
      <c r="D40" s="7">
        <f>Предобработка!G53</f>
        <v>-0.11395893921798006</v>
      </c>
      <c r="E40" s="7">
        <f>Предобработка!I53</f>
        <v>0.22242991395621026</v>
      </c>
      <c r="F40" s="7">
        <f>Предобработка!K53</f>
        <v>-7.9661017873651652E-2</v>
      </c>
      <c r="G40" s="7">
        <f>'Сырые данные'!B53</f>
        <v>41.185298310405031</v>
      </c>
    </row>
    <row r="41" spans="1:7" x14ac:dyDescent="0.3">
      <c r="A41" s="4">
        <v>43191</v>
      </c>
      <c r="B41" s="7">
        <f>Предобработка!C54</f>
        <v>2.1808803596748305E-2</v>
      </c>
      <c r="C41" s="7">
        <f>Предобработка!E54</f>
        <v>3.9919623340235688E-2</v>
      </c>
      <c r="D41" s="7">
        <f>Предобработка!G54</f>
        <v>0.25914815318666973</v>
      </c>
      <c r="E41" s="7">
        <f>Предобработка!I54</f>
        <v>0.27572166365110951</v>
      </c>
      <c r="F41" s="7">
        <f>Предобработка!K54</f>
        <v>-0.16077446209044233</v>
      </c>
      <c r="G41" s="7">
        <f>'Сырые данные'!B54</f>
        <v>41.26951124087892</v>
      </c>
    </row>
    <row r="42" spans="1:7" x14ac:dyDescent="0.3">
      <c r="A42" s="4">
        <v>43221</v>
      </c>
      <c r="B42" s="7">
        <f>Предобработка!C55</f>
        <v>1.7655804632843441E-2</v>
      </c>
      <c r="C42" s="7">
        <f>Предобработка!E55</f>
        <v>4.500333462371664E-2</v>
      </c>
      <c r="D42" s="7">
        <f>Предобработка!G55</f>
        <v>-1.6861097966066385E-2</v>
      </c>
      <c r="E42" s="7">
        <f>Предобработка!I55</f>
        <v>0.38277043216832274</v>
      </c>
      <c r="F42" s="7">
        <f>Предобработка!K55</f>
        <v>-0.13063035339113771</v>
      </c>
      <c r="G42" s="7">
        <f>'Сырые данные'!B55</f>
        <v>40.799999999999997</v>
      </c>
    </row>
    <row r="43" spans="1:7" x14ac:dyDescent="0.3">
      <c r="A43" s="4">
        <v>43252</v>
      </c>
      <c r="B43" s="7">
        <f>Предобработка!C56</f>
        <v>2.6087770831711765E-2</v>
      </c>
      <c r="C43" s="7">
        <f>Предобработка!E56</f>
        <v>4.924236367000745E-2</v>
      </c>
      <c r="D43" s="7">
        <f>Предобработка!G56</f>
        <v>-3.5044615210080288E-2</v>
      </c>
      <c r="E43" s="7">
        <f>Предобработка!I56</f>
        <v>0.44413881111763187</v>
      </c>
      <c r="F43" s="7">
        <f>Предобработка!K56</f>
        <v>-0.1008469518694568</v>
      </c>
      <c r="G43" s="7">
        <f>'Сырые данные'!B56</f>
        <v>41.2</v>
      </c>
    </row>
    <row r="44" spans="1:7" x14ac:dyDescent="0.3">
      <c r="A44" s="4">
        <v>43282</v>
      </c>
      <c r="B44" s="7">
        <f>Предобработка!C57</f>
        <v>7.7411808559890716E-3</v>
      </c>
      <c r="C44" s="7">
        <f>Предобработка!E57</f>
        <v>5.3933951594052232E-2</v>
      </c>
      <c r="D44" s="7">
        <f>Предобработка!G57</f>
        <v>1.7809909752461106E-2</v>
      </c>
      <c r="E44" s="7">
        <f>Предобработка!I57</f>
        <v>0.39597784111257184</v>
      </c>
      <c r="F44" s="7">
        <f>Предобработка!K57</f>
        <v>-4.6027507012953883E-2</v>
      </c>
      <c r="G44" s="7">
        <f>'Сырые данные'!B57</f>
        <v>44.8</v>
      </c>
    </row>
    <row r="45" spans="1:7" x14ac:dyDescent="0.3">
      <c r="A45" s="4">
        <v>43313</v>
      </c>
      <c r="B45" s="7">
        <f>Предобработка!C58</f>
        <v>6.1521814690941312E-3</v>
      </c>
      <c r="C45" s="7">
        <f>Предобработка!E58</f>
        <v>5.826449906930975E-2</v>
      </c>
      <c r="D45" s="7">
        <f>Предобработка!G58</f>
        <v>0.22132555263148301</v>
      </c>
      <c r="E45" s="7">
        <f>Предобработка!I58</f>
        <v>0.3268926108776169</v>
      </c>
      <c r="F45" s="7">
        <f>Предобработка!K58</f>
        <v>-6.6924863833981441E-2</v>
      </c>
      <c r="G45" s="7">
        <f>'Сырые данные'!B58</f>
        <v>42</v>
      </c>
    </row>
    <row r="46" spans="1:7" x14ac:dyDescent="0.3">
      <c r="A46" s="4">
        <v>43344</v>
      </c>
      <c r="B46" s="7">
        <f>Предобработка!C59</f>
        <v>-3.7131883498950913E-3</v>
      </c>
      <c r="C46" s="7">
        <f>Предобработка!E59</f>
        <v>5.5352916120247286E-2</v>
      </c>
      <c r="D46" s="7">
        <f>Предобработка!G59</f>
        <v>0.30592223880662095</v>
      </c>
      <c r="E46" s="7">
        <f>Предобработка!I59</f>
        <v>0.33479813369256028</v>
      </c>
      <c r="F46" s="7">
        <f>Предобработка!K59</f>
        <v>-0.1093204026850092</v>
      </c>
      <c r="G46" s="7">
        <f>'Сырые данные'!B59</f>
        <v>40</v>
      </c>
    </row>
    <row r="47" spans="1:7" x14ac:dyDescent="0.3">
      <c r="A47" s="4">
        <v>43374</v>
      </c>
      <c r="B47" s="7">
        <f>Предобработка!C60</f>
        <v>1.2321075656647196E-3</v>
      </c>
      <c r="C47" s="7">
        <f>Предобработка!E60</f>
        <v>4.8157088347991817E-2</v>
      </c>
      <c r="D47" s="7">
        <f>Предобработка!G60</f>
        <v>0.49965232316786556</v>
      </c>
      <c r="E47" s="7">
        <f>Предобработка!I60</f>
        <v>0.30906806971678025</v>
      </c>
      <c r="F47" s="7">
        <f>Предобработка!K60</f>
        <v>-8.3953590871988837E-2</v>
      </c>
      <c r="G47" s="7">
        <f>'Сырые данные'!B60</f>
        <v>41.2</v>
      </c>
    </row>
    <row r="48" spans="1:7" x14ac:dyDescent="0.3">
      <c r="A48" s="4">
        <v>43405</v>
      </c>
      <c r="B48" s="7">
        <f>Предобработка!C61</f>
        <v>1.9826182950788862E-2</v>
      </c>
      <c r="C48" s="7">
        <f>Предобработка!E61</f>
        <v>5.5660839471139312E-2</v>
      </c>
      <c r="D48" s="7">
        <f>Предобработка!G61</f>
        <v>0.4164148116188704</v>
      </c>
      <c r="E48" s="7">
        <f>Предобработка!I61</f>
        <v>1.8913782991669237E-2</v>
      </c>
      <c r="F48" s="7">
        <f>Предобработка!K61</f>
        <v>-6.3661712664036862E-2</v>
      </c>
      <c r="G48" s="7">
        <f>'Сырые данные'!B61</f>
        <v>41.2</v>
      </c>
    </row>
    <row r="49" spans="1:7" x14ac:dyDescent="0.3">
      <c r="A49" s="4">
        <v>43435</v>
      </c>
      <c r="B49" s="7">
        <f>Предобработка!C62</f>
        <v>2.5871782420711753E-2</v>
      </c>
      <c r="C49" s="7">
        <f>Предобработка!E62</f>
        <v>3.8705845017721785E-2</v>
      </c>
      <c r="D49" s="7">
        <f>Предобработка!G62</f>
        <v>0.48034175263180101</v>
      </c>
      <c r="E49" s="7">
        <f>Предобработка!I62</f>
        <v>-0.14760859493870626</v>
      </c>
      <c r="F49" s="7">
        <f>Предобработка!K62</f>
        <v>-7.4017712114487821E-2</v>
      </c>
      <c r="G49" s="7">
        <f>'Сырые данные'!B62</f>
        <v>42</v>
      </c>
    </row>
    <row r="50" spans="1:7" x14ac:dyDescent="0.3">
      <c r="A50" s="4">
        <v>43466</v>
      </c>
      <c r="B50" s="7">
        <f>Предобработка!C63</f>
        <v>2.6066258306837398E-2</v>
      </c>
      <c r="C50" s="7">
        <f>Предобработка!E63</f>
        <v>2.2840376934869511E-2</v>
      </c>
      <c r="D50" s="7">
        <f>Предобработка!G63</f>
        <v>0.14186942471472319</v>
      </c>
      <c r="E50" s="7">
        <f>Предобработка!I63</f>
        <v>-0.16660963152734931</v>
      </c>
      <c r="F50" s="7">
        <f>Предобработка!K63</f>
        <v>-7.3030400237306559E-2</v>
      </c>
      <c r="G50" s="7">
        <f>'Сырые данные'!B63</f>
        <v>34.400000000000006</v>
      </c>
    </row>
    <row r="51" spans="1:7" x14ac:dyDescent="0.3">
      <c r="A51" s="4">
        <v>43497</v>
      </c>
      <c r="B51" s="7">
        <f>Предобработка!C64</f>
        <v>2.6523884192320324E-2</v>
      </c>
      <c r="C51" s="7">
        <f>Предобработка!E64</f>
        <v>2.619947813863277E-2</v>
      </c>
      <c r="D51" s="7">
        <f>Предобработка!G64</f>
        <v>4.7817874350492673E-2</v>
      </c>
      <c r="E51" s="7">
        <f>Предобработка!I64</f>
        <v>-3.4493909860052963E-2</v>
      </c>
      <c r="F51" s="7">
        <f>Предобработка!K64</f>
        <v>-3.8919156364083385E-2</v>
      </c>
      <c r="G51" s="7">
        <f>'Сырые данные'!B64</f>
        <v>37.200000000000003</v>
      </c>
    </row>
    <row r="52" spans="1:7" x14ac:dyDescent="0.3">
      <c r="A52" s="4">
        <v>43525</v>
      </c>
      <c r="B52" s="7">
        <f>Предобработка!C65</f>
        <v>3.0378372669481735E-2</v>
      </c>
      <c r="C52" s="7">
        <f>Предобработка!E65</f>
        <v>2.5108719046009753E-2</v>
      </c>
      <c r="D52" s="7">
        <f>Предобработка!G65</f>
        <v>4.6151280068338796E-2</v>
      </c>
      <c r="E52" s="7">
        <f>Предобработка!I65</f>
        <v>-1.8905180938898702E-2</v>
      </c>
      <c r="F52" s="7">
        <f>Предобработка!K65</f>
        <v>-2.4391453124159135E-2</v>
      </c>
      <c r="G52" s="7">
        <f>'Сырые данные'!B65</f>
        <v>37.200000000000003</v>
      </c>
    </row>
    <row r="53" spans="1:7" x14ac:dyDescent="0.3">
      <c r="A53" s="4">
        <v>43556</v>
      </c>
      <c r="B53" s="7">
        <f>Предобработка!C66</f>
        <v>2.6215714820846614E-2</v>
      </c>
      <c r="C53" s="7">
        <f>Предобработка!E66</f>
        <v>2.0975227323990708E-2</v>
      </c>
      <c r="D53" s="7">
        <f>Предобработка!G66</f>
        <v>-0.39345765504510855</v>
      </c>
      <c r="E53" s="7">
        <f>Предобработка!I66</f>
        <v>-2.6013458242339027E-2</v>
      </c>
      <c r="F53" s="7">
        <f>Предобработка!K66</f>
        <v>4.7146778425702252E-2</v>
      </c>
      <c r="G53" s="7">
        <f>'Сырые данные'!B66</f>
        <v>36.799999999999997</v>
      </c>
    </row>
    <row r="54" spans="1:7" x14ac:dyDescent="0.3">
      <c r="A54" s="4">
        <v>43586</v>
      </c>
      <c r="B54" s="7">
        <f>Предобработка!C67</f>
        <v>3.4432258584262243E-2</v>
      </c>
      <c r="C54" s="7">
        <f>Предобработка!E67</f>
        <v>5.6064984385599814E-3</v>
      </c>
      <c r="D54" s="7">
        <f>Предобработка!G67</f>
        <v>-0.15138796791876663</v>
      </c>
      <c r="E54" s="7">
        <f>Предобработка!I67</f>
        <v>-0.10133846834494875</v>
      </c>
      <c r="F54" s="7">
        <f>Предобработка!K67</f>
        <v>4.7685998503653515E-2</v>
      </c>
      <c r="G54" s="7">
        <f>'Сырые данные'!B67</f>
        <v>37.6</v>
      </c>
    </row>
    <row r="55" spans="1:7" x14ac:dyDescent="0.3">
      <c r="A55" s="4">
        <v>43617</v>
      </c>
      <c r="B55" s="7">
        <f>Предобработка!C68</f>
        <v>2.7872793600785428E-2</v>
      </c>
      <c r="C55" s="7">
        <f>Предобработка!E68</f>
        <v>8.4162526773692292E-3</v>
      </c>
      <c r="D55" s="7">
        <f>Предобработка!G68</f>
        <v>-8.1596100946255135E-3</v>
      </c>
      <c r="E55" s="7">
        <f>Предобработка!I68</f>
        <v>-0.18907776752308614</v>
      </c>
      <c r="F55" s="7">
        <f>Предобработка!K68</f>
        <v>4.3813198084979632E-2</v>
      </c>
      <c r="G55" s="7">
        <f>'Сырые данные'!B68</f>
        <v>36.799999999999997</v>
      </c>
    </row>
    <row r="56" spans="1:7" x14ac:dyDescent="0.3">
      <c r="A56" s="4">
        <v>43647</v>
      </c>
      <c r="B56" s="7">
        <f>Предобработка!C69</f>
        <v>2.5678913144384197E-2</v>
      </c>
      <c r="C56" s="7">
        <f>Предобработка!E69</f>
        <v>5.5432611978503132E-3</v>
      </c>
      <c r="D56" s="7">
        <f>Предобработка!G69</f>
        <v>-5.9081241507866089E-2</v>
      </c>
      <c r="E56" s="7">
        <f>Предобработка!I69</f>
        <v>-0.16913775239840989</v>
      </c>
      <c r="F56" s="7">
        <f>Предобработка!K69</f>
        <v>4.765352363137243E-2</v>
      </c>
      <c r="G56" s="7">
        <f>'Сырые данные'!B69</f>
        <v>36</v>
      </c>
    </row>
    <row r="57" spans="1:7" x14ac:dyDescent="0.3">
      <c r="A57" s="4">
        <v>43678</v>
      </c>
      <c r="B57" s="7">
        <f>Предобработка!C70</f>
        <v>2.0276924819274456E-2</v>
      </c>
      <c r="C57" s="7">
        <f>Предобработка!E70</f>
        <v>5.0681771990070956E-3</v>
      </c>
      <c r="D57" s="7">
        <f>Предобработка!G70</f>
        <v>-0.19052331619782104</v>
      </c>
      <c r="E57" s="7">
        <f>Предобработка!I70</f>
        <v>-0.22776242294827087</v>
      </c>
      <c r="F57" s="7">
        <f>Предобработка!K70</f>
        <v>5.8575578690318153E-2</v>
      </c>
      <c r="G57" s="7">
        <f>'Сырые данные'!B70</f>
        <v>39.200000000000003</v>
      </c>
    </row>
    <row r="58" spans="1:7" x14ac:dyDescent="0.3">
      <c r="A58" s="4">
        <v>43709</v>
      </c>
      <c r="B58" s="7">
        <f>Предобработка!C71</f>
        <v>1.8034643623769497E-2</v>
      </c>
      <c r="C58" s="7">
        <f>Предобработка!E71</f>
        <v>2.6666425654777726E-3</v>
      </c>
      <c r="D58" s="7">
        <f>Предобработка!G71</f>
        <v>-0.22587953113308457</v>
      </c>
      <c r="E58" s="7">
        <f>Предобработка!I71</f>
        <v>-0.25232967635451109</v>
      </c>
      <c r="F58" s="7">
        <f>Предобработка!K71</f>
        <v>9.8887156413138833E-2</v>
      </c>
      <c r="G58" s="7">
        <f>'Сырые данные'!B71</f>
        <v>36.400000000000006</v>
      </c>
    </row>
    <row r="59" spans="1:7" x14ac:dyDescent="0.3">
      <c r="A59" s="4">
        <v>43739</v>
      </c>
      <c r="B59" s="7">
        <f>Предобработка!C72</f>
        <v>2.4368504623156539E-2</v>
      </c>
      <c r="C59" s="7">
        <f>Предобработка!E72</f>
        <v>1.4782439664744018E-2</v>
      </c>
      <c r="D59" s="7">
        <f>Предобработка!G72</f>
        <v>-0.33227662861472007</v>
      </c>
      <c r="E59" s="7">
        <f>Предобработка!I72</f>
        <v>-0.321691388200676</v>
      </c>
      <c r="F59" s="7">
        <f>Предобработка!K72</f>
        <v>6.5087304029318283E-2</v>
      </c>
      <c r="G59" s="7">
        <f>'Сырые данные'!B72</f>
        <v>38</v>
      </c>
    </row>
    <row r="60" spans="1:7" x14ac:dyDescent="0.3">
      <c r="A60" s="4">
        <v>43770</v>
      </c>
      <c r="B60" s="7">
        <f>Предобработка!C73</f>
        <v>2.4928512706921424E-2</v>
      </c>
      <c r="C60" s="7">
        <f>Предобработка!E73</f>
        <v>2.4364558888596122E-2</v>
      </c>
      <c r="D60" s="7">
        <f>Предобработка!G73</f>
        <v>-0.36697402933930467</v>
      </c>
      <c r="E60" s="7">
        <f>Предобработка!I73</f>
        <v>-5.8218791910012779E-2</v>
      </c>
      <c r="F60" s="7">
        <f>Предобработка!K73</f>
        <v>6.90512980593736E-2</v>
      </c>
      <c r="G60" s="7">
        <f>'Сырые данные'!B73</f>
        <v>39.6</v>
      </c>
    </row>
    <row r="61" spans="1:7" x14ac:dyDescent="0.3">
      <c r="A61" s="4">
        <v>43800</v>
      </c>
      <c r="B61" s="7">
        <f>Предобработка!C74</f>
        <v>1.9320432287223355E-2</v>
      </c>
      <c r="C61" s="7">
        <f>Предобработка!E74</f>
        <v>1.5649247152342838E-2</v>
      </c>
      <c r="D61" s="7">
        <f>Предобработка!G74</f>
        <v>-0.19550463231225113</v>
      </c>
      <c r="E61" s="7">
        <f>Предобработка!I74</f>
        <v>0.13148598800683553</v>
      </c>
      <c r="F61" s="7">
        <f>Предобработка!K74</f>
        <v>9.123544782921833E-2</v>
      </c>
      <c r="G61" s="7">
        <f>'Сырые данные'!B74</f>
        <v>42</v>
      </c>
    </row>
    <row r="62" spans="1:7" x14ac:dyDescent="0.3">
      <c r="A62" s="4">
        <v>43831</v>
      </c>
      <c r="B62" s="7">
        <f>Предобработка!C75</f>
        <v>2.4590565436994893E-2</v>
      </c>
      <c r="C62" s="7">
        <f>Предобработка!E75</f>
        <v>3.26510137753111E-2</v>
      </c>
      <c r="D62" s="7">
        <f>Предобработка!G75</f>
        <v>1.0471299867295336E-2</v>
      </c>
      <c r="E62" s="7">
        <f>Предобработка!I75</f>
        <v>4.6059083564283565E-2</v>
      </c>
      <c r="F62" s="7">
        <f>Предобработка!K75</f>
        <v>9.3552759924017792E-2</v>
      </c>
      <c r="G62" s="7">
        <f>'Сырые данные'!B75</f>
        <v>36</v>
      </c>
    </row>
    <row r="63" spans="1:7" x14ac:dyDescent="0.3">
      <c r="A63" s="4">
        <v>43862</v>
      </c>
      <c r="B63" s="7">
        <f>Предобработка!C76</f>
        <v>3.7462861393892766E-2</v>
      </c>
      <c r="C63" s="7">
        <f>Предобработка!E76</f>
        <v>5.1257660129127913E-2</v>
      </c>
      <c r="D63" s="7">
        <f>Предобработка!G76</f>
        <v>0.51780510149751624</v>
      </c>
      <c r="E63" s="7">
        <f>Предобработка!I76</f>
        <v>-0.17645916740288392</v>
      </c>
      <c r="F63" s="7">
        <f>Предобработка!K76</f>
        <v>5.5857824305787673E-2</v>
      </c>
      <c r="G63" s="7">
        <f>'Сырые данные'!B76</f>
        <v>36.799999999999997</v>
      </c>
    </row>
    <row r="64" spans="1:7" x14ac:dyDescent="0.3">
      <c r="A64" s="4">
        <v>43891</v>
      </c>
      <c r="B64" s="7">
        <f>Предобработка!C77</f>
        <v>4.9774986504896646E-2</v>
      </c>
      <c r="C64" s="7">
        <f>Предобработка!E77</f>
        <v>7.3515153374811959E-2</v>
      </c>
      <c r="D64" s="7">
        <f>Предобработка!G77</f>
        <v>1.1933010287838695</v>
      </c>
      <c r="E64" s="7">
        <f>Предобработка!I77</f>
        <v>-0.71490965151729347</v>
      </c>
      <c r="F64" s="7">
        <f>Предобработка!K77</f>
        <v>-9.6097223889147543E-2</v>
      </c>
      <c r="G64" s="7">
        <f>'Сырые данные'!B77</f>
        <v>32.400000000000006</v>
      </c>
    </row>
    <row r="65" spans="1:7" x14ac:dyDescent="0.3">
      <c r="A65" s="4">
        <v>43922</v>
      </c>
      <c r="B65" s="7">
        <f>Предобработка!C78</f>
        <v>-8.662668786339367E-2</v>
      </c>
      <c r="C65" s="7">
        <f>Предобработка!E78</f>
        <v>-0.43272342586357837</v>
      </c>
      <c r="D65" s="7">
        <f>Предобработка!G78</f>
        <v>0.82972271556569588</v>
      </c>
      <c r="E65" s="7">
        <f>Предобработка!I78</f>
        <v>-1.1187823619987642</v>
      </c>
      <c r="F65" s="7">
        <f>Предобработка!K78</f>
        <v>-8.9145013034522158E-2</v>
      </c>
      <c r="G65" s="7">
        <f>'Сырые данные'!B78</f>
        <v>24</v>
      </c>
    </row>
    <row r="66" spans="1:7" x14ac:dyDescent="0.3">
      <c r="A66" s="4">
        <v>43952</v>
      </c>
      <c r="B66" s="7">
        <f>Предобработка!C79</f>
        <v>-8.1320584986270816E-2</v>
      </c>
      <c r="C66" s="7">
        <f>Предобработка!E79</f>
        <v>-0.31377549710279595</v>
      </c>
      <c r="D66" s="7">
        <f>Предобработка!G79</f>
        <v>0.51270797726297168</v>
      </c>
      <c r="E66" s="7">
        <f>Предобработка!I79</f>
        <v>-0.82343664373294567</v>
      </c>
      <c r="F66" s="7">
        <f>Предобработка!K79</f>
        <v>-6.1991676027967735E-2</v>
      </c>
      <c r="G66" s="7">
        <f>'Сырые данные'!B79</f>
        <v>31.200000000000003</v>
      </c>
    </row>
    <row r="67" spans="1:7" x14ac:dyDescent="0.3">
      <c r="A67" s="4">
        <v>43983</v>
      </c>
      <c r="B67" s="7">
        <f>Предобработка!C80</f>
        <v>-2.6993420116872002E-2</v>
      </c>
      <c r="C67" s="7">
        <f>Предобработка!E80</f>
        <v>-9.2344347472540278E-2</v>
      </c>
      <c r="D67" s="7">
        <f>Предобработка!G80</f>
        <v>0.46223571264426022</v>
      </c>
      <c r="E67" s="7">
        <f>Предобработка!I80</f>
        <v>-0.46801428383580257</v>
      </c>
      <c r="F67" s="7">
        <f>Предобработка!K80</f>
        <v>-3.9749903693120814E-2</v>
      </c>
      <c r="G67" s="7">
        <f>'Сырые данные'!B80</f>
        <v>28.8</v>
      </c>
    </row>
    <row r="68" spans="1:7" x14ac:dyDescent="0.3">
      <c r="A68" s="4">
        <v>44013</v>
      </c>
      <c r="B68" s="7">
        <f>Предобработка!C81</f>
        <v>-1.3570181579716234E-3</v>
      </c>
      <c r="C68" s="7">
        <f>Предобработка!E81</f>
        <v>-4.0752799582044474E-3</v>
      </c>
      <c r="D68" s="7">
        <f>Предобработка!G81</f>
        <v>0.38560629945856117</v>
      </c>
      <c r="E68" s="7">
        <f>Предобработка!I81</f>
        <v>-0.41244361902575211</v>
      </c>
      <c r="F68" s="7">
        <f>Предобработка!K81</f>
        <v>-9.8716229119475862E-2</v>
      </c>
      <c r="G68" s="7">
        <f>'Сырые данные'!B81</f>
        <v>32.400000000000006</v>
      </c>
    </row>
    <row r="69" spans="1:7" x14ac:dyDescent="0.3">
      <c r="A69" s="4">
        <v>44044</v>
      </c>
      <c r="B69" s="7">
        <f>Предобработка!C82</f>
        <v>-2.2929995157179306E-2</v>
      </c>
      <c r="C69" s="7">
        <f>Предобработка!E82</f>
        <v>8.4466046262612338E-3</v>
      </c>
      <c r="D69" s="7">
        <f>Предобработка!G82</f>
        <v>0.47658661047336537</v>
      </c>
      <c r="E69" s="7">
        <f>Предобработка!I82</f>
        <v>-0.30486378524598701</v>
      </c>
      <c r="F69" s="7">
        <f>Предобработка!K82</f>
        <v>-0.11796271403257474</v>
      </c>
      <c r="G69" s="7">
        <f>'Сырые данные'!B82</f>
        <v>34</v>
      </c>
    </row>
    <row r="70" spans="1:7" x14ac:dyDescent="0.3">
      <c r="A70" s="4">
        <v>44075</v>
      </c>
      <c r="B70" s="7">
        <f>Предобработка!C83</f>
        <v>-2.6419433610636034E-2</v>
      </c>
      <c r="C70" s="7">
        <f>Предобработка!E83</f>
        <v>2.5233924293175392E-3</v>
      </c>
      <c r="D70" s="7">
        <f>Предобработка!G83</f>
        <v>0.68122177091201408</v>
      </c>
      <c r="E70" s="7">
        <f>Предобработка!I83</f>
        <v>-0.43078982658896292</v>
      </c>
      <c r="F70" s="7">
        <f>Предобработка!K83</f>
        <v>-0.16544844961081395</v>
      </c>
      <c r="G70" s="7">
        <f>'Сырые данные'!B83</f>
        <v>38</v>
      </c>
    </row>
    <row r="71" spans="1:7" x14ac:dyDescent="0.3">
      <c r="A71" s="4">
        <v>44105</v>
      </c>
      <c r="B71" s="7">
        <f>Предобработка!C84</f>
        <v>-1.2172791543621386E-2</v>
      </c>
      <c r="C71" s="7">
        <f>Предобработка!E84</f>
        <v>8.7367657017338729E-3</v>
      </c>
      <c r="D71" s="7">
        <f>Предобработка!G84</f>
        <v>0.72424034571700968</v>
      </c>
      <c r="E71" s="7">
        <f>Предобработка!I84</f>
        <v>-0.39510427779104829</v>
      </c>
      <c r="F71" s="7">
        <f>Предобработка!K84</f>
        <v>-0.18731873860539938</v>
      </c>
      <c r="G71" s="7">
        <f>'Сырые данные'!B84</f>
        <v>34</v>
      </c>
    </row>
    <row r="72" spans="1:7" x14ac:dyDescent="0.3">
      <c r="A72" s="4">
        <v>44136</v>
      </c>
      <c r="B72" s="7">
        <f>Предобработка!C85</f>
        <v>-2.5379352175715297E-2</v>
      </c>
      <c r="C72" s="7">
        <f>Предобработка!E85</f>
        <v>-1.4320160550152394E-2</v>
      </c>
      <c r="D72" s="7">
        <f>Предобработка!G85</f>
        <v>0.49277755389428757</v>
      </c>
      <c r="E72" s="7">
        <f>Предобработка!I85</f>
        <v>-0.38398872930766048</v>
      </c>
      <c r="F72" s="7">
        <f>Предобработка!K85</f>
        <v>-0.185083019783022</v>
      </c>
      <c r="G72" s="7">
        <f>'Сырые данные'!B85</f>
        <v>37</v>
      </c>
    </row>
    <row r="73" spans="1:7" x14ac:dyDescent="0.3">
      <c r="A73" s="4">
        <v>44166</v>
      </c>
      <c r="B73" s="7">
        <f>Предобработка!C86</f>
        <v>-2.3902855742941043E-2</v>
      </c>
      <c r="C73" s="7">
        <f>Предобработка!E86</f>
        <v>-1.795221358164234E-2</v>
      </c>
      <c r="D73" s="7">
        <f>Предобработка!G86</f>
        <v>0.38470835956621352</v>
      </c>
      <c r="E73" s="7">
        <f>Предобработка!I86</f>
        <v>-0.29126034787801114</v>
      </c>
      <c r="F73" s="7">
        <f>Предобработка!K86</f>
        <v>-0.17680049377020435</v>
      </c>
      <c r="G73" s="7">
        <f>'Сырые данные'!B86</f>
        <v>33</v>
      </c>
    </row>
    <row r="74" spans="1:7" x14ac:dyDescent="0.3">
      <c r="A74" s="4">
        <v>44197</v>
      </c>
      <c r="B74" s="7">
        <f>Предобработка!C87</f>
        <v>1.1626853900272849E-2</v>
      </c>
      <c r="C74" s="7">
        <f>Предобработка!E87</f>
        <v>4.2063142553931954E-3</v>
      </c>
      <c r="D74" s="7">
        <f>Предобработка!G87</f>
        <v>0.46608972992459918</v>
      </c>
      <c r="E74" s="7">
        <f>Предобработка!I87</f>
        <v>-0.16711070858099042</v>
      </c>
      <c r="F74" s="7">
        <f>Предобработка!K87</f>
        <v>-0.1973222954101912</v>
      </c>
      <c r="G74" s="7">
        <f>'Сырые данные'!B87</f>
        <v>35</v>
      </c>
    </row>
    <row r="75" spans="1:7" x14ac:dyDescent="0.3">
      <c r="A75" s="4">
        <v>44228</v>
      </c>
      <c r="B75" s="7">
        <f>Предобработка!C88</f>
        <v>1.2087570978914997E-2</v>
      </c>
      <c r="C75" s="7">
        <f>Предобработка!E88</f>
        <v>-1.1954582397791569E-2</v>
      </c>
      <c r="D75" s="7">
        <f>Предобработка!G88</f>
        <v>-0.14025150062304181</v>
      </c>
      <c r="E75" s="7">
        <f>Предобработка!I88</f>
        <v>0.10253096428881259</v>
      </c>
      <c r="F75" s="7">
        <f>Предобработка!K88</f>
        <v>-0.17169823558546593</v>
      </c>
      <c r="G75" s="7">
        <f>'Сырые данные'!B88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Сырые данные</vt:lpstr>
      <vt:lpstr>Предобработка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shilovkd@gmail.com</dc:creator>
  <cp:lastModifiedBy>shilovkd@gmail.com</cp:lastModifiedBy>
  <dcterms:created xsi:type="dcterms:W3CDTF">2021-06-11T12:44:07Z</dcterms:created>
  <dcterms:modified xsi:type="dcterms:W3CDTF">2021-06-14T08:57:22Z</dcterms:modified>
</cp:coreProperties>
</file>