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ирилл\Desktop\Данные для статьи\"/>
    </mc:Choice>
  </mc:AlternateContent>
  <xr:revisionPtr revIDLastSave="0" documentId="13_ncr:1_{66E045AA-379A-486A-BB0A-ECFEA2D919EB}" xr6:coauthVersionLast="47" xr6:coauthVersionMax="47" xr10:uidLastSave="{00000000-0000-0000-0000-000000000000}"/>
  <bookViews>
    <workbookView xWindow="-108" yWindow="-108" windowWidth="23256" windowHeight="12720" activeTab="2" xr2:uid="{E73B28CD-DD3C-4B18-BE9A-7EA9FF328FC5}"/>
  </bookViews>
  <sheets>
    <sheet name="Сырые данные" sheetId="1" r:id="rId1"/>
    <sheet name="Предобработка" sheetId="3" r:id="rId2"/>
    <sheet name="Данные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C2" i="4"/>
  <c r="B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2" i="4"/>
  <c r="D2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2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G14" i="3" s="1"/>
  <c r="F2" i="4" s="1"/>
  <c r="F15" i="3"/>
  <c r="G15" i="3" s="1"/>
  <c r="F3" i="4" s="1"/>
  <c r="F16" i="3"/>
  <c r="G16" i="3" s="1"/>
  <c r="F4" i="4" s="1"/>
  <c r="F17" i="3"/>
  <c r="G17" i="3" s="1"/>
  <c r="F5" i="4" s="1"/>
  <c r="F18" i="3"/>
  <c r="G18" i="3" s="1"/>
  <c r="F6" i="4" s="1"/>
  <c r="F19" i="3"/>
  <c r="G19" i="3" s="1"/>
  <c r="F7" i="4" s="1"/>
  <c r="F20" i="3"/>
  <c r="G20" i="3" s="1"/>
  <c r="F8" i="4" s="1"/>
  <c r="F21" i="3"/>
  <c r="G21" i="3" s="1"/>
  <c r="F9" i="4" s="1"/>
  <c r="F22" i="3"/>
  <c r="G22" i="3" s="1"/>
  <c r="F10" i="4" s="1"/>
  <c r="F23" i="3"/>
  <c r="G23" i="3" s="1"/>
  <c r="F11" i="4" s="1"/>
  <c r="F24" i="3"/>
  <c r="G24" i="3" s="1"/>
  <c r="F12" i="4" s="1"/>
  <c r="F25" i="3"/>
  <c r="G25" i="3" s="1"/>
  <c r="F13" i="4" s="1"/>
  <c r="F26" i="3"/>
  <c r="G26" i="3" s="1"/>
  <c r="F14" i="4" s="1"/>
  <c r="F27" i="3"/>
  <c r="G27" i="3" s="1"/>
  <c r="F15" i="4" s="1"/>
  <c r="F28" i="3"/>
  <c r="G28" i="3" s="1"/>
  <c r="F16" i="4" s="1"/>
  <c r="F29" i="3"/>
  <c r="G29" i="3" s="1"/>
  <c r="F17" i="4" s="1"/>
  <c r="F30" i="3"/>
  <c r="G30" i="3" s="1"/>
  <c r="F18" i="4" s="1"/>
  <c r="F31" i="3"/>
  <c r="G31" i="3" s="1"/>
  <c r="F19" i="4" s="1"/>
  <c r="F32" i="3"/>
  <c r="G32" i="3" s="1"/>
  <c r="F20" i="4" s="1"/>
  <c r="F33" i="3"/>
  <c r="G33" i="3" s="1"/>
  <c r="F21" i="4" s="1"/>
  <c r="F34" i="3"/>
  <c r="G34" i="3" s="1"/>
  <c r="F22" i="4" s="1"/>
  <c r="F35" i="3"/>
  <c r="G35" i="3" s="1"/>
  <c r="F23" i="4" s="1"/>
  <c r="F36" i="3"/>
  <c r="G36" i="3" s="1"/>
  <c r="F24" i="4" s="1"/>
  <c r="F37" i="3"/>
  <c r="G37" i="3" s="1"/>
  <c r="F25" i="4" s="1"/>
  <c r="F38" i="3"/>
  <c r="G38" i="3" s="1"/>
  <c r="F26" i="4" s="1"/>
  <c r="F39" i="3"/>
  <c r="G39" i="3" s="1"/>
  <c r="F27" i="4" s="1"/>
  <c r="F40" i="3"/>
  <c r="G40" i="3" s="1"/>
  <c r="F28" i="4" s="1"/>
  <c r="F41" i="3"/>
  <c r="G41" i="3" s="1"/>
  <c r="F29" i="4" s="1"/>
  <c r="F42" i="3"/>
  <c r="G42" i="3" s="1"/>
  <c r="F30" i="4" s="1"/>
  <c r="F43" i="3"/>
  <c r="G43" i="3" s="1"/>
  <c r="F31" i="4" s="1"/>
  <c r="F44" i="3"/>
  <c r="G44" i="3" s="1"/>
  <c r="F32" i="4" s="1"/>
  <c r="F45" i="3"/>
  <c r="G45" i="3" s="1"/>
  <c r="F33" i="4" s="1"/>
  <c r="F46" i="3"/>
  <c r="G46" i="3" s="1"/>
  <c r="F34" i="4" s="1"/>
  <c r="F47" i="3"/>
  <c r="G47" i="3" s="1"/>
  <c r="F35" i="4" s="1"/>
  <c r="F48" i="3"/>
  <c r="G48" i="3" s="1"/>
  <c r="F36" i="4" s="1"/>
  <c r="F49" i="3"/>
  <c r="G49" i="3" s="1"/>
  <c r="F37" i="4" s="1"/>
  <c r="F50" i="3"/>
  <c r="G50" i="3" s="1"/>
  <c r="F38" i="4" s="1"/>
  <c r="F51" i="3"/>
  <c r="G51" i="3" s="1"/>
  <c r="F39" i="4" s="1"/>
  <c r="F52" i="3"/>
  <c r="G52" i="3" s="1"/>
  <c r="F40" i="4" s="1"/>
  <c r="F53" i="3"/>
  <c r="G53" i="3" s="1"/>
  <c r="F41" i="4" s="1"/>
  <c r="F54" i="3"/>
  <c r="G54" i="3" s="1"/>
  <c r="F42" i="4" s="1"/>
  <c r="F55" i="3"/>
  <c r="G55" i="3" s="1"/>
  <c r="F43" i="4" s="1"/>
  <c r="F56" i="3"/>
  <c r="G56" i="3" s="1"/>
  <c r="F44" i="4" s="1"/>
  <c r="F57" i="3"/>
  <c r="G57" i="3" s="1"/>
  <c r="F45" i="4" s="1"/>
  <c r="F58" i="3"/>
  <c r="G58" i="3" s="1"/>
  <c r="F46" i="4" s="1"/>
  <c r="F59" i="3"/>
  <c r="G59" i="3" s="1"/>
  <c r="F47" i="4" s="1"/>
  <c r="F60" i="3"/>
  <c r="G60" i="3" s="1"/>
  <c r="F48" i="4" s="1"/>
  <c r="F61" i="3"/>
  <c r="G61" i="3" s="1"/>
  <c r="F49" i="4" s="1"/>
  <c r="F62" i="3"/>
  <c r="G62" i="3" s="1"/>
  <c r="F50" i="4" s="1"/>
  <c r="F63" i="3"/>
  <c r="G63" i="3" s="1"/>
  <c r="F51" i="4" s="1"/>
  <c r="F64" i="3"/>
  <c r="G64" i="3" s="1"/>
  <c r="F52" i="4" s="1"/>
  <c r="F65" i="3"/>
  <c r="G65" i="3" s="1"/>
  <c r="F53" i="4" s="1"/>
  <c r="F66" i="3"/>
  <c r="G66" i="3" s="1"/>
  <c r="F54" i="4" s="1"/>
  <c r="F67" i="3"/>
  <c r="G67" i="3" s="1"/>
  <c r="F55" i="4" s="1"/>
  <c r="F68" i="3"/>
  <c r="G68" i="3" s="1"/>
  <c r="F56" i="4" s="1"/>
  <c r="F69" i="3"/>
  <c r="G69" i="3" s="1"/>
  <c r="F57" i="4" s="1"/>
  <c r="F70" i="3"/>
  <c r="G70" i="3" s="1"/>
  <c r="F58" i="4" s="1"/>
  <c r="F71" i="3"/>
  <c r="G71" i="3" s="1"/>
  <c r="F59" i="4" s="1"/>
  <c r="F72" i="3"/>
  <c r="G72" i="3" s="1"/>
  <c r="F60" i="4" s="1"/>
  <c r="F73" i="3"/>
  <c r="G73" i="3" s="1"/>
  <c r="F61" i="4" s="1"/>
  <c r="F74" i="3"/>
  <c r="G74" i="3" s="1"/>
  <c r="F62" i="4" s="1"/>
  <c r="F75" i="3"/>
  <c r="G75" i="3" s="1"/>
  <c r="F63" i="4" s="1"/>
  <c r="F76" i="3"/>
  <c r="G76" i="3" s="1"/>
  <c r="F64" i="4" s="1"/>
  <c r="F77" i="3"/>
  <c r="G77" i="3" s="1"/>
  <c r="F65" i="4" s="1"/>
  <c r="F78" i="3"/>
  <c r="G78" i="3" s="1"/>
  <c r="F66" i="4" s="1"/>
  <c r="F79" i="3"/>
  <c r="G79" i="3" s="1"/>
  <c r="F67" i="4" s="1"/>
  <c r="F80" i="3"/>
  <c r="G80" i="3" s="1"/>
  <c r="F68" i="4" s="1"/>
  <c r="F81" i="3"/>
  <c r="G81" i="3" s="1"/>
  <c r="F69" i="4" s="1"/>
  <c r="F82" i="3"/>
  <c r="G82" i="3" s="1"/>
  <c r="F70" i="4" s="1"/>
  <c r="F83" i="3"/>
  <c r="G83" i="3" s="1"/>
  <c r="F71" i="4" s="1"/>
  <c r="F84" i="3"/>
  <c r="G84" i="3" s="1"/>
  <c r="F72" i="4" s="1"/>
  <c r="F85" i="3"/>
  <c r="G85" i="3" s="1"/>
  <c r="F73" i="4" s="1"/>
  <c r="F86" i="3"/>
  <c r="G86" i="3" s="1"/>
  <c r="F74" i="4" s="1"/>
  <c r="F87" i="3"/>
  <c r="G87" i="3" s="1"/>
  <c r="F75" i="4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E15" i="3" s="1"/>
  <c r="E3" i="4" s="1"/>
  <c r="D16" i="3"/>
  <c r="E16" i="3" s="1"/>
  <c r="E4" i="4" s="1"/>
  <c r="D17" i="3"/>
  <c r="E17" i="3" s="1"/>
  <c r="E5" i="4" s="1"/>
  <c r="D18" i="3"/>
  <c r="E18" i="3" s="1"/>
  <c r="E6" i="4" s="1"/>
  <c r="D19" i="3"/>
  <c r="E19" i="3" s="1"/>
  <c r="E7" i="4" s="1"/>
  <c r="D20" i="3"/>
  <c r="E20" i="3" s="1"/>
  <c r="E8" i="4" s="1"/>
  <c r="D21" i="3"/>
  <c r="E21" i="3" s="1"/>
  <c r="E9" i="4" s="1"/>
  <c r="D22" i="3"/>
  <c r="E22" i="3" s="1"/>
  <c r="E10" i="4" s="1"/>
  <c r="D23" i="3"/>
  <c r="E23" i="3" s="1"/>
  <c r="E11" i="4" s="1"/>
  <c r="D24" i="3"/>
  <c r="E24" i="3" s="1"/>
  <c r="E12" i="4" s="1"/>
  <c r="D25" i="3"/>
  <c r="E25" i="3" s="1"/>
  <c r="E13" i="4" s="1"/>
  <c r="D26" i="3"/>
  <c r="E26" i="3" s="1"/>
  <c r="E14" i="4" s="1"/>
  <c r="D27" i="3"/>
  <c r="E27" i="3" s="1"/>
  <c r="E15" i="4" s="1"/>
  <c r="D28" i="3"/>
  <c r="E28" i="3" s="1"/>
  <c r="E16" i="4" s="1"/>
  <c r="D29" i="3"/>
  <c r="E29" i="3" s="1"/>
  <c r="E17" i="4" s="1"/>
  <c r="D30" i="3"/>
  <c r="E30" i="3" s="1"/>
  <c r="E18" i="4" s="1"/>
  <c r="D31" i="3"/>
  <c r="E31" i="3" s="1"/>
  <c r="E19" i="4" s="1"/>
  <c r="D32" i="3"/>
  <c r="E32" i="3" s="1"/>
  <c r="E20" i="4" s="1"/>
  <c r="D33" i="3"/>
  <c r="E33" i="3" s="1"/>
  <c r="E21" i="4" s="1"/>
  <c r="D34" i="3"/>
  <c r="E34" i="3" s="1"/>
  <c r="E22" i="4" s="1"/>
  <c r="D35" i="3"/>
  <c r="E35" i="3" s="1"/>
  <c r="E23" i="4" s="1"/>
  <c r="D36" i="3"/>
  <c r="E36" i="3" s="1"/>
  <c r="E24" i="4" s="1"/>
  <c r="D37" i="3"/>
  <c r="E37" i="3" s="1"/>
  <c r="E25" i="4" s="1"/>
  <c r="D38" i="3"/>
  <c r="E38" i="3" s="1"/>
  <c r="E26" i="4" s="1"/>
  <c r="D39" i="3"/>
  <c r="E39" i="3" s="1"/>
  <c r="E27" i="4" s="1"/>
  <c r="D40" i="3"/>
  <c r="E40" i="3" s="1"/>
  <c r="E28" i="4" s="1"/>
  <c r="D41" i="3"/>
  <c r="E41" i="3" s="1"/>
  <c r="E29" i="4" s="1"/>
  <c r="D42" i="3"/>
  <c r="E42" i="3" s="1"/>
  <c r="E30" i="4" s="1"/>
  <c r="D43" i="3"/>
  <c r="E43" i="3" s="1"/>
  <c r="E31" i="4" s="1"/>
  <c r="D44" i="3"/>
  <c r="E44" i="3" s="1"/>
  <c r="E32" i="4" s="1"/>
  <c r="D45" i="3"/>
  <c r="E45" i="3" s="1"/>
  <c r="E33" i="4" s="1"/>
  <c r="D46" i="3"/>
  <c r="E46" i="3" s="1"/>
  <c r="E34" i="4" s="1"/>
  <c r="D47" i="3"/>
  <c r="E47" i="3" s="1"/>
  <c r="E35" i="4" s="1"/>
  <c r="D48" i="3"/>
  <c r="E48" i="3" s="1"/>
  <c r="E36" i="4" s="1"/>
  <c r="D49" i="3"/>
  <c r="E49" i="3" s="1"/>
  <c r="E37" i="4" s="1"/>
  <c r="D50" i="3"/>
  <c r="E50" i="3" s="1"/>
  <c r="E38" i="4" s="1"/>
  <c r="D51" i="3"/>
  <c r="E51" i="3" s="1"/>
  <c r="E39" i="4" s="1"/>
  <c r="D52" i="3"/>
  <c r="E52" i="3" s="1"/>
  <c r="E40" i="4" s="1"/>
  <c r="D53" i="3"/>
  <c r="E53" i="3" s="1"/>
  <c r="E41" i="4" s="1"/>
  <c r="D54" i="3"/>
  <c r="E54" i="3" s="1"/>
  <c r="E42" i="4" s="1"/>
  <c r="D55" i="3"/>
  <c r="E55" i="3" s="1"/>
  <c r="E43" i="4" s="1"/>
  <c r="D56" i="3"/>
  <c r="E56" i="3" s="1"/>
  <c r="E44" i="4" s="1"/>
  <c r="D57" i="3"/>
  <c r="E57" i="3" s="1"/>
  <c r="E45" i="4" s="1"/>
  <c r="D58" i="3"/>
  <c r="E58" i="3" s="1"/>
  <c r="E46" i="4" s="1"/>
  <c r="D59" i="3"/>
  <c r="E59" i="3" s="1"/>
  <c r="E47" i="4" s="1"/>
  <c r="D60" i="3"/>
  <c r="E60" i="3" s="1"/>
  <c r="E48" i="4" s="1"/>
  <c r="D61" i="3"/>
  <c r="E61" i="3" s="1"/>
  <c r="E49" i="4" s="1"/>
  <c r="D62" i="3"/>
  <c r="E62" i="3" s="1"/>
  <c r="E50" i="4" s="1"/>
  <c r="D63" i="3"/>
  <c r="E63" i="3" s="1"/>
  <c r="E51" i="4" s="1"/>
  <c r="D64" i="3"/>
  <c r="E64" i="3" s="1"/>
  <c r="E52" i="4" s="1"/>
  <c r="D65" i="3"/>
  <c r="E65" i="3" s="1"/>
  <c r="E53" i="4" s="1"/>
  <c r="D66" i="3"/>
  <c r="E66" i="3" s="1"/>
  <c r="E54" i="4" s="1"/>
  <c r="D67" i="3"/>
  <c r="E67" i="3" s="1"/>
  <c r="E55" i="4" s="1"/>
  <c r="D68" i="3"/>
  <c r="E68" i="3" s="1"/>
  <c r="E56" i="4" s="1"/>
  <c r="D69" i="3"/>
  <c r="E69" i="3" s="1"/>
  <c r="E57" i="4" s="1"/>
  <c r="D70" i="3"/>
  <c r="E70" i="3" s="1"/>
  <c r="E58" i="4" s="1"/>
  <c r="D71" i="3"/>
  <c r="E71" i="3" s="1"/>
  <c r="E59" i="4" s="1"/>
  <c r="D72" i="3"/>
  <c r="E72" i="3" s="1"/>
  <c r="E60" i="4" s="1"/>
  <c r="D73" i="3"/>
  <c r="E73" i="3" s="1"/>
  <c r="E61" i="4" s="1"/>
  <c r="D74" i="3"/>
  <c r="E74" i="3" s="1"/>
  <c r="E62" i="4" s="1"/>
  <c r="D75" i="3"/>
  <c r="E75" i="3" s="1"/>
  <c r="E63" i="4" s="1"/>
  <c r="D76" i="3"/>
  <c r="E76" i="3" s="1"/>
  <c r="E64" i="4" s="1"/>
  <c r="D77" i="3"/>
  <c r="E77" i="3" s="1"/>
  <c r="E65" i="4" s="1"/>
  <c r="D78" i="3"/>
  <c r="E78" i="3" s="1"/>
  <c r="E66" i="4" s="1"/>
  <c r="D79" i="3"/>
  <c r="E79" i="3" s="1"/>
  <c r="E67" i="4" s="1"/>
  <c r="D80" i="3"/>
  <c r="E80" i="3" s="1"/>
  <c r="E68" i="4" s="1"/>
  <c r="D81" i="3"/>
  <c r="E81" i="3" s="1"/>
  <c r="E69" i="4" s="1"/>
  <c r="D82" i="3"/>
  <c r="E82" i="3" s="1"/>
  <c r="E70" i="4" s="1"/>
  <c r="D83" i="3"/>
  <c r="E83" i="3" s="1"/>
  <c r="E71" i="4" s="1"/>
  <c r="D84" i="3"/>
  <c r="E84" i="3" s="1"/>
  <c r="E72" i="4" s="1"/>
  <c r="D85" i="3"/>
  <c r="E85" i="3" s="1"/>
  <c r="E73" i="4" s="1"/>
  <c r="D86" i="3"/>
  <c r="E86" i="3" s="1"/>
  <c r="E74" i="4" s="1"/>
  <c r="D87" i="3"/>
  <c r="E87" i="3" s="1"/>
  <c r="E75" i="4" s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C14" i="3" s="1"/>
  <c r="D2" i="4" s="1"/>
  <c r="B15" i="3"/>
  <c r="C15" i="3" s="1"/>
  <c r="D3" i="4" s="1"/>
  <c r="B16" i="3"/>
  <c r="C16" i="3" s="1"/>
  <c r="D4" i="4" s="1"/>
  <c r="B17" i="3"/>
  <c r="C17" i="3" s="1"/>
  <c r="D5" i="4" s="1"/>
  <c r="B18" i="3"/>
  <c r="C18" i="3" s="1"/>
  <c r="D6" i="4" s="1"/>
  <c r="B19" i="3"/>
  <c r="C19" i="3" s="1"/>
  <c r="D7" i="4" s="1"/>
  <c r="B20" i="3"/>
  <c r="C20" i="3" s="1"/>
  <c r="D8" i="4" s="1"/>
  <c r="B21" i="3"/>
  <c r="C21" i="3" s="1"/>
  <c r="D9" i="4" s="1"/>
  <c r="B22" i="3"/>
  <c r="C22" i="3" s="1"/>
  <c r="D10" i="4" s="1"/>
  <c r="B23" i="3"/>
  <c r="C23" i="3" s="1"/>
  <c r="D11" i="4" s="1"/>
  <c r="B24" i="3"/>
  <c r="C24" i="3" s="1"/>
  <c r="D12" i="4" s="1"/>
  <c r="B25" i="3"/>
  <c r="C25" i="3" s="1"/>
  <c r="D13" i="4" s="1"/>
  <c r="B26" i="3"/>
  <c r="C26" i="3" s="1"/>
  <c r="D14" i="4" s="1"/>
  <c r="B27" i="3"/>
  <c r="C27" i="3" s="1"/>
  <c r="D15" i="4" s="1"/>
  <c r="B28" i="3"/>
  <c r="C28" i="3" s="1"/>
  <c r="D16" i="4" s="1"/>
  <c r="B29" i="3"/>
  <c r="C29" i="3" s="1"/>
  <c r="D17" i="4" s="1"/>
  <c r="B30" i="3"/>
  <c r="C30" i="3" s="1"/>
  <c r="D18" i="4" s="1"/>
  <c r="B31" i="3"/>
  <c r="C31" i="3" s="1"/>
  <c r="D19" i="4" s="1"/>
  <c r="B32" i="3"/>
  <c r="C32" i="3" s="1"/>
  <c r="D20" i="4" s="1"/>
  <c r="B33" i="3"/>
  <c r="C33" i="3" s="1"/>
  <c r="D21" i="4" s="1"/>
  <c r="B34" i="3"/>
  <c r="C34" i="3" s="1"/>
  <c r="D22" i="4" s="1"/>
  <c r="B35" i="3"/>
  <c r="C35" i="3" s="1"/>
  <c r="D23" i="4" s="1"/>
  <c r="B36" i="3"/>
  <c r="C36" i="3" s="1"/>
  <c r="D24" i="4" s="1"/>
  <c r="B37" i="3"/>
  <c r="C37" i="3" s="1"/>
  <c r="D25" i="4" s="1"/>
  <c r="B38" i="3"/>
  <c r="C38" i="3" s="1"/>
  <c r="D26" i="4" s="1"/>
  <c r="B39" i="3"/>
  <c r="C39" i="3" s="1"/>
  <c r="D27" i="4" s="1"/>
  <c r="B40" i="3"/>
  <c r="C40" i="3" s="1"/>
  <c r="D28" i="4" s="1"/>
  <c r="B41" i="3"/>
  <c r="C41" i="3" s="1"/>
  <c r="D29" i="4" s="1"/>
  <c r="B42" i="3"/>
  <c r="C42" i="3" s="1"/>
  <c r="D30" i="4" s="1"/>
  <c r="B43" i="3"/>
  <c r="C43" i="3" s="1"/>
  <c r="D31" i="4" s="1"/>
  <c r="B44" i="3"/>
  <c r="C44" i="3" s="1"/>
  <c r="D32" i="4" s="1"/>
  <c r="B45" i="3"/>
  <c r="C45" i="3" s="1"/>
  <c r="D33" i="4" s="1"/>
  <c r="B46" i="3"/>
  <c r="C46" i="3" s="1"/>
  <c r="D34" i="4" s="1"/>
  <c r="B47" i="3"/>
  <c r="C47" i="3" s="1"/>
  <c r="D35" i="4" s="1"/>
  <c r="B48" i="3"/>
  <c r="C48" i="3" s="1"/>
  <c r="D36" i="4" s="1"/>
  <c r="B49" i="3"/>
  <c r="C49" i="3" s="1"/>
  <c r="D37" i="4" s="1"/>
  <c r="B50" i="3"/>
  <c r="C50" i="3" s="1"/>
  <c r="D38" i="4" s="1"/>
  <c r="B51" i="3"/>
  <c r="C51" i="3" s="1"/>
  <c r="D39" i="4" s="1"/>
  <c r="B52" i="3"/>
  <c r="C52" i="3" s="1"/>
  <c r="D40" i="4" s="1"/>
  <c r="B53" i="3"/>
  <c r="C53" i="3" s="1"/>
  <c r="D41" i="4" s="1"/>
  <c r="B54" i="3"/>
  <c r="C54" i="3" s="1"/>
  <c r="D42" i="4" s="1"/>
  <c r="B55" i="3"/>
  <c r="C55" i="3" s="1"/>
  <c r="D43" i="4" s="1"/>
  <c r="B56" i="3"/>
  <c r="C56" i="3" s="1"/>
  <c r="D44" i="4" s="1"/>
  <c r="B57" i="3"/>
  <c r="C57" i="3" s="1"/>
  <c r="D45" i="4" s="1"/>
  <c r="B58" i="3"/>
  <c r="C58" i="3" s="1"/>
  <c r="D46" i="4" s="1"/>
  <c r="B59" i="3"/>
  <c r="C59" i="3" s="1"/>
  <c r="D47" i="4" s="1"/>
  <c r="B60" i="3"/>
  <c r="C60" i="3" s="1"/>
  <c r="D48" i="4" s="1"/>
  <c r="B61" i="3"/>
  <c r="C61" i="3" s="1"/>
  <c r="D49" i="4" s="1"/>
  <c r="B62" i="3"/>
  <c r="C62" i="3" s="1"/>
  <c r="D50" i="4" s="1"/>
  <c r="B63" i="3"/>
  <c r="B64" i="3"/>
  <c r="C64" i="3" s="1"/>
  <c r="D52" i="4" s="1"/>
  <c r="B65" i="3"/>
  <c r="C65" i="3" s="1"/>
  <c r="D53" i="4" s="1"/>
  <c r="B66" i="3"/>
  <c r="C66" i="3" s="1"/>
  <c r="D54" i="4" s="1"/>
  <c r="B67" i="3"/>
  <c r="C67" i="3" s="1"/>
  <c r="D55" i="4" s="1"/>
  <c r="B68" i="3"/>
  <c r="C68" i="3" s="1"/>
  <c r="D56" i="4" s="1"/>
  <c r="B69" i="3"/>
  <c r="C69" i="3" s="1"/>
  <c r="D57" i="4" s="1"/>
  <c r="B70" i="3"/>
  <c r="C70" i="3" s="1"/>
  <c r="D58" i="4" s="1"/>
  <c r="B71" i="3"/>
  <c r="C71" i="3" s="1"/>
  <c r="D59" i="4" s="1"/>
  <c r="B72" i="3"/>
  <c r="C72" i="3" s="1"/>
  <c r="D60" i="4" s="1"/>
  <c r="B73" i="3"/>
  <c r="C73" i="3" s="1"/>
  <c r="D61" i="4" s="1"/>
  <c r="B74" i="3"/>
  <c r="C74" i="3" s="1"/>
  <c r="D62" i="4" s="1"/>
  <c r="B75" i="3"/>
  <c r="C75" i="3" s="1"/>
  <c r="D63" i="4" s="1"/>
  <c r="B76" i="3"/>
  <c r="C76" i="3" s="1"/>
  <c r="D64" i="4" s="1"/>
  <c r="B77" i="3"/>
  <c r="C77" i="3" s="1"/>
  <c r="D65" i="4" s="1"/>
  <c r="B78" i="3"/>
  <c r="C78" i="3" s="1"/>
  <c r="D66" i="4" s="1"/>
  <c r="B79" i="3"/>
  <c r="C79" i="3" s="1"/>
  <c r="D67" i="4" s="1"/>
  <c r="B80" i="3"/>
  <c r="C80" i="3" s="1"/>
  <c r="D68" i="4" s="1"/>
  <c r="B81" i="3"/>
  <c r="C81" i="3" s="1"/>
  <c r="D69" i="4" s="1"/>
  <c r="B82" i="3"/>
  <c r="C82" i="3" s="1"/>
  <c r="D70" i="4" s="1"/>
  <c r="B83" i="3"/>
  <c r="C83" i="3" s="1"/>
  <c r="D71" i="4" s="1"/>
  <c r="B84" i="3"/>
  <c r="C84" i="3" s="1"/>
  <c r="D72" i="4" s="1"/>
  <c r="B85" i="3"/>
  <c r="C85" i="3" s="1"/>
  <c r="D73" i="4" s="1"/>
  <c r="B86" i="3"/>
  <c r="C86" i="3" s="1"/>
  <c r="D74" i="4" s="1"/>
  <c r="B87" i="3"/>
  <c r="C87" i="3" s="1"/>
  <c r="D75" i="4" s="1"/>
  <c r="B39" i="1"/>
  <c r="G27" i="4" s="1"/>
  <c r="E14" i="3" l="1"/>
  <c r="E2" i="4" s="1"/>
  <c r="C63" i="3"/>
  <c r="D51" i="4" s="1"/>
</calcChain>
</file>

<file path=xl/sharedStrings.xml><?xml version="1.0" encoding="utf-8"?>
<sst xmlns="http://schemas.openxmlformats.org/spreadsheetml/2006/main" count="24" uniqueCount="23">
  <si>
    <t>ipd</t>
  </si>
  <si>
    <t>ln(oil)</t>
  </si>
  <si>
    <t>ln(real_rate)</t>
  </si>
  <si>
    <t>oil</t>
  </si>
  <si>
    <t>food_goods</t>
  </si>
  <si>
    <t>nonfood_goods</t>
  </si>
  <si>
    <t>Непродовольственные</t>
  </si>
  <si>
    <t>Продовольственные</t>
  </si>
  <si>
    <t>Дата</t>
  </si>
  <si>
    <t>Индекс потребительского доверия</t>
  </si>
  <si>
    <t>Российский индекс волатильности</t>
  </si>
  <si>
    <t>Цена на нефть (BRENT)</t>
  </si>
  <si>
    <t>СPI(США)</t>
  </si>
  <si>
    <t>Реальный валютный курс</t>
  </si>
  <si>
    <t>oil (y-y)</t>
  </si>
  <si>
    <t>date</t>
  </si>
  <si>
    <t>real_rate</t>
  </si>
  <si>
    <t>real_rate (y-y)</t>
  </si>
  <si>
    <t>repu</t>
  </si>
  <si>
    <t>rvi</t>
  </si>
  <si>
    <t>rvi (y-y)</t>
  </si>
  <si>
    <t>ln(rvi)</t>
  </si>
  <si>
    <t>Российский индекс неопределенности в экономической политике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</si>
</sst>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333333"/>
      <name val="Calibri"/>
      <family val="2"/>
      <charset val="204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  <xf numFmtId="2" fontId="0" fillId="0" borderId="1" xfId="1" applyNumberFormat="1" applyFont="1" applyBorder="1" applyAlignment="1">
      <alignment horizontal="center" vertical="center" wrapText="1"/>
    </xf>
    <xf numFmtId="2" fontId="0" fillId="0" borderId="0" xfId="0" applyNumberFormat="1"/>
    <xf numFmtId="2" fontId="0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165" fontId="0" fillId="0" borderId="0" xfId="0" applyNumberFormat="1" applyFont="1"/>
    <xf numFmtId="2" fontId="0" fillId="2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4" fillId="0" borderId="0" xfId="2" applyNumberFormat="1" applyFont="1"/>
    <xf numFmtId="1" fontId="0" fillId="0" borderId="0" xfId="0" applyNumberFormat="1"/>
    <xf numFmtId="14" fontId="0" fillId="0" borderId="0" xfId="0" applyNumberFormat="1"/>
  </cellXfs>
  <cellStyles count="3">
    <cellStyle name="Обычный" xfId="0" builtinId="0"/>
    <cellStyle name="Обычный 2" xfId="2" xr:uid="{88FF5CE3-FA58-4DA2-9038-7CEF0A59D952}"/>
    <cellStyle name="Обычный 5" xfId="1" xr:uid="{4B02A207-D042-4AB4-90F3-C3798AD5BC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89A-9FB4-405D-815D-C9AB9D366F35}">
  <dimension ref="A1:J91"/>
  <sheetViews>
    <sheetView topLeftCell="A72" workbookViewId="0">
      <selection activeCell="G14" sqref="G14"/>
    </sheetView>
  </sheetViews>
  <sheetFormatPr defaultRowHeight="14.4" x14ac:dyDescent="0.3"/>
  <cols>
    <col min="1" max="1" width="10.6640625" customWidth="1"/>
    <col min="2" max="2" width="16.44140625" customWidth="1"/>
    <col min="3" max="3" width="14.44140625" customWidth="1"/>
    <col min="4" max="4" width="15.109375" style="4" customWidth="1"/>
    <col min="5" max="5" width="11" style="4" customWidth="1"/>
    <col min="6" max="6" width="14.109375" style="4" customWidth="1"/>
    <col min="7" max="7" width="21" style="1" bestFit="1" customWidth="1"/>
    <col min="8" max="8" width="19" bestFit="1" customWidth="1"/>
    <col min="9" max="9" width="18.88671875" customWidth="1"/>
    <col min="12" max="12" width="12" bestFit="1" customWidth="1"/>
    <col min="14" max="14" width="13.77734375" bestFit="1" customWidth="1"/>
  </cols>
  <sheetData>
    <row r="1" spans="1:10" ht="57.6" x14ac:dyDescent="0.3">
      <c r="A1" s="6" t="s">
        <v>8</v>
      </c>
      <c r="B1" s="7" t="s">
        <v>9</v>
      </c>
      <c r="C1" s="8" t="s">
        <v>10</v>
      </c>
      <c r="D1" s="7" t="s">
        <v>11</v>
      </c>
      <c r="E1" s="7" t="s">
        <v>12</v>
      </c>
      <c r="F1" s="7" t="s">
        <v>13</v>
      </c>
      <c r="G1" t="s">
        <v>6</v>
      </c>
      <c r="H1" t="s">
        <v>7</v>
      </c>
      <c r="I1" s="7" t="s">
        <v>22</v>
      </c>
      <c r="J1" s="2"/>
    </row>
    <row r="2" spans="1:10" x14ac:dyDescent="0.3">
      <c r="A2" s="9">
        <v>41640</v>
      </c>
      <c r="B2" s="3">
        <v>52.400000000000006</v>
      </c>
      <c r="C2" s="10">
        <v>27.48</v>
      </c>
      <c r="D2" s="11">
        <v>107.570434782609</v>
      </c>
      <c r="E2" s="12">
        <v>235.28800000000001</v>
      </c>
      <c r="F2" s="15">
        <v>102.78</v>
      </c>
      <c r="G2">
        <v>104.3</v>
      </c>
      <c r="H2">
        <v>101.1</v>
      </c>
      <c r="I2" s="16">
        <v>255.24072265625</v>
      </c>
      <c r="J2" s="1"/>
    </row>
    <row r="3" spans="1:10" x14ac:dyDescent="0.3">
      <c r="A3" s="9">
        <v>41671</v>
      </c>
      <c r="B3" s="5">
        <v>52.400000000000006</v>
      </c>
      <c r="C3" s="10">
        <v>28.38</v>
      </c>
      <c r="D3" s="11">
        <v>108.812</v>
      </c>
      <c r="E3" s="12">
        <v>235.547</v>
      </c>
      <c r="F3" s="15">
        <v>98.47</v>
      </c>
      <c r="G3">
        <v>105.8</v>
      </c>
      <c r="H3">
        <v>102.5</v>
      </c>
      <c r="I3" s="16">
        <v>162.45726013183594</v>
      </c>
      <c r="J3" s="1"/>
    </row>
    <row r="4" spans="1:10" x14ac:dyDescent="0.3">
      <c r="A4" s="9">
        <v>41699</v>
      </c>
      <c r="B4" s="5">
        <v>52.400000000000006</v>
      </c>
      <c r="C4" s="10">
        <v>38.840000000000003</v>
      </c>
      <c r="D4" s="11">
        <v>107.405714285714</v>
      </c>
      <c r="E4" s="12">
        <v>236.02799999999999</v>
      </c>
      <c r="F4" s="15">
        <v>96.57</v>
      </c>
      <c r="G4">
        <v>107.6</v>
      </c>
      <c r="H4">
        <v>101</v>
      </c>
      <c r="I4" s="16">
        <v>123.98759460449219</v>
      </c>
      <c r="J4" s="1"/>
    </row>
    <row r="5" spans="1:10" x14ac:dyDescent="0.3">
      <c r="A5" s="9">
        <v>41730</v>
      </c>
      <c r="B5" s="3">
        <v>51.711366538952745</v>
      </c>
      <c r="C5" s="10">
        <v>41.35</v>
      </c>
      <c r="D5" s="11">
        <v>107.875454545455</v>
      </c>
      <c r="E5" s="12">
        <v>236.46799999999999</v>
      </c>
      <c r="F5" s="15">
        <v>98.41</v>
      </c>
      <c r="G5">
        <v>104.5</v>
      </c>
      <c r="H5">
        <v>101.4</v>
      </c>
      <c r="I5" s="16">
        <v>254.084716796875</v>
      </c>
      <c r="J5" s="1"/>
    </row>
    <row r="6" spans="1:10" x14ac:dyDescent="0.3">
      <c r="A6" s="9">
        <v>41760</v>
      </c>
      <c r="B6" s="13">
        <v>49.3</v>
      </c>
      <c r="C6" s="10">
        <v>27.81</v>
      </c>
      <c r="D6" s="11">
        <v>109.675909090909</v>
      </c>
      <c r="E6" s="12">
        <v>236.91800000000001</v>
      </c>
      <c r="F6" s="15">
        <v>101.57</v>
      </c>
      <c r="G6">
        <v>104.5</v>
      </c>
      <c r="H6">
        <v>100.5</v>
      </c>
      <c r="I6" s="16">
        <v>370.5062255859375</v>
      </c>
      <c r="J6" s="1"/>
    </row>
    <row r="7" spans="1:10" x14ac:dyDescent="0.3">
      <c r="A7" s="9">
        <v>41791</v>
      </c>
      <c r="B7" s="13">
        <v>46.7</v>
      </c>
      <c r="C7" s="10">
        <v>30.31</v>
      </c>
      <c r="D7" s="11">
        <v>111.868571428571</v>
      </c>
      <c r="E7" s="12">
        <v>237.23099999999999</v>
      </c>
      <c r="F7" s="15">
        <v>104.11</v>
      </c>
      <c r="G7">
        <v>102.9</v>
      </c>
      <c r="H7">
        <v>99</v>
      </c>
      <c r="I7" s="16">
        <v>143.52719116210938</v>
      </c>
      <c r="J7" s="1"/>
    </row>
    <row r="8" spans="1:10" x14ac:dyDescent="0.3">
      <c r="A8" s="9">
        <v>41821</v>
      </c>
      <c r="B8" s="3">
        <v>44.40970006381621</v>
      </c>
      <c r="C8" s="10">
        <v>35.83</v>
      </c>
      <c r="D8" s="11">
        <v>106.983043478261</v>
      </c>
      <c r="E8" s="12">
        <v>237.49799999999999</v>
      </c>
      <c r="F8" s="15">
        <v>103.85</v>
      </c>
      <c r="G8">
        <v>103.2</v>
      </c>
      <c r="H8">
        <v>99.7</v>
      </c>
      <c r="I8" s="16">
        <v>153.22807312011719</v>
      </c>
      <c r="J8" s="1"/>
    </row>
    <row r="9" spans="1:10" x14ac:dyDescent="0.3">
      <c r="A9" s="9">
        <v>41852</v>
      </c>
      <c r="B9" s="13">
        <v>41.3</v>
      </c>
      <c r="C9" s="10">
        <v>35.020000000000003</v>
      </c>
      <c r="D9" s="11">
        <v>101.922380952381</v>
      </c>
      <c r="E9" s="12">
        <v>237.46</v>
      </c>
      <c r="F9" s="15">
        <v>100.79</v>
      </c>
      <c r="G9">
        <v>103</v>
      </c>
      <c r="H9">
        <v>100</v>
      </c>
      <c r="I9" s="16">
        <v>246.01303100585938</v>
      </c>
      <c r="J9" s="1"/>
    </row>
    <row r="10" spans="1:10" x14ac:dyDescent="0.3">
      <c r="A10" s="9">
        <v>41883</v>
      </c>
      <c r="B10" s="13">
        <v>38.700000000000003</v>
      </c>
      <c r="C10" s="10">
        <v>31.4</v>
      </c>
      <c r="D10" s="11">
        <v>97.3363636363636</v>
      </c>
      <c r="E10" s="12">
        <v>237.477</v>
      </c>
      <c r="F10" s="15">
        <v>98.06</v>
      </c>
      <c r="G10">
        <v>103.9</v>
      </c>
      <c r="H10">
        <v>99.5</v>
      </c>
      <c r="I10" s="16">
        <v>284.6849365234375</v>
      </c>
      <c r="J10" s="1"/>
    </row>
    <row r="11" spans="1:10" x14ac:dyDescent="0.3">
      <c r="A11" s="9">
        <v>41913</v>
      </c>
      <c r="B11" s="3">
        <v>35.982478097622028</v>
      </c>
      <c r="C11" s="10">
        <v>31.91</v>
      </c>
      <c r="D11" s="11">
        <v>87.269565217391303</v>
      </c>
      <c r="E11" s="12">
        <v>237.43</v>
      </c>
      <c r="F11" s="15">
        <v>92.77</v>
      </c>
      <c r="G11">
        <v>103.8</v>
      </c>
      <c r="H11">
        <v>99.4</v>
      </c>
      <c r="I11" s="16">
        <v>161.58383178710938</v>
      </c>
      <c r="J11" s="1"/>
    </row>
    <row r="12" spans="1:10" x14ac:dyDescent="0.3">
      <c r="A12" s="9">
        <v>41944</v>
      </c>
      <c r="B12" s="13">
        <v>30</v>
      </c>
      <c r="C12" s="10">
        <v>37.619999999999997</v>
      </c>
      <c r="D12" s="11">
        <v>78.438000000000002</v>
      </c>
      <c r="E12" s="12">
        <v>236.983</v>
      </c>
      <c r="F12" s="15">
        <v>84.83</v>
      </c>
      <c r="G12">
        <v>105.3</v>
      </c>
      <c r="H12">
        <v>98.2</v>
      </c>
      <c r="I12" s="16">
        <v>315.32687377929688</v>
      </c>
      <c r="J12" s="1"/>
    </row>
    <row r="13" spans="1:10" x14ac:dyDescent="0.3">
      <c r="A13" s="9">
        <v>41974</v>
      </c>
      <c r="B13" s="13">
        <v>34</v>
      </c>
      <c r="C13" s="10">
        <v>66.2</v>
      </c>
      <c r="D13" s="11">
        <v>62.163043478260903</v>
      </c>
      <c r="E13" s="12">
        <v>236.25200000000001</v>
      </c>
      <c r="F13" s="15">
        <v>71.790000000000006</v>
      </c>
      <c r="G13">
        <v>110.7</v>
      </c>
      <c r="H13">
        <v>99.2</v>
      </c>
      <c r="I13" s="16">
        <v>321.74310302734375</v>
      </c>
      <c r="J13" s="1"/>
    </row>
    <row r="14" spans="1:10" x14ac:dyDescent="0.3">
      <c r="A14" s="9">
        <v>42005</v>
      </c>
      <c r="B14" s="3">
        <v>28</v>
      </c>
      <c r="C14" s="10">
        <v>63.37</v>
      </c>
      <c r="D14" s="11">
        <v>48.416818181818201</v>
      </c>
      <c r="E14" s="12">
        <v>234.74700000000001</v>
      </c>
      <c r="F14" s="15">
        <v>68.010000000000005</v>
      </c>
      <c r="G14">
        <v>96.4</v>
      </c>
      <c r="H14">
        <v>94.5</v>
      </c>
      <c r="I14" s="16">
        <v>345.455078125</v>
      </c>
      <c r="J14" s="1"/>
    </row>
    <row r="15" spans="1:10" x14ac:dyDescent="0.3">
      <c r="A15" s="9">
        <v>42036</v>
      </c>
      <c r="B15" s="13">
        <v>29</v>
      </c>
      <c r="C15" s="10">
        <v>49.6</v>
      </c>
      <c r="D15" s="11">
        <v>57.930500000000002</v>
      </c>
      <c r="E15" s="12">
        <v>235.34200000000001</v>
      </c>
      <c r="F15" s="15">
        <v>70</v>
      </c>
      <c r="G15">
        <v>92.5</v>
      </c>
      <c r="H15">
        <v>92.4</v>
      </c>
      <c r="I15" s="16">
        <v>298.55557250976563</v>
      </c>
      <c r="J15" s="1"/>
    </row>
    <row r="16" spans="1:10" x14ac:dyDescent="0.3">
      <c r="A16" s="9">
        <v>42064</v>
      </c>
      <c r="B16" s="13">
        <v>30</v>
      </c>
      <c r="C16" s="10">
        <v>43.49</v>
      </c>
      <c r="D16" s="11">
        <v>55.791363636363599</v>
      </c>
      <c r="E16" s="12">
        <v>235.976</v>
      </c>
      <c r="F16" s="15">
        <v>77.489999999999995</v>
      </c>
      <c r="G16">
        <v>89.8</v>
      </c>
      <c r="H16">
        <v>92.3</v>
      </c>
      <c r="I16" s="16">
        <v>239.86106872558594</v>
      </c>
      <c r="J16" s="1"/>
    </row>
    <row r="17" spans="1:10" x14ac:dyDescent="0.3">
      <c r="A17" s="9">
        <v>42095</v>
      </c>
      <c r="B17" s="3">
        <v>31.3</v>
      </c>
      <c r="C17" s="10">
        <v>35.6</v>
      </c>
      <c r="D17" s="11">
        <v>59.389545454545399</v>
      </c>
      <c r="E17" s="12">
        <v>236.22200000000001</v>
      </c>
      <c r="F17" s="15">
        <v>87.97</v>
      </c>
      <c r="G17">
        <v>89.2</v>
      </c>
      <c r="H17">
        <v>91</v>
      </c>
      <c r="I17" s="16">
        <v>222.46183776855469</v>
      </c>
      <c r="J17" s="1"/>
    </row>
    <row r="18" spans="1:10" x14ac:dyDescent="0.3">
      <c r="A18" s="9">
        <v>42125</v>
      </c>
      <c r="B18" s="13">
        <v>31.3</v>
      </c>
      <c r="C18" s="10">
        <v>36.119999999999997</v>
      </c>
      <c r="D18" s="11">
        <v>64.561428571428607</v>
      </c>
      <c r="E18" s="12">
        <v>237.001</v>
      </c>
      <c r="F18" s="15">
        <v>90.78</v>
      </c>
      <c r="G18">
        <v>90</v>
      </c>
      <c r="H18">
        <v>91</v>
      </c>
      <c r="I18" s="16">
        <v>124.70786285400391</v>
      </c>
      <c r="J18" s="1"/>
    </row>
    <row r="19" spans="1:10" x14ac:dyDescent="0.3">
      <c r="A19" s="9">
        <v>42156</v>
      </c>
      <c r="B19" s="13">
        <v>31.7</v>
      </c>
      <c r="C19" s="10">
        <v>35.25</v>
      </c>
      <c r="D19" s="11">
        <v>62.345909090909103</v>
      </c>
      <c r="E19" s="12">
        <v>237.65700000000001</v>
      </c>
      <c r="F19" s="15">
        <v>84.42</v>
      </c>
      <c r="G19">
        <v>90</v>
      </c>
      <c r="H19">
        <v>90.6</v>
      </c>
      <c r="I19" s="16">
        <v>161.08892822265625</v>
      </c>
      <c r="J19" s="1"/>
    </row>
    <row r="20" spans="1:10" x14ac:dyDescent="0.3">
      <c r="A20" s="9">
        <v>42186</v>
      </c>
      <c r="B20" s="3">
        <v>31.5</v>
      </c>
      <c r="C20" s="10">
        <v>32.96</v>
      </c>
      <c r="D20" s="11">
        <v>55.865652173913098</v>
      </c>
      <c r="E20" s="12">
        <v>238.03399999999999</v>
      </c>
      <c r="F20" s="15">
        <v>81.900000000000006</v>
      </c>
      <c r="G20">
        <v>90</v>
      </c>
      <c r="H20">
        <v>90.9</v>
      </c>
      <c r="I20" s="16">
        <v>62.657249450683594</v>
      </c>
      <c r="J20" s="1"/>
    </row>
    <row r="21" spans="1:10" x14ac:dyDescent="0.3">
      <c r="A21" s="9">
        <v>42217</v>
      </c>
      <c r="B21" s="13">
        <v>32.700000000000003</v>
      </c>
      <c r="C21" s="10">
        <v>40.17</v>
      </c>
      <c r="D21" s="11">
        <v>46.994285714285702</v>
      </c>
      <c r="E21" s="12">
        <v>238.03299999999999</v>
      </c>
      <c r="F21" s="15">
        <v>72.010000000000005</v>
      </c>
      <c r="G21">
        <v>90.9</v>
      </c>
      <c r="H21">
        <v>90.1</v>
      </c>
      <c r="I21" s="16">
        <v>180.08744812011719</v>
      </c>
      <c r="J21" s="1"/>
    </row>
    <row r="22" spans="1:10" x14ac:dyDescent="0.3">
      <c r="A22" s="9">
        <v>42248</v>
      </c>
      <c r="B22" s="13">
        <v>33.299999999999997</v>
      </c>
      <c r="C22" s="10">
        <v>37.869999999999997</v>
      </c>
      <c r="D22" s="11">
        <v>47.234545454545497</v>
      </c>
      <c r="E22" s="12">
        <v>237.49799999999999</v>
      </c>
      <c r="F22" s="15">
        <v>71.52</v>
      </c>
      <c r="G22">
        <v>88.3</v>
      </c>
      <c r="H22">
        <v>90.4</v>
      </c>
      <c r="I22" s="16">
        <v>315.69952392578125</v>
      </c>
      <c r="J22" s="1"/>
    </row>
    <row r="23" spans="1:10" x14ac:dyDescent="0.3">
      <c r="A23" s="9">
        <v>42278</v>
      </c>
      <c r="B23" s="3">
        <v>33.9</v>
      </c>
      <c r="C23" s="10">
        <v>36.4</v>
      </c>
      <c r="D23" s="11">
        <v>48.124090909090903</v>
      </c>
      <c r="E23" s="12">
        <v>237.733</v>
      </c>
      <c r="F23" s="15">
        <v>75.67</v>
      </c>
      <c r="G23">
        <v>87.6</v>
      </c>
      <c r="H23">
        <v>89.8</v>
      </c>
      <c r="I23" s="16">
        <v>174.17343139648438</v>
      </c>
      <c r="J23" s="1"/>
    </row>
    <row r="24" spans="1:10" x14ac:dyDescent="0.3">
      <c r="A24" s="9">
        <v>42309</v>
      </c>
      <c r="B24" s="13">
        <v>33</v>
      </c>
      <c r="C24" s="10">
        <v>38.229999999999997</v>
      </c>
      <c r="D24" s="11">
        <v>44.417142857142899</v>
      </c>
      <c r="E24" s="12">
        <v>238.017</v>
      </c>
      <c r="F24" s="15">
        <v>75.98</v>
      </c>
      <c r="G24">
        <v>85.9</v>
      </c>
      <c r="H24">
        <v>89.8</v>
      </c>
      <c r="I24" s="16">
        <v>155.72328186035156</v>
      </c>
      <c r="J24" s="1"/>
    </row>
    <row r="25" spans="1:10" x14ac:dyDescent="0.3">
      <c r="A25" s="9">
        <v>42339</v>
      </c>
      <c r="B25" s="13">
        <v>32</v>
      </c>
      <c r="C25" s="10">
        <v>36.229999999999997</v>
      </c>
      <c r="D25" s="11">
        <v>37.721739130434798</v>
      </c>
      <c r="E25" s="12">
        <v>237.761</v>
      </c>
      <c r="F25" s="15">
        <v>70.760000000000005</v>
      </c>
      <c r="G25">
        <v>82.4</v>
      </c>
      <c r="H25">
        <v>89.9</v>
      </c>
      <c r="I25" s="16">
        <v>195.30059814453125</v>
      </c>
      <c r="J25" s="1"/>
    </row>
    <row r="26" spans="1:10" x14ac:dyDescent="0.3">
      <c r="A26" s="9">
        <v>42370</v>
      </c>
      <c r="B26" s="3">
        <v>31.3</v>
      </c>
      <c r="C26" s="10">
        <v>41.2</v>
      </c>
      <c r="D26" s="11">
        <v>30.803333333333299</v>
      </c>
      <c r="E26" s="12">
        <v>237.65199999999999</v>
      </c>
      <c r="F26" s="15">
        <v>66.069999999999993</v>
      </c>
      <c r="G26">
        <v>93.3</v>
      </c>
      <c r="H26">
        <v>94.3</v>
      </c>
      <c r="I26" s="16">
        <v>55.095497131347656</v>
      </c>
      <c r="J26" s="1"/>
    </row>
    <row r="27" spans="1:10" x14ac:dyDescent="0.3">
      <c r="A27" s="9">
        <v>42401</v>
      </c>
      <c r="B27" s="13">
        <v>32</v>
      </c>
      <c r="C27" s="10">
        <v>43.25</v>
      </c>
      <c r="D27" s="11">
        <v>33.198095238095199</v>
      </c>
      <c r="E27" s="12">
        <v>237.33600000000001</v>
      </c>
      <c r="F27" s="15">
        <v>65.150000000000006</v>
      </c>
      <c r="G27">
        <v>96</v>
      </c>
      <c r="H27">
        <v>96.6</v>
      </c>
      <c r="I27" s="16">
        <v>190.36955261230469</v>
      </c>
      <c r="J27" s="1"/>
    </row>
    <row r="28" spans="1:10" x14ac:dyDescent="0.3">
      <c r="A28" s="9">
        <v>42430</v>
      </c>
      <c r="B28" s="13">
        <v>33</v>
      </c>
      <c r="C28" s="10">
        <v>34.39</v>
      </c>
      <c r="D28" s="11">
        <v>39.0717391304348</v>
      </c>
      <c r="E28" s="12">
        <v>238.08</v>
      </c>
      <c r="F28" s="15">
        <v>71.27</v>
      </c>
      <c r="G28">
        <v>94.9</v>
      </c>
      <c r="H28">
        <v>94.9</v>
      </c>
      <c r="I28" s="16">
        <v>183.25970458984375</v>
      </c>
      <c r="J28" s="1"/>
    </row>
    <row r="29" spans="1:10" x14ac:dyDescent="0.3">
      <c r="A29" s="9">
        <v>42461</v>
      </c>
      <c r="B29" s="3">
        <v>33.6</v>
      </c>
      <c r="C29" s="10">
        <v>35.33</v>
      </c>
      <c r="D29" s="11">
        <v>42.247619047618997</v>
      </c>
      <c r="E29" s="12">
        <v>238.99199999999999</v>
      </c>
      <c r="F29" s="15">
        <v>74.12</v>
      </c>
      <c r="G29">
        <v>96.1</v>
      </c>
      <c r="H29">
        <v>95.2</v>
      </c>
      <c r="I29" s="16">
        <v>135.03346252441406</v>
      </c>
      <c r="J29" s="1"/>
    </row>
    <row r="30" spans="1:10" x14ac:dyDescent="0.3">
      <c r="A30" s="9">
        <v>42491</v>
      </c>
      <c r="B30" s="13">
        <v>34.299999999999997</v>
      </c>
      <c r="C30" s="10">
        <v>33.630000000000003</v>
      </c>
      <c r="D30" s="11">
        <v>47.132727272727301</v>
      </c>
      <c r="E30" s="12">
        <v>239.55699999999999</v>
      </c>
      <c r="F30" s="15">
        <v>75.53</v>
      </c>
      <c r="G30">
        <v>95.3</v>
      </c>
      <c r="H30">
        <v>94</v>
      </c>
      <c r="I30" s="16">
        <v>73.066276550292969</v>
      </c>
      <c r="J30" s="1"/>
    </row>
    <row r="31" spans="1:10" x14ac:dyDescent="0.3">
      <c r="A31" s="9">
        <v>42522</v>
      </c>
      <c r="B31" s="13">
        <v>34.700000000000003</v>
      </c>
      <c r="C31" s="10">
        <v>34.18</v>
      </c>
      <c r="D31" s="11">
        <v>48.478181818181802</v>
      </c>
      <c r="E31" s="12">
        <v>240.22200000000001</v>
      </c>
      <c r="F31" s="15">
        <v>76.81</v>
      </c>
      <c r="G31">
        <v>95.4</v>
      </c>
      <c r="H31">
        <v>94.6</v>
      </c>
      <c r="I31" s="16">
        <v>249.32167053222656</v>
      </c>
      <c r="J31" s="1"/>
    </row>
    <row r="32" spans="1:10" x14ac:dyDescent="0.3">
      <c r="A32" s="9">
        <v>42552</v>
      </c>
      <c r="B32" s="3">
        <v>34.799999999999997</v>
      </c>
      <c r="C32" s="10">
        <v>24.97</v>
      </c>
      <c r="D32" s="11">
        <v>45.070952380952399</v>
      </c>
      <c r="E32" s="12">
        <v>240.101</v>
      </c>
      <c r="F32" s="15">
        <v>79.069999999999993</v>
      </c>
      <c r="G32">
        <v>93.3</v>
      </c>
      <c r="H32">
        <v>94.8</v>
      </c>
      <c r="I32" s="16">
        <v>97.64324951171875</v>
      </c>
      <c r="J32" s="1"/>
    </row>
    <row r="33" spans="1:10" x14ac:dyDescent="0.3">
      <c r="A33" s="9">
        <v>42583</v>
      </c>
      <c r="B33" s="13">
        <v>35.299999999999997</v>
      </c>
      <c r="C33" s="10">
        <v>28.08</v>
      </c>
      <c r="D33" s="11">
        <v>46.1443478260869</v>
      </c>
      <c r="E33" s="12">
        <v>240.54499999999999</v>
      </c>
      <c r="F33" s="15">
        <v>77.510000000000005</v>
      </c>
      <c r="G33">
        <v>98.1</v>
      </c>
      <c r="H33">
        <v>94.7</v>
      </c>
      <c r="I33" s="16">
        <v>313.06869506835938</v>
      </c>
      <c r="J33" s="1"/>
    </row>
    <row r="34" spans="1:10" x14ac:dyDescent="0.3">
      <c r="A34" s="9">
        <v>42614</v>
      </c>
      <c r="B34" s="13">
        <v>35.700000000000003</v>
      </c>
      <c r="C34" s="10">
        <v>25.83</v>
      </c>
      <c r="D34" s="11">
        <v>46.188636363636398</v>
      </c>
      <c r="E34" s="12">
        <v>241.17599999999999</v>
      </c>
      <c r="F34" s="15">
        <v>78.099999999999994</v>
      </c>
      <c r="G34">
        <v>97.2</v>
      </c>
      <c r="H34">
        <v>95.5</v>
      </c>
      <c r="I34" s="16">
        <v>237.50038146972656</v>
      </c>
      <c r="J34" s="1"/>
    </row>
    <row r="35" spans="1:10" x14ac:dyDescent="0.3">
      <c r="A35" s="9">
        <v>42644</v>
      </c>
      <c r="B35" s="3">
        <v>36</v>
      </c>
      <c r="C35" s="10">
        <v>24.09</v>
      </c>
      <c r="D35" s="11">
        <v>49.732380952381</v>
      </c>
      <c r="E35" s="12">
        <v>241.74100000000001</v>
      </c>
      <c r="F35" s="15">
        <v>81.72</v>
      </c>
      <c r="G35">
        <v>96</v>
      </c>
      <c r="H35">
        <v>94.5</v>
      </c>
      <c r="I35" s="16">
        <v>113.41355895996094</v>
      </c>
      <c r="J35" s="1"/>
    </row>
    <row r="36" spans="1:10" x14ac:dyDescent="0.3">
      <c r="A36" s="9">
        <v>42675</v>
      </c>
      <c r="B36" s="3">
        <v>34.299999999999997</v>
      </c>
      <c r="C36" s="10">
        <v>23.64</v>
      </c>
      <c r="D36" s="11">
        <v>46.435909090909099</v>
      </c>
      <c r="E36" s="12">
        <v>242.02600000000001</v>
      </c>
      <c r="F36" s="15">
        <v>81.510000000000005</v>
      </c>
      <c r="G36">
        <v>95.5</v>
      </c>
      <c r="H36">
        <v>95.1</v>
      </c>
      <c r="I36" s="16">
        <v>233.34312438964844</v>
      </c>
      <c r="J36" s="1"/>
    </row>
    <row r="37" spans="1:10" x14ac:dyDescent="0.3">
      <c r="A37" s="9">
        <v>42705</v>
      </c>
      <c r="B37" s="3">
        <v>37.900000000000006</v>
      </c>
      <c r="C37" s="10">
        <v>26.26</v>
      </c>
      <c r="D37" s="11">
        <v>54.066363636363597</v>
      </c>
      <c r="E37" s="12">
        <v>242.637</v>
      </c>
      <c r="F37" s="15">
        <v>86.52</v>
      </c>
      <c r="G37">
        <v>95.1</v>
      </c>
      <c r="H37">
        <v>93.7</v>
      </c>
      <c r="I37" s="16">
        <v>323.78207397460938</v>
      </c>
      <c r="J37" s="1"/>
    </row>
    <row r="38" spans="1:10" x14ac:dyDescent="0.3">
      <c r="A38" s="9">
        <v>42736</v>
      </c>
      <c r="B38" s="3">
        <v>34</v>
      </c>
      <c r="C38" s="10">
        <v>24.03</v>
      </c>
      <c r="D38" s="11">
        <v>54.892727272727299</v>
      </c>
      <c r="E38" s="12">
        <v>243.62</v>
      </c>
      <c r="F38" s="15">
        <v>89.8</v>
      </c>
      <c r="G38">
        <v>98.7</v>
      </c>
      <c r="H38">
        <v>97.3</v>
      </c>
      <c r="I38" s="16">
        <v>400.01675415039063</v>
      </c>
      <c r="J38" s="1"/>
    </row>
    <row r="39" spans="1:10" x14ac:dyDescent="0.3">
      <c r="A39" s="9">
        <v>42767</v>
      </c>
      <c r="B39" s="13">
        <f>(B38+B40)/2</f>
        <v>33.727436781427073</v>
      </c>
      <c r="C39" s="10">
        <v>26.98</v>
      </c>
      <c r="D39" s="11">
        <v>55.493499999999997</v>
      </c>
      <c r="E39" s="12">
        <v>243.87200000000001</v>
      </c>
      <c r="F39" s="15">
        <v>91.23</v>
      </c>
      <c r="G39">
        <v>98</v>
      </c>
      <c r="H39">
        <v>96.4</v>
      </c>
      <c r="I39" s="16">
        <v>227.87812805175781</v>
      </c>
      <c r="J39" s="1"/>
    </row>
    <row r="40" spans="1:10" x14ac:dyDescent="0.3">
      <c r="A40" s="9">
        <v>42795</v>
      </c>
      <c r="B40" s="3">
        <v>33.454873562854154</v>
      </c>
      <c r="C40" s="10">
        <v>23.49</v>
      </c>
      <c r="D40" s="11">
        <v>51.968260869565199</v>
      </c>
      <c r="E40" s="12">
        <v>243.76599999999999</v>
      </c>
      <c r="F40" s="15">
        <v>91.68</v>
      </c>
      <c r="G40">
        <v>100.7</v>
      </c>
      <c r="H40">
        <v>99.2</v>
      </c>
      <c r="I40" s="16">
        <v>291.41494750976563</v>
      </c>
      <c r="J40" s="1"/>
    </row>
    <row r="41" spans="1:10" x14ac:dyDescent="0.3">
      <c r="A41" s="9">
        <v>42826</v>
      </c>
      <c r="B41" s="3">
        <v>36.063676620695979</v>
      </c>
      <c r="C41" s="10">
        <v>22.04</v>
      </c>
      <c r="D41" s="11">
        <v>53.063499999999998</v>
      </c>
      <c r="E41" s="12">
        <v>244.274</v>
      </c>
      <c r="F41" s="15">
        <v>93.66</v>
      </c>
      <c r="G41">
        <v>100.6</v>
      </c>
      <c r="H41">
        <v>100</v>
      </c>
      <c r="I41" s="16">
        <v>143.63006591796875</v>
      </c>
      <c r="J41" s="1"/>
    </row>
    <row r="42" spans="1:10" x14ac:dyDescent="0.3">
      <c r="A42" s="9">
        <v>42856</v>
      </c>
      <c r="B42" s="3">
        <v>37.560140666382502</v>
      </c>
      <c r="C42" s="10">
        <v>25.12</v>
      </c>
      <c r="D42" s="11">
        <v>50.870869565217397</v>
      </c>
      <c r="E42" s="12">
        <v>244.06899999999999</v>
      </c>
      <c r="F42" s="15">
        <v>91.46</v>
      </c>
      <c r="G42">
        <v>101.5</v>
      </c>
      <c r="H42">
        <v>100.6</v>
      </c>
      <c r="I42" s="16">
        <v>139.03436279296875</v>
      </c>
      <c r="J42" s="1"/>
    </row>
    <row r="43" spans="1:10" x14ac:dyDescent="0.3">
      <c r="A43" s="9">
        <v>42887</v>
      </c>
      <c r="B43" s="3">
        <v>38.897879800941354</v>
      </c>
      <c r="C43" s="10">
        <v>22.94</v>
      </c>
      <c r="D43" s="11">
        <v>46.894545454545501</v>
      </c>
      <c r="E43" s="12">
        <v>244.21799999999999</v>
      </c>
      <c r="F43" s="15">
        <v>89.65</v>
      </c>
      <c r="G43">
        <v>102.6</v>
      </c>
      <c r="H43">
        <v>100.2</v>
      </c>
      <c r="I43" s="16">
        <v>107.03202819824219</v>
      </c>
      <c r="J43" s="1"/>
    </row>
    <row r="44" spans="1:10" x14ac:dyDescent="0.3">
      <c r="A44" s="9">
        <v>42917</v>
      </c>
      <c r="B44" s="3">
        <v>39.925413228333525</v>
      </c>
      <c r="C44" s="10">
        <v>22.26</v>
      </c>
      <c r="D44" s="11">
        <v>48.69</v>
      </c>
      <c r="E44" s="12">
        <v>244.28</v>
      </c>
      <c r="F44" s="15">
        <v>86.03</v>
      </c>
      <c r="G44">
        <v>104.3</v>
      </c>
      <c r="H44">
        <v>100.8</v>
      </c>
      <c r="I44" s="16">
        <v>181.0517578125</v>
      </c>
      <c r="J44" s="1"/>
    </row>
    <row r="45" spans="1:10" x14ac:dyDescent="0.3">
      <c r="A45" s="9">
        <v>42948</v>
      </c>
      <c r="B45" s="3">
        <v>46.884734853382419</v>
      </c>
      <c r="C45" s="10">
        <v>19.82</v>
      </c>
      <c r="D45" s="11">
        <v>51.369565217391298</v>
      </c>
      <c r="E45" s="12">
        <v>245.20500000000001</v>
      </c>
      <c r="F45" s="15">
        <v>84.19</v>
      </c>
      <c r="G45">
        <v>99</v>
      </c>
      <c r="H45">
        <v>102</v>
      </c>
      <c r="I45" s="16">
        <v>149.64942932128906</v>
      </c>
      <c r="J45" s="1"/>
    </row>
    <row r="46" spans="1:10" x14ac:dyDescent="0.3">
      <c r="A46" s="9">
        <v>42979</v>
      </c>
      <c r="B46" s="3">
        <v>40.9717721495782</v>
      </c>
      <c r="C46" s="10">
        <v>17.52</v>
      </c>
      <c r="D46" s="11">
        <v>55.162857142857099</v>
      </c>
      <c r="E46" s="12">
        <v>246.55099999999999</v>
      </c>
      <c r="F46" s="15">
        <v>85.75</v>
      </c>
      <c r="G46">
        <v>102.3</v>
      </c>
      <c r="H46">
        <v>104</v>
      </c>
      <c r="I46" s="16">
        <v>101.00840759277344</v>
      </c>
      <c r="J46" s="1"/>
    </row>
    <row r="47" spans="1:10" x14ac:dyDescent="0.3">
      <c r="A47" s="9">
        <v>43009</v>
      </c>
      <c r="B47" s="3">
        <v>42.420138666230635</v>
      </c>
      <c r="C47" s="10">
        <v>16.739999999999998</v>
      </c>
      <c r="D47" s="11">
        <v>57.617727272727301</v>
      </c>
      <c r="E47" s="12">
        <v>246.65700000000001</v>
      </c>
      <c r="F47" s="15">
        <v>86.68</v>
      </c>
      <c r="G47">
        <v>103</v>
      </c>
      <c r="H47">
        <v>103.8</v>
      </c>
      <c r="I47" s="16">
        <v>274.81338500976563</v>
      </c>
      <c r="J47" s="1"/>
    </row>
    <row r="48" spans="1:10" x14ac:dyDescent="0.3">
      <c r="A48" s="9">
        <v>43040</v>
      </c>
      <c r="B48" s="3">
        <v>43.252074702060725</v>
      </c>
      <c r="C48" s="10">
        <v>17.559999999999999</v>
      </c>
      <c r="D48" s="11">
        <v>62.575454545454498</v>
      </c>
      <c r="E48" s="12">
        <v>247.37799999999999</v>
      </c>
      <c r="F48" s="15">
        <v>85.12</v>
      </c>
      <c r="G48">
        <v>103.2</v>
      </c>
      <c r="H48">
        <v>103</v>
      </c>
      <c r="I48" s="16">
        <v>250.4549560546875</v>
      </c>
      <c r="J48" s="1"/>
    </row>
    <row r="49" spans="1:10" x14ac:dyDescent="0.3">
      <c r="A49" s="9">
        <v>43070</v>
      </c>
      <c r="B49" s="3">
        <v>45.42687233126685</v>
      </c>
      <c r="C49" s="10">
        <v>16.72</v>
      </c>
      <c r="D49" s="11">
        <v>64.211904761904805</v>
      </c>
      <c r="E49" s="12">
        <v>247.73599999999999</v>
      </c>
      <c r="F49" s="15">
        <v>85.22</v>
      </c>
      <c r="G49">
        <v>102.9</v>
      </c>
      <c r="H49">
        <v>103.7</v>
      </c>
      <c r="I49" s="16">
        <v>320.66006469726563</v>
      </c>
      <c r="J49" s="1"/>
    </row>
    <row r="50" spans="1:10" x14ac:dyDescent="0.3">
      <c r="A50" s="9">
        <v>43101</v>
      </c>
      <c r="B50" s="3">
        <v>39.698702721157467</v>
      </c>
      <c r="C50" s="10">
        <v>18.96</v>
      </c>
      <c r="D50" s="11">
        <v>68.986521739130396</v>
      </c>
      <c r="E50" s="12">
        <v>248.721</v>
      </c>
      <c r="F50" s="15">
        <v>86.33</v>
      </c>
      <c r="G50">
        <v>103.1</v>
      </c>
      <c r="H50">
        <v>102.9</v>
      </c>
      <c r="I50" s="16">
        <v>72.889076232910156</v>
      </c>
      <c r="J50" s="1"/>
    </row>
    <row r="51" spans="1:10" x14ac:dyDescent="0.3">
      <c r="A51" s="9">
        <v>43132</v>
      </c>
      <c r="B51" s="3">
        <v>42</v>
      </c>
      <c r="C51" s="10">
        <v>22.05</v>
      </c>
      <c r="D51" s="11">
        <v>65.421999999999997</v>
      </c>
      <c r="E51" s="12">
        <v>249.3</v>
      </c>
      <c r="F51" s="15">
        <v>84.88</v>
      </c>
      <c r="G51">
        <v>102</v>
      </c>
      <c r="H51">
        <v>102.3</v>
      </c>
      <c r="I51" s="16">
        <v>206.45942687988281</v>
      </c>
      <c r="J51" s="1"/>
    </row>
    <row r="52" spans="1:10" x14ac:dyDescent="0.3">
      <c r="A52" s="9">
        <v>43160</v>
      </c>
      <c r="B52" s="3">
        <v>41.185298310405031</v>
      </c>
      <c r="C52" s="10">
        <v>20.96</v>
      </c>
      <c r="D52" s="11">
        <v>66.445454545454496</v>
      </c>
      <c r="E52" s="12">
        <v>249.517</v>
      </c>
      <c r="F52" s="15">
        <v>84.66</v>
      </c>
      <c r="G52">
        <v>103</v>
      </c>
      <c r="H52">
        <v>102.9</v>
      </c>
      <c r="I52" s="16">
        <v>87.846824645996094</v>
      </c>
      <c r="J52" s="1"/>
    </row>
    <row r="53" spans="1:10" x14ac:dyDescent="0.3">
      <c r="A53" s="9">
        <v>43191</v>
      </c>
      <c r="B53" s="3">
        <v>41.26951124087892</v>
      </c>
      <c r="C53" s="10">
        <v>28.56</v>
      </c>
      <c r="D53" s="11">
        <v>71.627619047619007</v>
      </c>
      <c r="E53" s="12">
        <v>250.27500000000001</v>
      </c>
      <c r="F53" s="15">
        <v>79.75</v>
      </c>
      <c r="G53">
        <v>103.6</v>
      </c>
      <c r="H53">
        <v>102.7</v>
      </c>
      <c r="I53" s="16">
        <v>332.2618408203125</v>
      </c>
      <c r="J53" s="1"/>
    </row>
    <row r="54" spans="1:10" x14ac:dyDescent="0.3">
      <c r="A54" s="9">
        <v>43221</v>
      </c>
      <c r="B54" s="3">
        <v>40.799999999999997</v>
      </c>
      <c r="C54" s="10">
        <v>24.7</v>
      </c>
      <c r="D54" s="11">
        <v>76.646956521739099</v>
      </c>
      <c r="E54" s="12">
        <v>250.786</v>
      </c>
      <c r="F54" s="15">
        <v>80.260000000000005</v>
      </c>
      <c r="G54">
        <v>103.1</v>
      </c>
      <c r="H54">
        <v>102.6</v>
      </c>
      <c r="I54" s="16">
        <v>217.15745544433594</v>
      </c>
      <c r="J54" s="1"/>
    </row>
    <row r="55" spans="1:10" x14ac:dyDescent="0.3">
      <c r="A55" s="9">
        <v>43252</v>
      </c>
      <c r="B55" s="3">
        <v>41.2</v>
      </c>
      <c r="C55" s="10">
        <v>22.15</v>
      </c>
      <c r="D55" s="11">
        <v>75.191428571428602</v>
      </c>
      <c r="E55" s="12">
        <v>251.15199999999999</v>
      </c>
      <c r="F55" s="15">
        <v>81.05</v>
      </c>
      <c r="G55">
        <v>103</v>
      </c>
      <c r="H55">
        <v>103.8</v>
      </c>
      <c r="I55" s="16">
        <v>69.940872192382813</v>
      </c>
      <c r="J55" s="1"/>
    </row>
    <row r="56" spans="1:10" x14ac:dyDescent="0.3">
      <c r="A56" s="9">
        <v>43282</v>
      </c>
      <c r="B56" s="3">
        <v>44.8</v>
      </c>
      <c r="C56" s="10">
        <v>22.66</v>
      </c>
      <c r="D56" s="11">
        <v>74.437727272727301</v>
      </c>
      <c r="E56" s="12">
        <v>251.345</v>
      </c>
      <c r="F56" s="15">
        <v>82.16</v>
      </c>
      <c r="G56">
        <v>103.6</v>
      </c>
      <c r="H56">
        <v>101.9</v>
      </c>
      <c r="I56" s="16">
        <v>120.50759124755859</v>
      </c>
      <c r="J56" s="1"/>
    </row>
    <row r="57" spans="1:10" x14ac:dyDescent="0.3">
      <c r="A57" s="9">
        <v>43313</v>
      </c>
      <c r="B57" s="3">
        <v>42</v>
      </c>
      <c r="C57" s="10">
        <v>24.73</v>
      </c>
      <c r="D57" s="11">
        <v>73.128695652173903</v>
      </c>
      <c r="E57" s="12">
        <v>251.73500000000001</v>
      </c>
      <c r="F57" s="15">
        <v>78.739999999999995</v>
      </c>
      <c r="G57">
        <v>104.5</v>
      </c>
      <c r="H57">
        <v>101.3</v>
      </c>
      <c r="I57" s="16">
        <v>212.81773376464844</v>
      </c>
      <c r="J57" s="1"/>
    </row>
    <row r="58" spans="1:10" x14ac:dyDescent="0.3">
      <c r="A58" s="9">
        <v>43344</v>
      </c>
      <c r="B58" s="3">
        <v>40</v>
      </c>
      <c r="C58" s="10">
        <v>23.79</v>
      </c>
      <c r="D58" s="11">
        <v>78.86</v>
      </c>
      <c r="E58" s="12">
        <v>252.18299999999999</v>
      </c>
      <c r="F58" s="15">
        <v>76.87</v>
      </c>
      <c r="G58">
        <v>104.4</v>
      </c>
      <c r="H58">
        <v>100.1</v>
      </c>
      <c r="I58" s="16">
        <v>289.822509765625</v>
      </c>
      <c r="J58" s="1"/>
    </row>
    <row r="59" spans="1:10" x14ac:dyDescent="0.3">
      <c r="A59" s="9">
        <v>43374</v>
      </c>
      <c r="B59" s="3">
        <v>41.2</v>
      </c>
      <c r="C59" s="10">
        <v>27.59</v>
      </c>
      <c r="D59" s="11">
        <v>80.470434782608706</v>
      </c>
      <c r="E59" s="12">
        <v>252.899</v>
      </c>
      <c r="F59" s="15">
        <v>79.7</v>
      </c>
      <c r="G59">
        <v>103.6</v>
      </c>
      <c r="H59">
        <v>100.7</v>
      </c>
      <c r="I59" s="16">
        <v>247.70269775390625</v>
      </c>
      <c r="J59" s="1"/>
    </row>
    <row r="60" spans="1:10" x14ac:dyDescent="0.3">
      <c r="A60" s="9">
        <v>43405</v>
      </c>
      <c r="B60" s="3">
        <v>41.2</v>
      </c>
      <c r="C60" s="10">
        <v>26.63</v>
      </c>
      <c r="D60" s="11">
        <v>65.173636363636405</v>
      </c>
      <c r="E60" s="12">
        <v>252.822</v>
      </c>
      <c r="F60" s="15">
        <v>79.87</v>
      </c>
      <c r="G60">
        <v>104.5</v>
      </c>
      <c r="H60">
        <v>102</v>
      </c>
      <c r="I60" s="16">
        <v>337.34747314453125</v>
      </c>
      <c r="J60" s="1"/>
    </row>
    <row r="61" spans="1:10" x14ac:dyDescent="0.3">
      <c r="A61" s="9">
        <v>43435</v>
      </c>
      <c r="B61" s="3">
        <v>42</v>
      </c>
      <c r="C61" s="10">
        <v>27.03</v>
      </c>
      <c r="D61" s="11">
        <v>56.463809523809502</v>
      </c>
      <c r="E61" s="12">
        <v>252.49299999999999</v>
      </c>
      <c r="F61" s="15">
        <v>79.14</v>
      </c>
      <c r="G61">
        <v>103.4</v>
      </c>
      <c r="H61">
        <v>102</v>
      </c>
      <c r="I61" s="16">
        <v>175.41590881347656</v>
      </c>
      <c r="J61" s="1"/>
    </row>
    <row r="62" spans="1:10" x14ac:dyDescent="0.3">
      <c r="A62" s="9">
        <v>43466</v>
      </c>
      <c r="B62" s="3">
        <v>34.400000000000006</v>
      </c>
      <c r="C62" s="10">
        <v>21.85</v>
      </c>
      <c r="D62" s="11">
        <v>59.272608695652202</v>
      </c>
      <c r="E62" s="12">
        <v>252.441</v>
      </c>
      <c r="F62" s="15">
        <v>80.25</v>
      </c>
      <c r="G62">
        <v>102.2</v>
      </c>
      <c r="H62">
        <v>102.1</v>
      </c>
      <c r="I62" s="16">
        <v>334.68365478515625</v>
      </c>
      <c r="J62" s="1"/>
    </row>
    <row r="63" spans="1:10" x14ac:dyDescent="0.3">
      <c r="A63" s="9">
        <v>43497</v>
      </c>
      <c r="B63" s="3">
        <v>37.200000000000003</v>
      </c>
      <c r="C63" s="10">
        <v>23.13</v>
      </c>
      <c r="D63" s="11">
        <v>64.134</v>
      </c>
      <c r="E63" s="12">
        <v>252.96899999999999</v>
      </c>
      <c r="F63" s="15">
        <v>81.64</v>
      </c>
      <c r="G63">
        <v>102.7</v>
      </c>
      <c r="H63">
        <v>102</v>
      </c>
      <c r="I63" s="16">
        <v>125.48890686035156</v>
      </c>
      <c r="J63" s="1"/>
    </row>
    <row r="64" spans="1:10" x14ac:dyDescent="0.3">
      <c r="A64" s="9">
        <v>43525</v>
      </c>
      <c r="B64" s="3">
        <v>37.200000000000003</v>
      </c>
      <c r="C64" s="10">
        <v>21.95</v>
      </c>
      <c r="D64" s="11">
        <v>66.410952380952395</v>
      </c>
      <c r="E64" s="12">
        <v>254.14699999999999</v>
      </c>
      <c r="F64" s="15">
        <v>82.62</v>
      </c>
      <c r="G64">
        <v>102.5</v>
      </c>
      <c r="H64">
        <v>102.4</v>
      </c>
      <c r="I64" s="16">
        <v>203.07157897949219</v>
      </c>
      <c r="J64" s="1"/>
    </row>
    <row r="65" spans="1:10" x14ac:dyDescent="0.3">
      <c r="A65" s="9">
        <v>43556</v>
      </c>
      <c r="B65" s="3">
        <v>36.799999999999997</v>
      </c>
      <c r="C65" s="10">
        <v>19.27</v>
      </c>
      <c r="D65" s="11">
        <v>71.196818181818202</v>
      </c>
      <c r="E65" s="12">
        <v>255.32599999999999</v>
      </c>
      <c r="F65" s="15">
        <v>83.6</v>
      </c>
      <c r="G65">
        <v>102.2</v>
      </c>
      <c r="H65">
        <v>101.8</v>
      </c>
      <c r="I65" s="16">
        <v>223.4542236328125</v>
      </c>
      <c r="J65" s="1"/>
    </row>
    <row r="66" spans="1:10" x14ac:dyDescent="0.3">
      <c r="A66" s="9">
        <v>43586</v>
      </c>
      <c r="B66" s="3">
        <v>37.6</v>
      </c>
      <c r="C66" s="10">
        <v>21.23</v>
      </c>
      <c r="D66" s="11">
        <v>70.526521739130402</v>
      </c>
      <c r="E66" s="12">
        <v>255.37100000000001</v>
      </c>
      <c r="F66" s="15">
        <v>84.18</v>
      </c>
      <c r="G66">
        <v>101.6</v>
      </c>
      <c r="H66">
        <v>102.3</v>
      </c>
      <c r="I66" s="16">
        <v>256.2510986328125</v>
      </c>
      <c r="J66" s="1"/>
    </row>
    <row r="67" spans="1:10" x14ac:dyDescent="0.3">
      <c r="A67" s="9">
        <v>43617</v>
      </c>
      <c r="B67" s="3">
        <v>36.799999999999997</v>
      </c>
      <c r="C67" s="10">
        <v>21.97</v>
      </c>
      <c r="D67" s="11">
        <v>63.295999999999999</v>
      </c>
      <c r="E67" s="12">
        <v>255.423</v>
      </c>
      <c r="F67" s="15">
        <v>84.68</v>
      </c>
      <c r="G67">
        <v>101.9</v>
      </c>
      <c r="H67">
        <v>101.8</v>
      </c>
      <c r="I67" s="16">
        <v>308.56869506835938</v>
      </c>
      <c r="J67" s="1"/>
    </row>
    <row r="68" spans="1:10" x14ac:dyDescent="0.3">
      <c r="A68" s="9">
        <v>43647</v>
      </c>
      <c r="B68" s="3">
        <v>36</v>
      </c>
      <c r="C68" s="10">
        <v>21.36</v>
      </c>
      <c r="D68" s="11">
        <v>64</v>
      </c>
      <c r="E68" s="12">
        <v>255.92500000000001</v>
      </c>
      <c r="F68" s="15">
        <v>86.17</v>
      </c>
      <c r="G68">
        <v>101.5</v>
      </c>
      <c r="H68">
        <v>101.5</v>
      </c>
      <c r="I68" s="16">
        <v>317.8851318359375</v>
      </c>
      <c r="J68" s="1"/>
    </row>
    <row r="69" spans="1:10" x14ac:dyDescent="0.3">
      <c r="A69" s="9">
        <v>43678</v>
      </c>
      <c r="B69" s="3">
        <v>39.200000000000003</v>
      </c>
      <c r="C69" s="10">
        <v>20.440000000000001</v>
      </c>
      <c r="D69" s="11">
        <v>59.247272727272701</v>
      </c>
      <c r="E69" s="12">
        <v>256.11799999999999</v>
      </c>
      <c r="F69" s="15">
        <v>83.49</v>
      </c>
      <c r="G69">
        <v>101.3</v>
      </c>
      <c r="H69">
        <v>101</v>
      </c>
      <c r="I69" s="16">
        <v>185.52218627929688</v>
      </c>
      <c r="J69" s="1"/>
    </row>
    <row r="70" spans="1:10" x14ac:dyDescent="0.3">
      <c r="A70" s="9">
        <v>43709</v>
      </c>
      <c r="B70" s="3">
        <v>36.400000000000006</v>
      </c>
      <c r="C70" s="10">
        <v>18.98</v>
      </c>
      <c r="D70" s="11">
        <v>62.33</v>
      </c>
      <c r="E70" s="12">
        <v>256.53199999999998</v>
      </c>
      <c r="F70" s="15">
        <v>84.86</v>
      </c>
      <c r="G70">
        <v>101.1</v>
      </c>
      <c r="H70">
        <v>100.8</v>
      </c>
      <c r="I70" s="16">
        <v>326.32568359375</v>
      </c>
      <c r="J70" s="1"/>
    </row>
    <row r="71" spans="1:10" x14ac:dyDescent="0.3">
      <c r="A71" s="9">
        <v>43739</v>
      </c>
      <c r="B71" s="3">
        <v>38</v>
      </c>
      <c r="C71" s="10">
        <v>19.79</v>
      </c>
      <c r="D71" s="11">
        <v>59.37</v>
      </c>
      <c r="E71" s="12">
        <v>257.387</v>
      </c>
      <c r="F71" s="15">
        <v>85.06</v>
      </c>
      <c r="G71">
        <v>102.2</v>
      </c>
      <c r="H71">
        <v>101.6</v>
      </c>
      <c r="I71" s="16">
        <v>373.73587036132813</v>
      </c>
      <c r="J71" s="1"/>
    </row>
    <row r="72" spans="1:10" x14ac:dyDescent="0.3">
      <c r="A72" s="9">
        <v>43770</v>
      </c>
      <c r="B72" s="3">
        <v>39.6</v>
      </c>
      <c r="C72" s="10">
        <v>18.45</v>
      </c>
      <c r="D72" s="11">
        <v>62.744285714285702</v>
      </c>
      <c r="E72" s="12">
        <v>257.98899999999998</v>
      </c>
      <c r="F72" s="15">
        <v>85.58</v>
      </c>
      <c r="G72">
        <v>103.1</v>
      </c>
      <c r="H72">
        <v>102</v>
      </c>
      <c r="I72" s="16">
        <v>431.2469482421875</v>
      </c>
      <c r="J72" s="1"/>
    </row>
    <row r="73" spans="1:10" x14ac:dyDescent="0.3">
      <c r="A73" s="9">
        <v>43800</v>
      </c>
      <c r="B73" s="3">
        <v>42</v>
      </c>
      <c r="C73" s="10">
        <v>22.23</v>
      </c>
      <c r="D73" s="11">
        <v>65.854545454545502</v>
      </c>
      <c r="E73" s="12">
        <v>258.20299999999997</v>
      </c>
      <c r="F73" s="15">
        <v>86.7</v>
      </c>
      <c r="G73">
        <v>101.8</v>
      </c>
      <c r="H73">
        <v>101.9</v>
      </c>
      <c r="I73" s="16">
        <v>323.16766357421875</v>
      </c>
      <c r="J73" s="1"/>
    </row>
    <row r="74" spans="1:10" x14ac:dyDescent="0.3">
      <c r="A74" s="9">
        <v>43831</v>
      </c>
      <c r="B74" s="3">
        <v>36</v>
      </c>
      <c r="C74" s="10">
        <v>22.08</v>
      </c>
      <c r="D74" s="11">
        <v>63.602173913043501</v>
      </c>
      <c r="E74" s="12">
        <v>258.68700000000001</v>
      </c>
      <c r="F74" s="15">
        <v>88.12</v>
      </c>
      <c r="G74">
        <v>103.4</v>
      </c>
      <c r="H74">
        <v>102.2</v>
      </c>
      <c r="I74" s="16">
        <v>346.3397216796875</v>
      </c>
      <c r="J74" s="1"/>
    </row>
    <row r="75" spans="1:10" x14ac:dyDescent="0.3">
      <c r="A75" s="9">
        <v>43862</v>
      </c>
      <c r="B75" s="3">
        <v>36.799999999999997</v>
      </c>
      <c r="C75" s="10">
        <v>38.82</v>
      </c>
      <c r="D75" s="11">
        <v>55.003500000000003</v>
      </c>
      <c r="E75" s="12">
        <v>258.82400000000001</v>
      </c>
      <c r="F75" s="15">
        <v>86.33</v>
      </c>
      <c r="G75">
        <v>105.4</v>
      </c>
      <c r="H75">
        <v>104.3</v>
      </c>
      <c r="I75" s="16">
        <v>283.86865234375</v>
      </c>
      <c r="J75" s="1"/>
    </row>
    <row r="76" spans="1:10" x14ac:dyDescent="0.3">
      <c r="A76" s="9">
        <v>43891</v>
      </c>
      <c r="B76" s="3">
        <v>32.400000000000006</v>
      </c>
      <c r="C76" s="10">
        <v>72.39</v>
      </c>
      <c r="D76" s="11">
        <v>32.981818181818198</v>
      </c>
      <c r="E76" s="12">
        <v>257.98899999999998</v>
      </c>
      <c r="F76" s="15">
        <v>75.05</v>
      </c>
      <c r="G76">
        <v>107.7</v>
      </c>
      <c r="H76">
        <v>106.1</v>
      </c>
      <c r="I76" s="16">
        <v>793.634521484375</v>
      </c>
      <c r="J76" s="1"/>
    </row>
    <row r="77" spans="1:10" x14ac:dyDescent="0.3">
      <c r="A77" s="9">
        <v>43922</v>
      </c>
      <c r="B77" s="3">
        <v>24</v>
      </c>
      <c r="C77" s="10">
        <v>44.18</v>
      </c>
      <c r="D77" s="11">
        <v>23.337272727272701</v>
      </c>
      <c r="E77" s="12">
        <v>256.19200000000001</v>
      </c>
      <c r="F77" s="15">
        <v>76.47</v>
      </c>
      <c r="G77">
        <v>65</v>
      </c>
      <c r="H77">
        <v>91.8</v>
      </c>
      <c r="I77" s="16">
        <v>693.56756591796875</v>
      </c>
      <c r="J77" s="1"/>
    </row>
    <row r="78" spans="1:10" x14ac:dyDescent="0.3">
      <c r="A78" s="9">
        <v>43952</v>
      </c>
      <c r="B78" s="3">
        <v>31.200000000000003</v>
      </c>
      <c r="C78" s="10">
        <v>35.450000000000003</v>
      </c>
      <c r="D78" s="11">
        <v>31.024761904761899</v>
      </c>
      <c r="E78" s="12">
        <v>255.94200000000001</v>
      </c>
      <c r="F78" s="15">
        <v>79.12</v>
      </c>
      <c r="G78">
        <v>73.2</v>
      </c>
      <c r="H78">
        <v>92.4</v>
      </c>
      <c r="I78" s="16">
        <v>680.48138427734375</v>
      </c>
    </row>
    <row r="79" spans="1:10" x14ac:dyDescent="0.3">
      <c r="A79" s="9">
        <v>43983</v>
      </c>
      <c r="B79" s="3">
        <v>28.8</v>
      </c>
      <c r="C79" s="10">
        <v>34.880000000000003</v>
      </c>
      <c r="D79" s="11">
        <v>39.927272727272701</v>
      </c>
      <c r="E79" s="12">
        <v>257.28199999999998</v>
      </c>
      <c r="F79" s="15">
        <v>81.38</v>
      </c>
      <c r="G79">
        <v>91.2</v>
      </c>
      <c r="H79">
        <v>97</v>
      </c>
      <c r="I79" s="16">
        <v>743.92559814453125</v>
      </c>
    </row>
    <row r="80" spans="1:10" x14ac:dyDescent="0.3">
      <c r="A80" s="9">
        <v>44013</v>
      </c>
      <c r="B80" s="3">
        <v>32.400000000000006</v>
      </c>
      <c r="C80" s="10">
        <v>31.41</v>
      </c>
      <c r="D80" s="11">
        <v>42.813478260869601</v>
      </c>
      <c r="E80" s="12">
        <v>258.60399999999998</v>
      </c>
      <c r="F80" s="15">
        <v>78.069999999999993</v>
      </c>
      <c r="G80">
        <v>99.6</v>
      </c>
      <c r="H80">
        <v>99.6</v>
      </c>
      <c r="I80" s="16">
        <v>483.3341064453125</v>
      </c>
    </row>
    <row r="81" spans="1:9" x14ac:dyDescent="0.3">
      <c r="A81" s="9">
        <v>44044</v>
      </c>
      <c r="B81" s="14">
        <v>34</v>
      </c>
      <c r="C81" s="10">
        <v>32.92</v>
      </c>
      <c r="D81" s="11">
        <v>44.257142857142902</v>
      </c>
      <c r="E81" s="12">
        <v>259.51100000000002</v>
      </c>
      <c r="F81" s="15">
        <v>74.2</v>
      </c>
      <c r="G81">
        <v>100.8</v>
      </c>
      <c r="H81">
        <v>97.9</v>
      </c>
      <c r="I81" s="16">
        <v>223.6204833984375</v>
      </c>
    </row>
    <row r="82" spans="1:9" x14ac:dyDescent="0.3">
      <c r="A82" s="9">
        <v>44075</v>
      </c>
      <c r="B82" s="14">
        <v>38</v>
      </c>
      <c r="C82" s="10">
        <v>37.51</v>
      </c>
      <c r="D82" s="11">
        <v>41.085454545454503</v>
      </c>
      <c r="E82" s="12">
        <v>260.149</v>
      </c>
      <c r="F82" s="15">
        <v>71.92</v>
      </c>
      <c r="G82">
        <v>99.9</v>
      </c>
      <c r="H82">
        <v>97.8</v>
      </c>
      <c r="I82" s="16">
        <v>392.87051391601563</v>
      </c>
    </row>
    <row r="83" spans="1:9" x14ac:dyDescent="0.3">
      <c r="A83" s="9">
        <v>44105</v>
      </c>
      <c r="B83" s="14">
        <v>34</v>
      </c>
      <c r="C83" s="10">
        <v>40.83</v>
      </c>
      <c r="D83" s="11">
        <v>40.47</v>
      </c>
      <c r="E83" s="12">
        <v>260.46199999999999</v>
      </c>
      <c r="F83" s="15">
        <v>70.53</v>
      </c>
      <c r="G83">
        <v>100.5</v>
      </c>
      <c r="H83">
        <v>98.8</v>
      </c>
      <c r="I83" s="16">
        <v>306.67950439453125</v>
      </c>
    </row>
    <row r="84" spans="1:9" x14ac:dyDescent="0.3">
      <c r="A84" s="9">
        <v>44136</v>
      </c>
      <c r="B84" s="14">
        <v>37</v>
      </c>
      <c r="C84" s="10">
        <v>30.2</v>
      </c>
      <c r="D84" s="11">
        <v>43.224285714285699</v>
      </c>
      <c r="E84" s="12">
        <v>260.92700000000002</v>
      </c>
      <c r="F84" s="15">
        <v>71.12</v>
      </c>
      <c r="G84">
        <v>98.4</v>
      </c>
      <c r="H84">
        <v>96.8</v>
      </c>
      <c r="I84" s="16">
        <v>502.58514404296875</v>
      </c>
    </row>
    <row r="85" spans="1:9" x14ac:dyDescent="0.3">
      <c r="A85" s="9">
        <v>44166</v>
      </c>
      <c r="B85" s="14">
        <v>33</v>
      </c>
      <c r="C85" s="10">
        <v>32.659999999999997</v>
      </c>
      <c r="D85" s="11">
        <v>49.854347826087</v>
      </c>
      <c r="E85" s="12">
        <v>261.56</v>
      </c>
      <c r="F85" s="15">
        <v>72.650000000000006</v>
      </c>
      <c r="G85">
        <v>98.3</v>
      </c>
      <c r="H85">
        <v>97.3</v>
      </c>
      <c r="I85" s="16">
        <v>437.840087890625</v>
      </c>
    </row>
    <row r="86" spans="1:9" x14ac:dyDescent="0.3">
      <c r="A86" s="9">
        <v>44197</v>
      </c>
      <c r="B86" s="14">
        <v>35</v>
      </c>
      <c r="C86" s="10">
        <v>35.19</v>
      </c>
      <c r="D86" s="11">
        <v>54.551428571428602</v>
      </c>
      <c r="E86" s="12">
        <v>262.23099999999999</v>
      </c>
      <c r="F86" s="15">
        <v>72.34</v>
      </c>
      <c r="G86">
        <v>102.6</v>
      </c>
      <c r="H86">
        <v>98.5</v>
      </c>
      <c r="I86" s="16">
        <v>503.0057373046875</v>
      </c>
    </row>
    <row r="87" spans="1:9" x14ac:dyDescent="0.3">
      <c r="A87" s="9">
        <v>44228</v>
      </c>
      <c r="B87" s="14">
        <v>36</v>
      </c>
      <c r="C87" s="10">
        <v>33.74</v>
      </c>
      <c r="D87" s="11">
        <v>61.963500000000003</v>
      </c>
      <c r="E87" s="12">
        <v>263.161</v>
      </c>
      <c r="F87" s="15">
        <v>72.709999999999994</v>
      </c>
      <c r="G87">
        <v>100.4</v>
      </c>
      <c r="H87">
        <v>97.2</v>
      </c>
      <c r="I87" s="16">
        <v>417.9085693359375</v>
      </c>
    </row>
    <row r="88" spans="1:9" x14ac:dyDescent="0.3">
      <c r="D88"/>
      <c r="E88"/>
      <c r="F88"/>
      <c r="G88"/>
      <c r="I88" s="16"/>
    </row>
    <row r="89" spans="1:9" x14ac:dyDescent="0.3">
      <c r="D89"/>
      <c r="E89"/>
      <c r="F89"/>
      <c r="G89"/>
      <c r="I89" s="16"/>
    </row>
    <row r="90" spans="1:9" x14ac:dyDescent="0.3">
      <c r="D90"/>
      <c r="E90"/>
      <c r="F90"/>
      <c r="G90"/>
      <c r="I90" s="16"/>
    </row>
    <row r="91" spans="1:9" x14ac:dyDescent="0.3">
      <c r="D91"/>
      <c r="E91"/>
      <c r="F91"/>
      <c r="G91"/>
      <c r="I91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76B8-052C-46E5-A516-5BA223B309D7}">
  <dimension ref="A1:G87"/>
  <sheetViews>
    <sheetView workbookViewId="0">
      <selection activeCell="D5" sqref="D5"/>
    </sheetView>
  </sheetViews>
  <sheetFormatPr defaultRowHeight="14.4" x14ac:dyDescent="0.3"/>
  <cols>
    <col min="1" max="1" width="10.6640625" customWidth="1"/>
  </cols>
  <sheetData>
    <row r="1" spans="1:7" x14ac:dyDescent="0.3">
      <c r="A1" s="6" t="s">
        <v>8</v>
      </c>
      <c r="B1" t="s">
        <v>21</v>
      </c>
      <c r="C1" t="s">
        <v>20</v>
      </c>
      <c r="D1" t="s">
        <v>1</v>
      </c>
      <c r="E1" t="s">
        <v>14</v>
      </c>
      <c r="F1" t="s">
        <v>2</v>
      </c>
      <c r="G1" t="s">
        <v>17</v>
      </c>
    </row>
    <row r="2" spans="1:7" ht="13.8" customHeight="1" x14ac:dyDescent="0.3">
      <c r="A2" s="9">
        <v>41640</v>
      </c>
      <c r="B2">
        <f>LN('Сырые данные'!C2)</f>
        <v>3.3134584673541485</v>
      </c>
      <c r="D2">
        <f>LN('Сырые данные'!D2/'Сырые данные'!E2*100)</f>
        <v>3.8225057305735102</v>
      </c>
      <c r="F2">
        <f>LN('Сырые данные'!F2)</f>
        <v>4.6325907815640832</v>
      </c>
    </row>
    <row r="3" spans="1:7" x14ac:dyDescent="0.3">
      <c r="A3" s="9">
        <v>41671</v>
      </c>
      <c r="B3">
        <f>LN('Сырые данные'!C3)</f>
        <v>3.3456846717318967</v>
      </c>
      <c r="D3">
        <f>LN('Сырые данные'!D3/'Сырые данные'!E3*100)</f>
        <v>3.8328813395301244</v>
      </c>
      <c r="F3">
        <f>LN('Сырые данные'!F3)</f>
        <v>4.589751933259711</v>
      </c>
    </row>
    <row r="4" spans="1:7" x14ac:dyDescent="0.3">
      <c r="A4" s="9">
        <v>41699</v>
      </c>
      <c r="B4">
        <f>LN('Сырые данные'!C4)</f>
        <v>3.6594506434231242</v>
      </c>
      <c r="D4">
        <f>LN('Сырые данные'!D4/'Сырые данные'!E4*100)</f>
        <v>3.8178331302315249</v>
      </c>
      <c r="F4">
        <f>LN('Сырые данные'!F4)</f>
        <v>4.5702681339788267</v>
      </c>
    </row>
    <row r="5" spans="1:7" x14ac:dyDescent="0.3">
      <c r="A5" s="9">
        <v>41730</v>
      </c>
      <c r="B5">
        <f>LN('Сырые данные'!C5)</f>
        <v>3.7220724214697003</v>
      </c>
      <c r="D5">
        <f>LN('Сырые данные'!D5/'Сырые данные'!E5*100)</f>
        <v>3.820334656790588</v>
      </c>
      <c r="F5">
        <f>LN('Сырые данные'!F5)</f>
        <v>4.5891424249108939</v>
      </c>
    </row>
    <row r="6" spans="1:7" x14ac:dyDescent="0.3">
      <c r="A6" s="9">
        <v>41760</v>
      </c>
      <c r="B6">
        <f>LN('Сырые данные'!C6)</f>
        <v>3.3253956682458736</v>
      </c>
      <c r="D6">
        <f>LN('Сырые данные'!D6/'Сырые данные'!E6*100)</f>
        <v>3.834985832253853</v>
      </c>
      <c r="F6">
        <f>LN('Сырые данные'!F6)</f>
        <v>4.6207482159514095</v>
      </c>
    </row>
    <row r="7" spans="1:7" x14ac:dyDescent="0.3">
      <c r="A7" s="9">
        <v>41791</v>
      </c>
      <c r="B7">
        <f>LN('Сырые данные'!C7)</f>
        <v>3.4114776910697118</v>
      </c>
      <c r="D7">
        <f>LN('Сырые данные'!D7/'Сырые данные'!E7*100)</f>
        <v>3.8534605488572602</v>
      </c>
      <c r="F7">
        <f>LN('Сырые данные'!F7)</f>
        <v>4.6454480324866614</v>
      </c>
    </row>
    <row r="8" spans="1:7" x14ac:dyDescent="0.3">
      <c r="A8" s="9">
        <v>41821</v>
      </c>
      <c r="B8">
        <f>LN('Сырые данные'!C8)</f>
        <v>3.5787855313168624</v>
      </c>
      <c r="D8">
        <f>LN('Сырые данные'!D8/'Сырые данные'!E8*100)</f>
        <v>3.8076813333395649</v>
      </c>
      <c r="F8">
        <f>LN('Сырые данные'!F8)</f>
        <v>4.6429475503221216</v>
      </c>
    </row>
    <row r="9" spans="1:7" x14ac:dyDescent="0.3">
      <c r="A9" s="9">
        <v>41852</v>
      </c>
      <c r="B9">
        <f>LN('Сырые данные'!C9)</f>
        <v>3.5559193268577061</v>
      </c>
      <c r="D9">
        <f>LN('Сырые данные'!D9/'Сырые данные'!E9*100)</f>
        <v>3.759382550294184</v>
      </c>
      <c r="F9">
        <f>LN('Сырые данные'!F9)</f>
        <v>4.6130391443667866</v>
      </c>
    </row>
    <row r="10" spans="1:7" x14ac:dyDescent="0.3">
      <c r="A10" s="9">
        <v>41883</v>
      </c>
      <c r="B10">
        <f>LN('Сырые данные'!C10)</f>
        <v>3.4468078929142076</v>
      </c>
      <c r="D10">
        <f>LN('Сырые данные'!D10/'Сырые данные'!E10*100)</f>
        <v>3.7132720556740115</v>
      </c>
      <c r="F10">
        <f>LN('Сырые данные'!F10)</f>
        <v>4.5855795362230873</v>
      </c>
    </row>
    <row r="11" spans="1:7" x14ac:dyDescent="0.3">
      <c r="A11" s="9">
        <v>41913</v>
      </c>
      <c r="B11">
        <f>LN('Сырые данные'!C11)</f>
        <v>3.4629194402901522</v>
      </c>
      <c r="D11">
        <f>LN('Сырые данные'!D11/'Сырые данные'!E11*100)</f>
        <v>3.6042991219220033</v>
      </c>
      <c r="F11">
        <f>LN('Сырые данные'!F11)</f>
        <v>4.5301233116651805</v>
      </c>
    </row>
    <row r="12" spans="1:7" x14ac:dyDescent="0.3">
      <c r="A12" s="9">
        <v>41944</v>
      </c>
      <c r="B12">
        <f>LN('Сырые данные'!C12)</f>
        <v>3.6275358238728841</v>
      </c>
      <c r="D12">
        <f>LN('Сырые данные'!D12/'Сырые данные'!E12*100)</f>
        <v>3.4994902811912603</v>
      </c>
      <c r="F12">
        <f>LN('Сырые данные'!F12)</f>
        <v>4.4406492538196431</v>
      </c>
    </row>
    <row r="13" spans="1:7" x14ac:dyDescent="0.3">
      <c r="A13" s="9">
        <v>41974</v>
      </c>
      <c r="B13">
        <f>LN('Сырые данные'!C13)</f>
        <v>4.1926804629429624</v>
      </c>
      <c r="D13">
        <f>LN('Сырые данные'!D13/'Сырые данные'!E13*100)</f>
        <v>3.2700318209078829</v>
      </c>
      <c r="F13">
        <f>LN('Сырые данные'!F13)</f>
        <v>4.2737451905883921</v>
      </c>
    </row>
    <row r="14" spans="1:7" x14ac:dyDescent="0.3">
      <c r="A14" s="9">
        <v>42005</v>
      </c>
      <c r="B14">
        <f>LN('Сырые данные'!C14)</f>
        <v>4.1489905633354258</v>
      </c>
      <c r="C14">
        <f>B14-B2</f>
        <v>0.83553209598127731</v>
      </c>
      <c r="D14">
        <f>LN('Сырые данные'!D14/'Сырые данные'!E14*100)</f>
        <v>3.0265090839938282</v>
      </c>
      <c r="E14">
        <f>D14-D2</f>
        <v>-0.79599664657968194</v>
      </c>
      <c r="F14">
        <f>LN('Сырые данные'!F14)</f>
        <v>4.2196547531875472</v>
      </c>
      <c r="G14">
        <f>F14-F2</f>
        <v>-0.41293602837653598</v>
      </c>
    </row>
    <row r="15" spans="1:7" x14ac:dyDescent="0.3">
      <c r="A15" s="9">
        <v>42036</v>
      </c>
      <c r="B15">
        <f>LN('Сырые данные'!C15)</f>
        <v>3.903990833730882</v>
      </c>
      <c r="C15">
        <f t="shared" ref="C15:C78" si="0">B15-B3</f>
        <v>0.55830616199898531</v>
      </c>
      <c r="D15">
        <f>LN('Сырые данные'!D15/'Сырые данные'!E15*100)</f>
        <v>3.2033744268233888</v>
      </c>
      <c r="E15">
        <f t="shared" ref="E15:E78" si="1">D15-D3</f>
        <v>-0.62950691270673564</v>
      </c>
      <c r="F15">
        <f>LN('Сырые данные'!F15)</f>
        <v>4.2484952420493594</v>
      </c>
      <c r="G15">
        <f t="shared" ref="G15:G78" si="2">F15-F3</f>
        <v>-0.34125669121035163</v>
      </c>
    </row>
    <row r="16" spans="1:7" x14ac:dyDescent="0.3">
      <c r="A16" s="9">
        <v>42064</v>
      </c>
      <c r="B16">
        <f>LN('Сырые данные'!C16)</f>
        <v>3.7725310266095469</v>
      </c>
      <c r="C16">
        <f t="shared" si="0"/>
        <v>0.11308038318642266</v>
      </c>
      <c r="D16">
        <f>LN('Сырые данные'!D16/'Сырые данные'!E16*100)</f>
        <v>3.1630591649157478</v>
      </c>
      <c r="E16">
        <f t="shared" si="1"/>
        <v>-0.65477396531577714</v>
      </c>
      <c r="F16">
        <f>LN('Сырые данные'!F16)</f>
        <v>4.3501488957758587</v>
      </c>
      <c r="G16">
        <f t="shared" si="2"/>
        <v>-0.22011923820296797</v>
      </c>
    </row>
    <row r="17" spans="1:7" x14ac:dyDescent="0.3">
      <c r="A17" s="9">
        <v>42095</v>
      </c>
      <c r="B17">
        <f>LN('Сырые данные'!C17)</f>
        <v>3.572345637857985</v>
      </c>
      <c r="C17">
        <f t="shared" si="0"/>
        <v>-0.14972678361171532</v>
      </c>
      <c r="D17">
        <f>LN('Сырые данные'!D17/'Сырые данные'!E17*100)</f>
        <v>3.2245163535862522</v>
      </c>
      <c r="E17">
        <f t="shared" si="1"/>
        <v>-0.59581830320433582</v>
      </c>
      <c r="F17">
        <f>LN('Сырые данные'!F17)</f>
        <v>4.4769958472645834</v>
      </c>
      <c r="G17">
        <f t="shared" si="2"/>
        <v>-0.11214657764631042</v>
      </c>
    </row>
    <row r="18" spans="1:7" x14ac:dyDescent="0.3">
      <c r="A18" s="9">
        <v>42125</v>
      </c>
      <c r="B18">
        <f>LN('Сырые данные'!C18)</f>
        <v>3.5868467285487844</v>
      </c>
      <c r="C18">
        <f t="shared" si="0"/>
        <v>0.26145106030291076</v>
      </c>
      <c r="D18">
        <f>LN('Сырые данные'!D18/'Сырые данные'!E18*100)</f>
        <v>3.3047229769796886</v>
      </c>
      <c r="E18">
        <f t="shared" si="1"/>
        <v>-0.53026285527416439</v>
      </c>
      <c r="F18">
        <f>LN('Сырые данные'!F18)</f>
        <v>4.5084389970283194</v>
      </c>
      <c r="G18">
        <f t="shared" si="2"/>
        <v>-0.11230921892309009</v>
      </c>
    </row>
    <row r="19" spans="1:7" x14ac:dyDescent="0.3">
      <c r="A19" s="9">
        <v>42156</v>
      </c>
      <c r="B19">
        <f>LN('Сырые данные'!C19)</f>
        <v>3.5624655292582776</v>
      </c>
      <c r="C19">
        <f t="shared" si="0"/>
        <v>0.15098783818856587</v>
      </c>
      <c r="D19">
        <f>LN('Сырые данные'!D19/'Сырые данные'!E19*100)</f>
        <v>3.2670397862400584</v>
      </c>
      <c r="E19">
        <f t="shared" si="1"/>
        <v>-0.58642076261720177</v>
      </c>
      <c r="F19">
        <f>LN('Сырые данные'!F19)</f>
        <v>4.4358043403543528</v>
      </c>
      <c r="G19">
        <f t="shared" si="2"/>
        <v>-0.2096436921323086</v>
      </c>
    </row>
    <row r="20" spans="1:7" x14ac:dyDescent="0.3">
      <c r="A20" s="9">
        <v>42186</v>
      </c>
      <c r="B20">
        <f>LN('Сырые данные'!C20)</f>
        <v>3.495294705041271</v>
      </c>
      <c r="C20">
        <f t="shared" si="0"/>
        <v>-8.3490826275591346E-2</v>
      </c>
      <c r="D20">
        <f>LN('Сырые данные'!D20/'Сырые данные'!E20*100)</f>
        <v>3.1557064054136958</v>
      </c>
      <c r="E20">
        <f t="shared" si="1"/>
        <v>-0.65197492792586909</v>
      </c>
      <c r="F20">
        <f>LN('Сырые данные'!F20)</f>
        <v>4.4054989908590239</v>
      </c>
      <c r="G20">
        <f t="shared" si="2"/>
        <v>-0.23744855946309773</v>
      </c>
    </row>
    <row r="21" spans="1:7" x14ac:dyDescent="0.3">
      <c r="A21" s="9">
        <v>42217</v>
      </c>
      <c r="B21">
        <f>LN('Сырые данные'!C21)</f>
        <v>3.6931204483711908</v>
      </c>
      <c r="C21">
        <f t="shared" si="0"/>
        <v>0.13720112151348474</v>
      </c>
      <c r="D21">
        <f>LN('Сырые данные'!D21/'Сырые данные'!E21*100)</f>
        <v>2.982786880237644</v>
      </c>
      <c r="E21">
        <f t="shared" si="1"/>
        <v>-0.77659567005653996</v>
      </c>
      <c r="F21">
        <f>LN('Сырые данные'!F21)</f>
        <v>4.2768049982607756</v>
      </c>
      <c r="G21">
        <f t="shared" si="2"/>
        <v>-0.33623414610601099</v>
      </c>
    </row>
    <row r="22" spans="1:7" x14ac:dyDescent="0.3">
      <c r="A22" s="9">
        <v>42248</v>
      </c>
      <c r="B22">
        <f>LN('Сырые данные'!C22)</f>
        <v>3.6341592419137032</v>
      </c>
      <c r="C22">
        <f t="shared" si="0"/>
        <v>0.18735134899949557</v>
      </c>
      <c r="D22">
        <f>LN('Сырые данные'!D22/'Сырые данные'!E22*100)</f>
        <v>2.9901365037117196</v>
      </c>
      <c r="E22">
        <f t="shared" si="1"/>
        <v>-0.72313555196229196</v>
      </c>
      <c r="F22">
        <f>LN('Сырые данные'!F22)</f>
        <v>4.269977130865259</v>
      </c>
      <c r="G22">
        <f t="shared" si="2"/>
        <v>-0.31560240535782835</v>
      </c>
    </row>
    <row r="23" spans="1:7" x14ac:dyDescent="0.3">
      <c r="A23" s="9">
        <v>42278</v>
      </c>
      <c r="B23">
        <f>LN('Сырые данные'!C23)</f>
        <v>3.5945687746426951</v>
      </c>
      <c r="C23">
        <f t="shared" si="0"/>
        <v>0.13164933435254289</v>
      </c>
      <c r="D23">
        <f>LN('Сырые данные'!D23/'Сырые данные'!E23*100)</f>
        <v>3.0078048930282559</v>
      </c>
      <c r="E23">
        <f t="shared" si="1"/>
        <v>-0.59649422889374737</v>
      </c>
      <c r="F23">
        <f>LN('Сырые данные'!F23)</f>
        <v>4.3263817807064306</v>
      </c>
      <c r="G23">
        <f t="shared" si="2"/>
        <v>-0.20374153095874981</v>
      </c>
    </row>
    <row r="24" spans="1:7" x14ac:dyDescent="0.3">
      <c r="A24" s="9">
        <v>42309</v>
      </c>
      <c r="B24">
        <f>LN('Сырые данные'!C24)</f>
        <v>3.6436205477083212</v>
      </c>
      <c r="C24">
        <f t="shared" si="0"/>
        <v>1.6084723835437131E-2</v>
      </c>
      <c r="D24">
        <f>LN('Сырые данные'!D24/'Сырые данные'!E24*100)</f>
        <v>2.9264535816027935</v>
      </c>
      <c r="E24">
        <f t="shared" si="1"/>
        <v>-0.57303669958846681</v>
      </c>
      <c r="F24">
        <f>LN('Сырые данные'!F24)</f>
        <v>4.3304701477594794</v>
      </c>
      <c r="G24">
        <f t="shared" si="2"/>
        <v>-0.11017910606016379</v>
      </c>
    </row>
    <row r="25" spans="1:7" x14ac:dyDescent="0.3">
      <c r="A25" s="9">
        <v>42339</v>
      </c>
      <c r="B25">
        <f>LN('Сырые данные'!C25)</f>
        <v>3.5898875049069856</v>
      </c>
      <c r="C25">
        <f t="shared" si="0"/>
        <v>-0.60279295803597677</v>
      </c>
      <c r="D25">
        <f>LN('Сырые данные'!D25/'Сырые данные'!E25*100)</f>
        <v>2.7641407815691741</v>
      </c>
      <c r="E25">
        <f t="shared" si="1"/>
        <v>-0.50589103933870883</v>
      </c>
      <c r="F25">
        <f>LN('Сырые данные'!F25)</f>
        <v>4.2592938692915849</v>
      </c>
      <c r="G25">
        <f t="shared" si="2"/>
        <v>-1.4451321296807151E-2</v>
      </c>
    </row>
    <row r="26" spans="1:7" x14ac:dyDescent="0.3">
      <c r="A26" s="9">
        <v>42370</v>
      </c>
      <c r="B26">
        <f>LN('Сырые данные'!C26)</f>
        <v>3.7184382563554808</v>
      </c>
      <c r="C26">
        <f t="shared" si="0"/>
        <v>-0.43055230697994507</v>
      </c>
      <c r="D26">
        <f>LN('Сырые данные'!D26/'Сырые данные'!E26*100)</f>
        <v>2.5619856764578945</v>
      </c>
      <c r="E26">
        <f t="shared" si="1"/>
        <v>-0.46452340753593369</v>
      </c>
      <c r="F26">
        <f>LN('Сырые данные'!F26)</f>
        <v>4.1907147860417941</v>
      </c>
      <c r="G26">
        <f t="shared" si="2"/>
        <v>-2.8939967145753087E-2</v>
      </c>
    </row>
    <row r="27" spans="1:7" x14ac:dyDescent="0.3">
      <c r="A27" s="9">
        <v>42401</v>
      </c>
      <c r="B27">
        <f>LN('Сырые данные'!C27)</f>
        <v>3.7669972333778885</v>
      </c>
      <c r="C27">
        <f t="shared" si="0"/>
        <v>-0.13699360035299346</v>
      </c>
      <c r="D27">
        <f>LN('Сырые данные'!D27/'Сырые данные'!E27*100)</f>
        <v>2.6381858292823486</v>
      </c>
      <c r="E27">
        <f t="shared" si="1"/>
        <v>-0.56518859754104023</v>
      </c>
      <c r="F27">
        <f>LN('Сырые данные'!F27)</f>
        <v>4.1766923035708539</v>
      </c>
      <c r="G27">
        <f t="shared" si="2"/>
        <v>-7.1802938478505496E-2</v>
      </c>
    </row>
    <row r="28" spans="1:7" x14ac:dyDescent="0.3">
      <c r="A28" s="9">
        <v>42430</v>
      </c>
      <c r="B28">
        <f>LN('Сырые данные'!C28)</f>
        <v>3.537765824444175</v>
      </c>
      <c r="C28">
        <f t="shared" si="0"/>
        <v>-0.23476520216537189</v>
      </c>
      <c r="D28">
        <f>LN('Сырые данные'!D28/'Сырые данные'!E28*100)</f>
        <v>2.7979628556122589</v>
      </c>
      <c r="E28">
        <f t="shared" si="1"/>
        <v>-0.36509630930348891</v>
      </c>
      <c r="F28">
        <f>LN('Сырые данные'!F28)</f>
        <v>4.2664754815137789</v>
      </c>
      <c r="G28">
        <f t="shared" si="2"/>
        <v>-8.3673414262079859E-2</v>
      </c>
    </row>
    <row r="29" spans="1:7" x14ac:dyDescent="0.3">
      <c r="A29" s="9">
        <v>42461</v>
      </c>
      <c r="B29">
        <f>LN('Сырые данные'!C29)</f>
        <v>3.5647324613710536</v>
      </c>
      <c r="C29">
        <f t="shared" si="0"/>
        <v>-7.6131764869313834E-3</v>
      </c>
      <c r="D29">
        <f>LN('Сырые данные'!D29/'Сырые данные'!E29*100)</f>
        <v>2.872288105732888</v>
      </c>
      <c r="E29">
        <f t="shared" si="1"/>
        <v>-0.35222824785336426</v>
      </c>
      <c r="F29">
        <f>LN('Сырые данные'!F29)</f>
        <v>4.3056854014171595</v>
      </c>
      <c r="G29">
        <f t="shared" si="2"/>
        <v>-0.17131044584742394</v>
      </c>
    </row>
    <row r="30" spans="1:7" x14ac:dyDescent="0.3">
      <c r="A30" s="9">
        <v>42491</v>
      </c>
      <c r="B30">
        <f>LN('Сырые данные'!C30)</f>
        <v>3.5154185257521782</v>
      </c>
      <c r="C30">
        <f t="shared" si="0"/>
        <v>-7.1428202796606222E-2</v>
      </c>
      <c r="D30">
        <f>LN('Сырые данные'!D30/'Сырые данные'!E30*100)</f>
        <v>2.9793464079119936</v>
      </c>
      <c r="E30">
        <f t="shared" si="1"/>
        <v>-0.32537656906769508</v>
      </c>
      <c r="F30">
        <f>LN('Сырые данные'!F30)</f>
        <v>4.3245299283253562</v>
      </c>
      <c r="G30">
        <f t="shared" si="2"/>
        <v>-0.1839090687029632</v>
      </c>
    </row>
    <row r="31" spans="1:7" x14ac:dyDescent="0.3">
      <c r="A31" s="9">
        <v>42522</v>
      </c>
      <c r="B31">
        <f>LN('Сырые данные'!C31)</f>
        <v>3.5316406776874447</v>
      </c>
      <c r="C31">
        <f t="shared" si="0"/>
        <v>-3.0824851570832923E-2</v>
      </c>
      <c r="D31">
        <f>LN('Сырые данные'!D31/'Сырые данные'!E31*100)</f>
        <v>3.0047205275023656</v>
      </c>
      <c r="E31">
        <f t="shared" si="1"/>
        <v>-0.2623192587376928</v>
      </c>
      <c r="F31">
        <f>LN('Сырые данные'!F31)</f>
        <v>4.3413348400105907</v>
      </c>
      <c r="G31">
        <f t="shared" si="2"/>
        <v>-9.4469500343762114E-2</v>
      </c>
    </row>
    <row r="32" spans="1:7" x14ac:dyDescent="0.3">
      <c r="A32" s="9">
        <v>42552</v>
      </c>
      <c r="B32">
        <f>LN('Сырые данные'!C32)</f>
        <v>3.2176751042916818</v>
      </c>
      <c r="C32">
        <f t="shared" si="0"/>
        <v>-0.27761960074958925</v>
      </c>
      <c r="D32">
        <f>LN('Сырые данные'!D32/'Сырые данные'!E32*100)</f>
        <v>2.9323484854680619</v>
      </c>
      <c r="E32">
        <f t="shared" si="1"/>
        <v>-0.22335791994563392</v>
      </c>
      <c r="F32">
        <f>LN('Сырые данные'!F32)</f>
        <v>4.3703335360828355</v>
      </c>
      <c r="G32">
        <f t="shared" si="2"/>
        <v>-3.5165454776188376E-2</v>
      </c>
    </row>
    <row r="33" spans="1:7" x14ac:dyDescent="0.3">
      <c r="A33" s="9">
        <v>42583</v>
      </c>
      <c r="B33">
        <f>LN('Сырые данные'!C33)</f>
        <v>3.3350575791576103</v>
      </c>
      <c r="C33">
        <f t="shared" si="0"/>
        <v>-0.35806286921358055</v>
      </c>
      <c r="D33">
        <f>LN('Сырые данные'!D33/'Сырые данные'!E33*100)</f>
        <v>2.9540374832321232</v>
      </c>
      <c r="E33">
        <f t="shared" si="1"/>
        <v>-2.8749397005520816E-2</v>
      </c>
      <c r="F33">
        <f>LN('Сырые данные'!F33)</f>
        <v>4.3504069602934203</v>
      </c>
      <c r="G33">
        <f t="shared" si="2"/>
        <v>7.3601962032644686E-2</v>
      </c>
    </row>
    <row r="34" spans="1:7" x14ac:dyDescent="0.3">
      <c r="A34" s="9">
        <v>42614</v>
      </c>
      <c r="B34">
        <f>LN('Сырые данные'!C34)</f>
        <v>3.2515366071077492</v>
      </c>
      <c r="C34">
        <f t="shared" si="0"/>
        <v>-0.38262263480595404</v>
      </c>
      <c r="D34">
        <f>LN('Сырые данные'!D34/'Сырые данные'!E34*100)</f>
        <v>2.9523770302513253</v>
      </c>
      <c r="E34">
        <f t="shared" si="1"/>
        <v>-3.7759473460394322E-2</v>
      </c>
      <c r="F34">
        <f>LN('Сырые данные'!F34)</f>
        <v>4.3579900568456402</v>
      </c>
      <c r="G34">
        <f t="shared" si="2"/>
        <v>8.801292598038124E-2</v>
      </c>
    </row>
    <row r="35" spans="1:7" x14ac:dyDescent="0.3">
      <c r="A35" s="9">
        <v>42644</v>
      </c>
      <c r="B35">
        <f>LN('Сырые данные'!C35)</f>
        <v>3.1817968166267798</v>
      </c>
      <c r="C35">
        <f t="shared" si="0"/>
        <v>-0.41277195801591526</v>
      </c>
      <c r="D35">
        <f>LN('Сырые данные'!D35/'Сырые данные'!E35*100)</f>
        <v>3.0239595300567088</v>
      </c>
      <c r="E35">
        <f t="shared" si="1"/>
        <v>1.6154637028452878E-2</v>
      </c>
      <c r="F35">
        <f>LN('Сырые данные'!F35)</f>
        <v>4.403298769949421</v>
      </c>
      <c r="G35">
        <f t="shared" si="2"/>
        <v>7.6916989242990397E-2</v>
      </c>
    </row>
    <row r="36" spans="1:7" x14ac:dyDescent="0.3">
      <c r="A36" s="9">
        <v>42675</v>
      </c>
      <c r="B36">
        <f>LN('Сырые данные'!C36)</f>
        <v>3.1629401925378975</v>
      </c>
      <c r="C36">
        <f t="shared" si="0"/>
        <v>-0.48068035517042373</v>
      </c>
      <c r="D36">
        <f>LN('Сырые данные'!D36/'Сырые данные'!E36*100)</f>
        <v>2.9541980903310781</v>
      </c>
      <c r="E36">
        <f t="shared" si="1"/>
        <v>2.77445087282846E-2</v>
      </c>
      <c r="F36">
        <f>LN('Сырые данные'!F36)</f>
        <v>4.4007257121063663</v>
      </c>
      <c r="G36">
        <f t="shared" si="2"/>
        <v>7.0255564346886956E-2</v>
      </c>
    </row>
    <row r="37" spans="1:7" x14ac:dyDescent="0.3">
      <c r="A37" s="9">
        <v>42705</v>
      </c>
      <c r="B37">
        <f>LN('Сырые данные'!C37)</f>
        <v>3.26804686887465</v>
      </c>
      <c r="C37">
        <f t="shared" si="0"/>
        <v>-0.32184063603233559</v>
      </c>
      <c r="D37">
        <f>LN('Сырые данные'!D37/'Сырые данные'!E37*100)</f>
        <v>3.103815934924909</v>
      </c>
      <c r="E37">
        <f t="shared" si="1"/>
        <v>0.33967515335573495</v>
      </c>
      <c r="F37">
        <f>LN('Сырые данные'!F37)</f>
        <v>4.4603756010848583</v>
      </c>
      <c r="G37">
        <f t="shared" si="2"/>
        <v>0.20108173179327338</v>
      </c>
    </row>
    <row r="38" spans="1:7" x14ac:dyDescent="0.3">
      <c r="A38" s="9">
        <v>42736</v>
      </c>
      <c r="B38">
        <f>LN('Сырые данные'!C38)</f>
        <v>3.1793030497483774</v>
      </c>
      <c r="C38">
        <f t="shared" si="0"/>
        <v>-0.53913520660710335</v>
      </c>
      <c r="D38">
        <f>LN('Сырые данные'!D38/'Сырые данные'!E38*100)</f>
        <v>3.114941419192919</v>
      </c>
      <c r="E38">
        <f t="shared" si="1"/>
        <v>0.55295574273502446</v>
      </c>
      <c r="F38">
        <f>LN('Сырые данные'!F38)</f>
        <v>4.497584975308154</v>
      </c>
      <c r="G38">
        <f t="shared" si="2"/>
        <v>0.30687018926635989</v>
      </c>
    </row>
    <row r="39" spans="1:7" x14ac:dyDescent="0.3">
      <c r="A39" s="9">
        <v>42767</v>
      </c>
      <c r="B39">
        <f>LN('Сырые данные'!C39)</f>
        <v>3.2950958507796098</v>
      </c>
      <c r="C39">
        <f t="shared" si="0"/>
        <v>-0.47190138259827874</v>
      </c>
      <c r="D39">
        <f>LN('Сырые данные'!D39/'Сырые данные'!E39*100)</f>
        <v>3.1247925852809106</v>
      </c>
      <c r="E39">
        <f t="shared" si="1"/>
        <v>0.48660675599856207</v>
      </c>
      <c r="F39">
        <f>LN('Сырые данные'!F39)</f>
        <v>4.5133837903573832</v>
      </c>
      <c r="G39">
        <f t="shared" si="2"/>
        <v>0.33669148678652938</v>
      </c>
    </row>
    <row r="40" spans="1:7" x14ac:dyDescent="0.3">
      <c r="A40" s="9">
        <v>42795</v>
      </c>
      <c r="B40">
        <f>LN('Сырые данные'!C40)</f>
        <v>3.1565747986708215</v>
      </c>
      <c r="C40">
        <f t="shared" si="0"/>
        <v>-0.38119102577335351</v>
      </c>
      <c r="D40">
        <f>LN('Сырые данные'!D40/'Сырые данные'!E40*100)</f>
        <v>3.059594601576908</v>
      </c>
      <c r="E40">
        <f t="shared" si="1"/>
        <v>0.26163174596464911</v>
      </c>
      <c r="F40">
        <f>LN('Сырые данные'!F40)</f>
        <v>4.5183042529664297</v>
      </c>
      <c r="G40">
        <f t="shared" si="2"/>
        <v>0.25182877145265081</v>
      </c>
    </row>
    <row r="41" spans="1:7" x14ac:dyDescent="0.3">
      <c r="A41" s="9">
        <v>42826</v>
      </c>
      <c r="B41">
        <f>LN('Сырые данные'!C41)</f>
        <v>3.0928589842847138</v>
      </c>
      <c r="C41">
        <f t="shared" si="0"/>
        <v>-0.47187347708633975</v>
      </c>
      <c r="D41">
        <f>LN('Сырые данные'!D41/'Сырые данные'!E41*100)</f>
        <v>3.078368949507678</v>
      </c>
      <c r="E41">
        <f t="shared" si="1"/>
        <v>0.20608084377479008</v>
      </c>
      <c r="F41">
        <f>LN('Сырые данные'!F41)</f>
        <v>4.5396712037553959</v>
      </c>
      <c r="G41">
        <f t="shared" si="2"/>
        <v>0.2339858023382364</v>
      </c>
    </row>
    <row r="42" spans="1:7" x14ac:dyDescent="0.3">
      <c r="A42" s="9">
        <v>42856</v>
      </c>
      <c r="B42">
        <f>LN('Сырые данные'!C42)</f>
        <v>3.2236643415999979</v>
      </c>
      <c r="C42">
        <f t="shared" si="0"/>
        <v>-0.29175418415218024</v>
      </c>
      <c r="D42">
        <f>LN('Сырые данные'!D42/'Сырые данные'!E42*100)</f>
        <v>3.0370096663458863</v>
      </c>
      <c r="E42">
        <f t="shared" si="1"/>
        <v>5.766325843389275E-2</v>
      </c>
      <c r="F42">
        <f>LN('Сырые данные'!F42)</f>
        <v>4.5159017182299088</v>
      </c>
      <c r="G42">
        <f t="shared" si="2"/>
        <v>0.19137178990455261</v>
      </c>
    </row>
    <row r="43" spans="1:7" x14ac:dyDescent="0.3">
      <c r="A43" s="9">
        <v>42887</v>
      </c>
      <c r="B43">
        <f>LN('Сырые данные'!C43)</f>
        <v>3.1328821117012247</v>
      </c>
      <c r="C43">
        <f t="shared" si="0"/>
        <v>-0.39875856598622006</v>
      </c>
      <c r="D43">
        <f>LN('Сырые данные'!D43/'Сырые данные'!E43*100)</f>
        <v>2.9550102840340702</v>
      </c>
      <c r="E43">
        <f t="shared" si="1"/>
        <v>-4.9710243468295445E-2</v>
      </c>
      <c r="F43">
        <f>LN('Сырые данные'!F43)</f>
        <v>4.4959132000511417</v>
      </c>
      <c r="G43">
        <f t="shared" si="2"/>
        <v>0.15457836004055103</v>
      </c>
    </row>
    <row r="44" spans="1:7" x14ac:dyDescent="0.3">
      <c r="A44" s="9">
        <v>42917</v>
      </c>
      <c r="B44">
        <f>LN('Сырые данные'!C44)</f>
        <v>3.102791345847399</v>
      </c>
      <c r="C44">
        <f t="shared" si="0"/>
        <v>-0.11488375844428278</v>
      </c>
      <c r="D44">
        <f>LN('Сырые данные'!D44/'Сырые данные'!E44*100)</f>
        <v>2.9923287478277669</v>
      </c>
      <c r="E44">
        <f t="shared" si="1"/>
        <v>5.9980262359704994E-2</v>
      </c>
      <c r="F44">
        <f>LN('Сырые данные'!F44)</f>
        <v>4.454696072633257</v>
      </c>
      <c r="G44">
        <f t="shared" si="2"/>
        <v>8.4362536550421474E-2</v>
      </c>
    </row>
    <row r="45" spans="1:7" x14ac:dyDescent="0.3">
      <c r="A45" s="9">
        <v>42948</v>
      </c>
      <c r="B45">
        <f>LN('Сырые данные'!C45)</f>
        <v>2.9866915289018419</v>
      </c>
      <c r="C45">
        <f t="shared" si="0"/>
        <v>-0.34836605025576839</v>
      </c>
      <c r="D45">
        <f>LN('Сырые данные'!D45/'Сырые данные'!E45*100)</f>
        <v>3.0421214713146227</v>
      </c>
      <c r="E45">
        <f t="shared" si="1"/>
        <v>8.8083988082499509E-2</v>
      </c>
      <c r="F45">
        <f>LN('Сырые данные'!F45)</f>
        <v>4.4330761493495725</v>
      </c>
      <c r="G45">
        <f t="shared" si="2"/>
        <v>8.266918905615217E-2</v>
      </c>
    </row>
    <row r="46" spans="1:7" x14ac:dyDescent="0.3">
      <c r="A46" s="9">
        <v>42979</v>
      </c>
      <c r="B46">
        <f>LN('Сырые данные'!C46)</f>
        <v>2.8633430855082453</v>
      </c>
      <c r="C46">
        <f t="shared" si="0"/>
        <v>-0.38819352159950382</v>
      </c>
      <c r="D46">
        <f>LN('Сырые данные'!D46/'Сырые данные'!E46*100)</f>
        <v>3.1078911663061191</v>
      </c>
      <c r="E46">
        <f t="shared" si="1"/>
        <v>0.15551413605479381</v>
      </c>
      <c r="F46">
        <f>LN('Сырые данные'!F46)</f>
        <v>4.4514360860460496</v>
      </c>
      <c r="G46">
        <f t="shared" si="2"/>
        <v>9.3446029200409342E-2</v>
      </c>
    </row>
    <row r="47" spans="1:7" x14ac:dyDescent="0.3">
      <c r="A47" s="9">
        <v>43009</v>
      </c>
      <c r="B47">
        <f>LN('Сырые данные'!C47)</f>
        <v>2.817801065061329</v>
      </c>
      <c r="C47">
        <f t="shared" si="0"/>
        <v>-0.36399575156545083</v>
      </c>
      <c r="D47">
        <f>LN('Сырые данные'!D47/'Сырые данные'!E47*100)</f>
        <v>3.1510017639184729</v>
      </c>
      <c r="E47">
        <f t="shared" si="1"/>
        <v>0.12704223386176405</v>
      </c>
      <c r="F47">
        <f>LN('Сырые данные'!F47)</f>
        <v>4.4622231766681582</v>
      </c>
      <c r="G47">
        <f t="shared" si="2"/>
        <v>5.892440671873711E-2</v>
      </c>
    </row>
    <row r="48" spans="1:7" x14ac:dyDescent="0.3">
      <c r="A48" s="9">
        <v>43040</v>
      </c>
      <c r="B48">
        <f>LN('Сырые данные'!C48)</f>
        <v>2.8656235882069705</v>
      </c>
      <c r="C48">
        <f t="shared" si="0"/>
        <v>-0.29731660433092699</v>
      </c>
      <c r="D48">
        <f>LN('Сырые данные'!D48/'Сырые данные'!E48*100)</f>
        <v>3.2306257561037728</v>
      </c>
      <c r="E48">
        <f t="shared" si="1"/>
        <v>0.27642766577269473</v>
      </c>
      <c r="F48">
        <f>LN('Сырые данные'!F48)</f>
        <v>4.4440620255933343</v>
      </c>
      <c r="G48">
        <f t="shared" si="2"/>
        <v>4.3336313486967981E-2</v>
      </c>
    </row>
    <row r="49" spans="1:7" x14ac:dyDescent="0.3">
      <c r="A49" s="9">
        <v>43070</v>
      </c>
      <c r="B49">
        <f>LN('Сырые данные'!C49)</f>
        <v>2.8166056076565553</v>
      </c>
      <c r="C49">
        <f t="shared" si="0"/>
        <v>-0.45144126121809469</v>
      </c>
      <c r="D49">
        <f>LN('Сырые данные'!D49/'Сырые данные'!E49*100)</f>
        <v>3.25499514888573</v>
      </c>
      <c r="E49">
        <f t="shared" si="1"/>
        <v>0.15117921396082101</v>
      </c>
      <c r="F49">
        <f>LN('Сырые данные'!F49)</f>
        <v>4.4452361480717659</v>
      </c>
      <c r="G49">
        <f t="shared" si="2"/>
        <v>-1.5139453013092385E-2</v>
      </c>
    </row>
    <row r="50" spans="1:7" x14ac:dyDescent="0.3">
      <c r="A50" s="9">
        <v>43101</v>
      </c>
      <c r="B50">
        <f>LN('Сырые данные'!C50)</f>
        <v>2.9423314968268759</v>
      </c>
      <c r="C50">
        <f t="shared" si="0"/>
        <v>-0.23697155292150152</v>
      </c>
      <c r="D50">
        <f>LN('Сырые данные'!D50/'Сырые данные'!E50*100)</f>
        <v>3.3227495480627067</v>
      </c>
      <c r="E50">
        <f t="shared" si="1"/>
        <v>0.20780812886978772</v>
      </c>
      <c r="F50">
        <f>LN('Сырые данные'!F50)</f>
        <v>4.4581771622474315</v>
      </c>
      <c r="G50">
        <f t="shared" si="2"/>
        <v>-3.9407813060722496E-2</v>
      </c>
    </row>
    <row r="51" spans="1:7" x14ac:dyDescent="0.3">
      <c r="A51" s="9">
        <v>43132</v>
      </c>
      <c r="B51">
        <f>LN('Сырые данные'!C51)</f>
        <v>3.0933126018928552</v>
      </c>
      <c r="C51">
        <f t="shared" si="0"/>
        <v>-0.20178324888675458</v>
      </c>
      <c r="D51">
        <f>LN('Сырые данные'!D51/'Сырые данные'!E51*100)</f>
        <v>3.2673717887921265</v>
      </c>
      <c r="E51">
        <f t="shared" si="1"/>
        <v>0.14257920351121589</v>
      </c>
      <c r="F51">
        <f>LN('Сырые данные'!F51)</f>
        <v>4.4412384943057273</v>
      </c>
      <c r="G51">
        <f t="shared" si="2"/>
        <v>-7.2145296051655983E-2</v>
      </c>
    </row>
    <row r="52" spans="1:7" x14ac:dyDescent="0.3">
      <c r="A52" s="9">
        <v>43160</v>
      </c>
      <c r="B52">
        <f>LN('Сырые данные'!C52)</f>
        <v>3.0426158594528414</v>
      </c>
      <c r="C52">
        <f t="shared" si="0"/>
        <v>-0.11395893921798006</v>
      </c>
      <c r="D52">
        <f>LN('Сырые данные'!D52/'Сырые данные'!E52*100)</f>
        <v>3.2820245155331182</v>
      </c>
      <c r="E52">
        <f t="shared" si="1"/>
        <v>0.22242991395621026</v>
      </c>
      <c r="F52">
        <f>LN('Сырые данные'!F52)</f>
        <v>4.438643235092778</v>
      </c>
      <c r="G52">
        <f t="shared" si="2"/>
        <v>-7.9661017873651652E-2</v>
      </c>
    </row>
    <row r="53" spans="1:7" x14ac:dyDescent="0.3">
      <c r="A53" s="9">
        <v>43191</v>
      </c>
      <c r="B53">
        <f>LN('Сырые данные'!C53)</f>
        <v>3.3520071374713836</v>
      </c>
      <c r="C53">
        <f t="shared" si="0"/>
        <v>0.25914815318666973</v>
      </c>
      <c r="D53">
        <f>LN('Сырые данные'!D53/'Сырые данные'!E53*100)</f>
        <v>3.3540906131587875</v>
      </c>
      <c r="E53">
        <f t="shared" si="1"/>
        <v>0.27572166365110951</v>
      </c>
      <c r="F53">
        <f>LN('Сырые данные'!F53)</f>
        <v>4.3788967416649536</v>
      </c>
      <c r="G53">
        <f t="shared" si="2"/>
        <v>-0.16077446209044233</v>
      </c>
    </row>
    <row r="54" spans="1:7" x14ac:dyDescent="0.3">
      <c r="A54" s="9">
        <v>43221</v>
      </c>
      <c r="B54">
        <f>LN('Сырые данные'!C54)</f>
        <v>3.2068032436339315</v>
      </c>
      <c r="C54">
        <f t="shared" si="0"/>
        <v>-1.6861097966066385E-2</v>
      </c>
      <c r="D54">
        <f>LN('Сырые данные'!D54/'Сырые данные'!E54*100)</f>
        <v>3.4197800985142091</v>
      </c>
      <c r="E54">
        <f t="shared" si="1"/>
        <v>0.38277043216832274</v>
      </c>
      <c r="F54">
        <f>LN('Сырые данные'!F54)</f>
        <v>4.3852713648387711</v>
      </c>
      <c r="G54">
        <f t="shared" si="2"/>
        <v>-0.13063035339113771</v>
      </c>
    </row>
    <row r="55" spans="1:7" x14ac:dyDescent="0.3">
      <c r="A55" s="9">
        <v>43252</v>
      </c>
      <c r="B55">
        <f>LN('Сырые данные'!C55)</f>
        <v>3.0978374964911444</v>
      </c>
      <c r="C55">
        <f t="shared" si="0"/>
        <v>-3.5044615210080288E-2</v>
      </c>
      <c r="D55">
        <f>LN('Сырые данные'!D55/'Сырые данные'!E55*100)</f>
        <v>3.399149095151702</v>
      </c>
      <c r="E55">
        <f t="shared" si="1"/>
        <v>0.44413881111763187</v>
      </c>
      <c r="F55">
        <f>LN('Сырые данные'!F55)</f>
        <v>4.3950662481816849</v>
      </c>
      <c r="G55">
        <f t="shared" si="2"/>
        <v>-0.1008469518694568</v>
      </c>
    </row>
    <row r="56" spans="1:7" x14ac:dyDescent="0.3">
      <c r="A56" s="9">
        <v>43282</v>
      </c>
      <c r="B56">
        <f>LN('Сырые данные'!C56)</f>
        <v>3.1206012555998601</v>
      </c>
      <c r="C56">
        <f t="shared" si="0"/>
        <v>1.7809909752461106E-2</v>
      </c>
      <c r="D56">
        <f>LN('Сырые данные'!D56/'Сырые данные'!E56*100)</f>
        <v>3.3883065889403388</v>
      </c>
      <c r="E56">
        <f t="shared" si="1"/>
        <v>0.39597784111257184</v>
      </c>
      <c r="F56">
        <f>LN('Сырые данные'!F56)</f>
        <v>4.4086685656203031</v>
      </c>
      <c r="G56">
        <f t="shared" si="2"/>
        <v>-4.6027507012953883E-2</v>
      </c>
    </row>
    <row r="57" spans="1:7" x14ac:dyDescent="0.3">
      <c r="A57" s="9">
        <v>43313</v>
      </c>
      <c r="B57">
        <f>LN('Сырые данные'!C57)</f>
        <v>3.2080170815333249</v>
      </c>
      <c r="C57">
        <f t="shared" si="0"/>
        <v>0.22132555263148301</v>
      </c>
      <c r="D57">
        <f>LN('Сырые данные'!D57/'Сырые данные'!E57*100)</f>
        <v>3.3690140821922396</v>
      </c>
      <c r="E57">
        <f t="shared" si="1"/>
        <v>0.3268926108776169</v>
      </c>
      <c r="F57">
        <f>LN('Сырые данные'!F57)</f>
        <v>4.3661512855155911</v>
      </c>
      <c r="G57">
        <f t="shared" si="2"/>
        <v>-6.6924863833981441E-2</v>
      </c>
    </row>
    <row r="58" spans="1:7" x14ac:dyDescent="0.3">
      <c r="A58" s="9">
        <v>43344</v>
      </c>
      <c r="B58">
        <f>LN('Сырые данные'!C58)</f>
        <v>3.1692653243148663</v>
      </c>
      <c r="C58">
        <f t="shared" si="0"/>
        <v>0.30592223880662095</v>
      </c>
      <c r="D58">
        <f>LN('Сырые данные'!D58/'Сырые данные'!E58*100)</f>
        <v>3.4426892999986793</v>
      </c>
      <c r="E58">
        <f t="shared" si="1"/>
        <v>0.33479813369256028</v>
      </c>
      <c r="F58">
        <f>LN('Сырые данные'!F58)</f>
        <v>4.3421156833610404</v>
      </c>
      <c r="G58">
        <f t="shared" si="2"/>
        <v>-0.1093204026850092</v>
      </c>
    </row>
    <row r="59" spans="1:7" x14ac:dyDescent="0.3">
      <c r="A59" s="9">
        <v>43374</v>
      </c>
      <c r="B59">
        <f>LN('Сырые данные'!C59)</f>
        <v>3.3174533882291946</v>
      </c>
      <c r="C59">
        <f t="shared" si="0"/>
        <v>0.49965232316786556</v>
      </c>
      <c r="D59">
        <f>LN('Сырые данные'!D59/'Сырые данные'!E59*100)</f>
        <v>3.4600698336352531</v>
      </c>
      <c r="E59">
        <f t="shared" si="1"/>
        <v>0.30906806971678025</v>
      </c>
      <c r="F59">
        <f>LN('Сырые данные'!F59)</f>
        <v>4.3782695857961693</v>
      </c>
      <c r="G59">
        <f t="shared" si="2"/>
        <v>-8.3953590871988837E-2</v>
      </c>
    </row>
    <row r="60" spans="1:7" x14ac:dyDescent="0.3">
      <c r="A60" s="9">
        <v>43405</v>
      </c>
      <c r="B60">
        <f>LN('Сырые данные'!C60)</f>
        <v>3.2820383998258409</v>
      </c>
      <c r="C60">
        <f t="shared" si="0"/>
        <v>0.4164148116188704</v>
      </c>
      <c r="D60">
        <f>LN('Сырые данные'!D60/'Сырые данные'!E60*100)</f>
        <v>3.249539539095442</v>
      </c>
      <c r="E60">
        <f t="shared" si="1"/>
        <v>1.8913782991669237E-2</v>
      </c>
      <c r="F60">
        <f>LN('Сырые данные'!F60)</f>
        <v>4.3804003129292974</v>
      </c>
      <c r="G60">
        <f t="shared" si="2"/>
        <v>-6.3661712664036862E-2</v>
      </c>
    </row>
    <row r="61" spans="1:7" x14ac:dyDescent="0.3">
      <c r="A61" s="9">
        <v>43435</v>
      </c>
      <c r="B61">
        <f>LN('Сырые данные'!C61)</f>
        <v>3.2969473602883563</v>
      </c>
      <c r="C61">
        <f t="shared" si="0"/>
        <v>0.48034175263180101</v>
      </c>
      <c r="D61">
        <f>LN('Сырые данные'!D61/'Сырые данные'!E61*100)</f>
        <v>3.1073865539470238</v>
      </c>
      <c r="E61">
        <f t="shared" si="1"/>
        <v>-0.14760859493870626</v>
      </c>
      <c r="F61">
        <f>LN('Сырые данные'!F61)</f>
        <v>4.3712184359572781</v>
      </c>
      <c r="G61">
        <f t="shared" si="2"/>
        <v>-7.4017712114487821E-2</v>
      </c>
    </row>
    <row r="62" spans="1:7" x14ac:dyDescent="0.3">
      <c r="A62" s="9">
        <v>43466</v>
      </c>
      <c r="B62">
        <f>LN('Сырые данные'!C62)</f>
        <v>3.0842009215415991</v>
      </c>
      <c r="C62">
        <f t="shared" si="0"/>
        <v>0.14186942471472319</v>
      </c>
      <c r="D62">
        <f>LN('Сырые данные'!D62/'Сырые данные'!E62*100)</f>
        <v>3.1561399165353574</v>
      </c>
      <c r="E62">
        <f t="shared" si="1"/>
        <v>-0.16660963152734931</v>
      </c>
      <c r="F62">
        <f>LN('Сырые данные'!F62)</f>
        <v>4.385146762010125</v>
      </c>
      <c r="G62">
        <f t="shared" si="2"/>
        <v>-7.3030400237306559E-2</v>
      </c>
    </row>
    <row r="63" spans="1:7" x14ac:dyDescent="0.3">
      <c r="A63" s="9">
        <v>43497</v>
      </c>
      <c r="B63">
        <f>LN('Сырые данные'!C63)</f>
        <v>3.1411304762433478</v>
      </c>
      <c r="C63">
        <f t="shared" si="0"/>
        <v>4.7817874350492673E-2</v>
      </c>
      <c r="D63">
        <f>LN('Сырые данные'!D63/'Сырые данные'!E63*100)</f>
        <v>3.2328778789320736</v>
      </c>
      <c r="E63">
        <f t="shared" si="1"/>
        <v>-3.4493909860052963E-2</v>
      </c>
      <c r="F63">
        <f>LN('Сырые данные'!F63)</f>
        <v>4.4023193379416439</v>
      </c>
      <c r="G63">
        <f t="shared" si="2"/>
        <v>-3.8919156364083385E-2</v>
      </c>
    </row>
    <row r="64" spans="1:7" x14ac:dyDescent="0.3">
      <c r="A64" s="9">
        <v>43525</v>
      </c>
      <c r="B64">
        <f>LN('Сырые данные'!C64)</f>
        <v>3.0887671395211802</v>
      </c>
      <c r="C64">
        <f t="shared" si="0"/>
        <v>4.6151280068338796E-2</v>
      </c>
      <c r="D64">
        <f>LN('Сырые данные'!D64/'Сырые данные'!E64*100)</f>
        <v>3.2631193345942195</v>
      </c>
      <c r="E64">
        <f t="shared" si="1"/>
        <v>-1.8905180938898702E-2</v>
      </c>
      <c r="F64">
        <f>LN('Сырые данные'!F64)</f>
        <v>4.4142517819686189</v>
      </c>
      <c r="G64">
        <f t="shared" si="2"/>
        <v>-2.4391453124159135E-2</v>
      </c>
    </row>
    <row r="65" spans="1:7" x14ac:dyDescent="0.3">
      <c r="A65" s="9">
        <v>43556</v>
      </c>
      <c r="B65">
        <f>LN('Сырые данные'!C65)</f>
        <v>2.958549482426275</v>
      </c>
      <c r="C65">
        <f t="shared" si="0"/>
        <v>-0.39345765504510855</v>
      </c>
      <c r="D65">
        <f>LN('Сырые данные'!D65/'Сырые данные'!E65*100)</f>
        <v>3.3280771549164485</v>
      </c>
      <c r="E65">
        <f t="shared" si="1"/>
        <v>-2.6013458242339027E-2</v>
      </c>
      <c r="F65">
        <f>LN('Сырые данные'!F65)</f>
        <v>4.4260435200906558</v>
      </c>
      <c r="G65">
        <f t="shared" si="2"/>
        <v>4.7146778425702252E-2</v>
      </c>
    </row>
    <row r="66" spans="1:7" x14ac:dyDescent="0.3">
      <c r="A66" s="9">
        <v>43586</v>
      </c>
      <c r="B66">
        <f>LN('Сырые данные'!C66)</f>
        <v>3.0554152757151649</v>
      </c>
      <c r="C66">
        <f t="shared" si="0"/>
        <v>-0.15138796791876663</v>
      </c>
      <c r="D66">
        <f>LN('Сырые данные'!D66/'Сырые данные'!E66*100)</f>
        <v>3.3184416301692603</v>
      </c>
      <c r="E66">
        <f t="shared" si="1"/>
        <v>-0.10133846834494875</v>
      </c>
      <c r="F66">
        <f>LN('Сырые данные'!F66)</f>
        <v>4.4329573633424246</v>
      </c>
      <c r="G66">
        <f t="shared" si="2"/>
        <v>4.7685998503653515E-2</v>
      </c>
    </row>
    <row r="67" spans="1:7" x14ac:dyDescent="0.3">
      <c r="A67" s="9">
        <v>43617</v>
      </c>
      <c r="B67">
        <f>LN('Сырые данные'!C67)</f>
        <v>3.0896778863965189</v>
      </c>
      <c r="C67">
        <f t="shared" si="0"/>
        <v>-8.1596100946255135E-3</v>
      </c>
      <c r="D67">
        <f>LN('Сырые данные'!D67/'Сырые данные'!E67*100)</f>
        <v>3.2100713276286159</v>
      </c>
      <c r="E67">
        <f t="shared" si="1"/>
        <v>-0.18907776752308614</v>
      </c>
      <c r="F67">
        <f>LN('Сырые данные'!F67)</f>
        <v>4.4388794462666645</v>
      </c>
      <c r="G67">
        <f t="shared" si="2"/>
        <v>4.3813198084979632E-2</v>
      </c>
    </row>
    <row r="68" spans="1:7" x14ac:dyDescent="0.3">
      <c r="A68" s="9">
        <v>43647</v>
      </c>
      <c r="B68">
        <f>LN('Сырые данные'!C68)</f>
        <v>3.061520014091994</v>
      </c>
      <c r="C68">
        <f t="shared" si="0"/>
        <v>-5.9081241507866089E-2</v>
      </c>
      <c r="D68">
        <f>LN('Сырые данные'!D68/'Сырые данные'!E68*100)</f>
        <v>3.2191688365419289</v>
      </c>
      <c r="E68">
        <f t="shared" si="1"/>
        <v>-0.16913775239840989</v>
      </c>
      <c r="F68">
        <f>LN('Сырые данные'!F68)</f>
        <v>4.4563220892516755</v>
      </c>
      <c r="G68">
        <f t="shared" si="2"/>
        <v>4.765352363137243E-2</v>
      </c>
    </row>
    <row r="69" spans="1:7" x14ac:dyDescent="0.3">
      <c r="A69" s="9">
        <v>43678</v>
      </c>
      <c r="B69">
        <f>LN('Сырые данные'!C69)</f>
        <v>3.0174937653355038</v>
      </c>
      <c r="C69">
        <f t="shared" si="0"/>
        <v>-0.19052331619782104</v>
      </c>
      <c r="D69">
        <f>LN('Сырые данные'!D69/'Сырые данные'!E69*100)</f>
        <v>3.1412516592439688</v>
      </c>
      <c r="E69">
        <f t="shared" si="1"/>
        <v>-0.22776242294827087</v>
      </c>
      <c r="F69">
        <f>LN('Сырые данные'!F69)</f>
        <v>4.4247268642059092</v>
      </c>
      <c r="G69">
        <f t="shared" si="2"/>
        <v>5.8575578690318153E-2</v>
      </c>
    </row>
    <row r="70" spans="1:7" x14ac:dyDescent="0.3">
      <c r="A70" s="9">
        <v>43709</v>
      </c>
      <c r="B70">
        <f>LN('Сырые данные'!C70)</f>
        <v>2.9433857931817817</v>
      </c>
      <c r="C70">
        <f t="shared" si="0"/>
        <v>-0.22587953113308457</v>
      </c>
      <c r="D70">
        <f>LN('Сырые данные'!D70/'Сырые данные'!E70*100)</f>
        <v>3.1903596236441683</v>
      </c>
      <c r="E70">
        <f t="shared" si="1"/>
        <v>-0.25232967635451109</v>
      </c>
      <c r="F70">
        <f>LN('Сырые данные'!F70)</f>
        <v>4.4410028397741792</v>
      </c>
      <c r="G70">
        <f t="shared" si="2"/>
        <v>9.8887156413138833E-2</v>
      </c>
    </row>
    <row r="71" spans="1:7" x14ac:dyDescent="0.3">
      <c r="A71" s="9">
        <v>43739</v>
      </c>
      <c r="B71">
        <f>LN('Сырые данные'!C71)</f>
        <v>2.9851767596144745</v>
      </c>
      <c r="C71">
        <f t="shared" si="0"/>
        <v>-0.33227662861472007</v>
      </c>
      <c r="D71">
        <f>LN('Сырые данные'!D71/'Сырые данные'!E71*100)</f>
        <v>3.1383784454345771</v>
      </c>
      <c r="E71">
        <f t="shared" si="1"/>
        <v>-0.321691388200676</v>
      </c>
      <c r="F71">
        <f>LN('Сырые данные'!F71)</f>
        <v>4.4433568898254876</v>
      </c>
      <c r="G71">
        <f t="shared" si="2"/>
        <v>6.5087304029318283E-2</v>
      </c>
    </row>
    <row r="72" spans="1:7" x14ac:dyDescent="0.3">
      <c r="A72" s="9">
        <v>43770</v>
      </c>
      <c r="B72">
        <f>LN('Сырые данные'!C72)</f>
        <v>2.9150643704865362</v>
      </c>
      <c r="C72">
        <f t="shared" si="0"/>
        <v>-0.36697402933930467</v>
      </c>
      <c r="D72">
        <f>LN('Сырые данные'!D72/'Сырые данные'!E72*100)</f>
        <v>3.1913207471854292</v>
      </c>
      <c r="E72">
        <f t="shared" si="1"/>
        <v>-5.8218791910012779E-2</v>
      </c>
      <c r="F72">
        <f>LN('Сырые данные'!F72)</f>
        <v>4.449451610988671</v>
      </c>
      <c r="G72">
        <f t="shared" si="2"/>
        <v>6.90512980593736E-2</v>
      </c>
    </row>
    <row r="73" spans="1:7" x14ac:dyDescent="0.3">
      <c r="A73" s="9">
        <v>43800</v>
      </c>
      <c r="B73">
        <f>LN('Сырые данные'!C73)</f>
        <v>3.1014427279761052</v>
      </c>
      <c r="C73">
        <f t="shared" si="0"/>
        <v>-0.19550463231225113</v>
      </c>
      <c r="D73">
        <f>LN('Сырые данные'!D73/'Сырые данные'!E73*100)</f>
        <v>3.2388725419538593</v>
      </c>
      <c r="E73">
        <f t="shared" si="1"/>
        <v>0.13148598800683553</v>
      </c>
      <c r="F73">
        <f>LN('Сырые данные'!F73)</f>
        <v>4.4624538837864964</v>
      </c>
      <c r="G73">
        <f t="shared" si="2"/>
        <v>9.123544782921833E-2</v>
      </c>
    </row>
    <row r="74" spans="1:7" x14ac:dyDescent="0.3">
      <c r="A74" s="9">
        <v>43831</v>
      </c>
      <c r="B74">
        <f>LN('Сырые данные'!C74)</f>
        <v>3.0946722214088944</v>
      </c>
      <c r="C74">
        <f t="shared" si="0"/>
        <v>1.0471299867295336E-2</v>
      </c>
      <c r="D74">
        <f>LN('Сырые данные'!D74/'Сырые данные'!E74*100)</f>
        <v>3.202199000099641</v>
      </c>
      <c r="E74">
        <f t="shared" si="1"/>
        <v>4.6059083564283565E-2</v>
      </c>
      <c r="F74">
        <f>LN('Сырые данные'!F74)</f>
        <v>4.4786995219341428</v>
      </c>
      <c r="G74">
        <f t="shared" si="2"/>
        <v>9.3552759924017792E-2</v>
      </c>
    </row>
    <row r="75" spans="1:7" x14ac:dyDescent="0.3">
      <c r="A75" s="9">
        <v>43862</v>
      </c>
      <c r="B75">
        <f>LN('Сырые данные'!C75)</f>
        <v>3.6589355777408641</v>
      </c>
      <c r="C75">
        <f t="shared" si="0"/>
        <v>0.51780510149751624</v>
      </c>
      <c r="D75">
        <f>LN('Сырые данные'!D75/'Сырые данные'!E75*100)</f>
        <v>3.0564187115291896</v>
      </c>
      <c r="E75">
        <f t="shared" si="1"/>
        <v>-0.17645916740288392</v>
      </c>
      <c r="F75">
        <f>LN('Сырые данные'!F75)</f>
        <v>4.4581771622474315</v>
      </c>
      <c r="G75">
        <f t="shared" si="2"/>
        <v>5.5857824305787673E-2</v>
      </c>
    </row>
    <row r="76" spans="1:7" x14ac:dyDescent="0.3">
      <c r="A76" s="9">
        <v>43891</v>
      </c>
      <c r="B76">
        <f>LN('Сырые данные'!C76)</f>
        <v>4.2820681683050497</v>
      </c>
      <c r="C76">
        <f t="shared" si="0"/>
        <v>1.1933010287838695</v>
      </c>
      <c r="D76">
        <f>LN('Сырые данные'!D76/'Сырые данные'!E76*100)</f>
        <v>2.5482096830769261</v>
      </c>
      <c r="E76">
        <f t="shared" si="1"/>
        <v>-0.71490965151729347</v>
      </c>
      <c r="F76">
        <f>LN('Сырые данные'!F76)</f>
        <v>4.3181545580794714</v>
      </c>
      <c r="G76">
        <f t="shared" si="2"/>
        <v>-9.6097223889147543E-2</v>
      </c>
    </row>
    <row r="77" spans="1:7" x14ac:dyDescent="0.3">
      <c r="A77" s="9">
        <v>43922</v>
      </c>
      <c r="B77">
        <f>LN('Сырые данные'!C77)</f>
        <v>3.7882721979919709</v>
      </c>
      <c r="C77">
        <f t="shared" si="0"/>
        <v>0.82972271556569588</v>
      </c>
      <c r="D77">
        <f>LN('Сырые данные'!D77/'Сырые данные'!E77*100)</f>
        <v>2.2092947929176843</v>
      </c>
      <c r="E77">
        <f t="shared" si="1"/>
        <v>-1.1187823619987642</v>
      </c>
      <c r="F77">
        <f>LN('Сырые данные'!F77)</f>
        <v>4.3368985070561337</v>
      </c>
      <c r="G77">
        <f t="shared" si="2"/>
        <v>-8.9145013034522158E-2</v>
      </c>
    </row>
    <row r="78" spans="1:7" x14ac:dyDescent="0.3">
      <c r="A78" s="9">
        <v>43952</v>
      </c>
      <c r="B78">
        <f>LN('Сырые данные'!C78)</f>
        <v>3.5681232529781366</v>
      </c>
      <c r="C78">
        <f t="shared" si="0"/>
        <v>0.51270797726297168</v>
      </c>
      <c r="D78">
        <f>LN('Сырые данные'!D78/'Сырые данные'!E78*100)</f>
        <v>2.4950049864363146</v>
      </c>
      <c r="E78">
        <f t="shared" si="1"/>
        <v>-0.82343664373294567</v>
      </c>
      <c r="F78">
        <f>LN('Сырые данные'!F78)</f>
        <v>4.3709656873144569</v>
      </c>
      <c r="G78">
        <f t="shared" si="2"/>
        <v>-6.1991676027967735E-2</v>
      </c>
    </row>
    <row r="79" spans="1:7" x14ac:dyDescent="0.3">
      <c r="A79" s="9">
        <v>43983</v>
      </c>
      <c r="B79">
        <f>LN('Сырые данные'!C79)</f>
        <v>3.5519135990407791</v>
      </c>
      <c r="C79">
        <f t="shared" ref="C79:C87" si="3">B79-B67</f>
        <v>0.46223571264426022</v>
      </c>
      <c r="D79">
        <f>LN('Сырые данные'!D79/'Сырые данные'!E79*100)</f>
        <v>2.7420570437928133</v>
      </c>
      <c r="E79">
        <f t="shared" ref="E79:E87" si="4">D79-D67</f>
        <v>-0.46801428383580257</v>
      </c>
      <c r="F79">
        <f>LN('Сырые данные'!F79)</f>
        <v>4.3991295425735437</v>
      </c>
      <c r="G79">
        <f t="shared" ref="G79:G87" si="5">F79-F67</f>
        <v>-3.9749903693120814E-2</v>
      </c>
    </row>
    <row r="80" spans="1:7" x14ac:dyDescent="0.3">
      <c r="A80" s="9">
        <v>44013</v>
      </c>
      <c r="B80">
        <f>LN('Сырые данные'!C80)</f>
        <v>3.4471263135505552</v>
      </c>
      <c r="C80">
        <f t="shared" si="3"/>
        <v>0.38560629945856117</v>
      </c>
      <c r="D80">
        <f>LN('Сырые данные'!D80/'Сырые данные'!E80*100)</f>
        <v>2.8067252175161768</v>
      </c>
      <c r="E80">
        <f t="shared" si="4"/>
        <v>-0.41244361902575211</v>
      </c>
      <c r="F80">
        <f>LN('Сырые данные'!F80)</f>
        <v>4.3576058601321996</v>
      </c>
      <c r="G80">
        <f t="shared" si="5"/>
        <v>-9.8716229119475862E-2</v>
      </c>
    </row>
    <row r="81" spans="1:7" x14ac:dyDescent="0.3">
      <c r="A81" s="9">
        <v>44044</v>
      </c>
      <c r="B81">
        <f>LN('Сырые данные'!C81)</f>
        <v>3.4940803758088692</v>
      </c>
      <c r="C81">
        <f t="shared" si="3"/>
        <v>0.47658661047336537</v>
      </c>
      <c r="D81">
        <f>LN('Сырые данные'!D81/'Сырые данные'!E81*100)</f>
        <v>2.8363878739979818</v>
      </c>
      <c r="E81">
        <f t="shared" si="4"/>
        <v>-0.30486378524598701</v>
      </c>
      <c r="F81">
        <f>LN('Сырые данные'!F81)</f>
        <v>4.3067641501733345</v>
      </c>
      <c r="G81">
        <f t="shared" si="5"/>
        <v>-0.11796271403257474</v>
      </c>
    </row>
    <row r="82" spans="1:7" x14ac:dyDescent="0.3">
      <c r="A82" s="9">
        <v>44075</v>
      </c>
      <c r="B82">
        <f>LN('Сырые данные'!C82)</f>
        <v>3.6246075640937958</v>
      </c>
      <c r="C82">
        <f t="shared" si="3"/>
        <v>0.68122177091201408</v>
      </c>
      <c r="D82">
        <f>LN('Сырые данные'!D82/'Сырые данные'!E82*100)</f>
        <v>2.7595697970552053</v>
      </c>
      <c r="E82">
        <f t="shared" si="4"/>
        <v>-0.43078982658896292</v>
      </c>
      <c r="F82">
        <f>LN('Сырые данные'!F82)</f>
        <v>4.2755543901633652</v>
      </c>
      <c r="G82">
        <f t="shared" si="5"/>
        <v>-0.16544844961081395</v>
      </c>
    </row>
    <row r="83" spans="1:7" x14ac:dyDescent="0.3">
      <c r="A83" s="9">
        <v>44105</v>
      </c>
      <c r="B83">
        <f>LN('Сырые данные'!C83)</f>
        <v>3.7094171053314842</v>
      </c>
      <c r="C83">
        <f t="shared" si="3"/>
        <v>0.72424034571700968</v>
      </c>
      <c r="D83">
        <f>LN('Сырые данные'!D83/'Сырые данные'!E83*100)</f>
        <v>2.7432741676435288</v>
      </c>
      <c r="E83">
        <f t="shared" si="4"/>
        <v>-0.39510427779104829</v>
      </c>
      <c r="F83">
        <f>LN('Сырые данные'!F83)</f>
        <v>4.2560381512200882</v>
      </c>
      <c r="G83">
        <f t="shared" si="5"/>
        <v>-0.18731873860539938</v>
      </c>
    </row>
    <row r="84" spans="1:7" x14ac:dyDescent="0.3">
      <c r="A84" s="9">
        <v>44136</v>
      </c>
      <c r="B84">
        <f>LN('Сырые данные'!C84)</f>
        <v>3.4078419243808238</v>
      </c>
      <c r="C84">
        <f t="shared" si="3"/>
        <v>0.49277755389428757</v>
      </c>
      <c r="D84">
        <f>LN('Сырые данные'!D84/'Сырые данные'!E84*100)</f>
        <v>2.8073320178777688</v>
      </c>
      <c r="E84">
        <f t="shared" si="4"/>
        <v>-0.38398872930766048</v>
      </c>
      <c r="F84">
        <f>LN('Сырые данные'!F84)</f>
        <v>4.264368591205649</v>
      </c>
      <c r="G84">
        <f t="shared" si="5"/>
        <v>-0.185083019783022</v>
      </c>
    </row>
    <row r="85" spans="1:7" x14ac:dyDescent="0.3">
      <c r="A85" s="9">
        <v>44166</v>
      </c>
      <c r="B85">
        <f>LN('Сырые данные'!C85)</f>
        <v>3.4861510875423187</v>
      </c>
      <c r="C85">
        <f t="shared" si="3"/>
        <v>0.38470835956621352</v>
      </c>
      <c r="D85">
        <f>LN('Сырые данные'!D85/'Сырые данные'!E85*100)</f>
        <v>2.9476121940758482</v>
      </c>
      <c r="E85">
        <f t="shared" si="4"/>
        <v>-0.29126034787801114</v>
      </c>
      <c r="F85">
        <f>LN('Сырые данные'!F85)</f>
        <v>4.2856533900162921</v>
      </c>
      <c r="G85">
        <f t="shared" si="5"/>
        <v>-0.17680049377020435</v>
      </c>
    </row>
    <row r="86" spans="1:7" x14ac:dyDescent="0.3">
      <c r="A86" s="9">
        <v>44197</v>
      </c>
      <c r="B86">
        <f>LN('Сырые данные'!C86)</f>
        <v>3.5607619513334936</v>
      </c>
      <c r="C86">
        <f t="shared" si="3"/>
        <v>0.46608972992459918</v>
      </c>
      <c r="D86">
        <f>LN('Сырые данные'!D86/'Сырые данные'!E86*100)</f>
        <v>3.0350882915186506</v>
      </c>
      <c r="E86">
        <f t="shared" si="4"/>
        <v>-0.16711070858099042</v>
      </c>
      <c r="F86">
        <f>LN('Сырые данные'!F86)</f>
        <v>4.2813772265239516</v>
      </c>
      <c r="G86">
        <f t="shared" si="5"/>
        <v>-0.1973222954101912</v>
      </c>
    </row>
    <row r="87" spans="1:7" x14ac:dyDescent="0.3">
      <c r="A87" s="9">
        <v>44228</v>
      </c>
      <c r="B87">
        <f>LN('Сырые данные'!C87)</f>
        <v>3.5186840771178223</v>
      </c>
      <c r="C87">
        <f t="shared" si="3"/>
        <v>-0.14025150062304181</v>
      </c>
      <c r="D87">
        <f>LN('Сырые данные'!D87/'Сырые данные'!E87*100)</f>
        <v>3.1589496758180022</v>
      </c>
      <c r="E87">
        <f t="shared" si="4"/>
        <v>0.10253096428881259</v>
      </c>
      <c r="F87">
        <f>LN('Сырые данные'!F87)</f>
        <v>4.2864789266619656</v>
      </c>
      <c r="G87">
        <f t="shared" si="5"/>
        <v>-0.17169823558546593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2BD7-3180-452C-A35D-AB7E545C3975}">
  <dimension ref="A1:H75"/>
  <sheetViews>
    <sheetView tabSelected="1" topLeftCell="A65" workbookViewId="0">
      <selection activeCell="C2" sqref="C2:C75"/>
    </sheetView>
  </sheetViews>
  <sheetFormatPr defaultRowHeight="14.4" x14ac:dyDescent="0.3"/>
  <cols>
    <col min="1" max="1" width="10.109375" style="17" bestFit="1" customWidth="1"/>
    <col min="8" max="8" width="9.88671875" customWidth="1"/>
    <col min="9" max="9" width="9.109375" bestFit="1" customWidth="1"/>
  </cols>
  <sheetData>
    <row r="1" spans="1:8" x14ac:dyDescent="0.3">
      <c r="A1" s="17" t="s">
        <v>15</v>
      </c>
      <c r="B1" t="s">
        <v>4</v>
      </c>
      <c r="C1" t="s">
        <v>5</v>
      </c>
      <c r="D1" t="s">
        <v>19</v>
      </c>
      <c r="E1" t="s">
        <v>3</v>
      </c>
      <c r="F1" t="s">
        <v>16</v>
      </c>
      <c r="G1" t="s">
        <v>0</v>
      </c>
      <c r="H1" t="s">
        <v>18</v>
      </c>
    </row>
    <row r="2" spans="1:8" x14ac:dyDescent="0.3">
      <c r="A2" s="17">
        <v>42005</v>
      </c>
      <c r="B2">
        <f>'Сырые данные'!H14</f>
        <v>94.5</v>
      </c>
      <c r="C2">
        <f>'Сырые данные'!G14</f>
        <v>96.4</v>
      </c>
      <c r="D2">
        <f>Предобработка!C14</f>
        <v>0.83553209598127731</v>
      </c>
      <c r="E2">
        <f>Предобработка!E14</f>
        <v>-0.79599664657968194</v>
      </c>
      <c r="F2">
        <f>Предобработка!G14</f>
        <v>-0.41293602837653598</v>
      </c>
      <c r="G2">
        <f>'Сырые данные'!B14</f>
        <v>28</v>
      </c>
      <c r="H2" s="4">
        <f>'Сырые данные'!I14-'Сырые данные'!I2</f>
        <v>90.21435546875</v>
      </c>
    </row>
    <row r="3" spans="1:8" x14ac:dyDescent="0.3">
      <c r="A3" s="17">
        <v>42036</v>
      </c>
      <c r="B3">
        <f>'Сырые данные'!H15</f>
        <v>92.4</v>
      </c>
      <c r="C3">
        <f>'Сырые данные'!G15</f>
        <v>92.5</v>
      </c>
      <c r="D3">
        <f>Предобработка!C15</f>
        <v>0.55830616199898531</v>
      </c>
      <c r="E3">
        <f>Предобработка!E15</f>
        <v>-0.62950691270673564</v>
      </c>
      <c r="F3">
        <f>Предобработка!G15</f>
        <v>-0.34125669121035163</v>
      </c>
      <c r="G3">
        <f>'Сырые данные'!B15</f>
        <v>29</v>
      </c>
      <c r="H3" s="4">
        <f>'Сырые данные'!I15-'Сырые данные'!I3</f>
        <v>136.09831237792969</v>
      </c>
    </row>
    <row r="4" spans="1:8" x14ac:dyDescent="0.3">
      <c r="A4" s="17">
        <v>42064</v>
      </c>
      <c r="B4">
        <f>'Сырые данные'!H16</f>
        <v>92.3</v>
      </c>
      <c r="C4">
        <f>'Сырые данные'!G16</f>
        <v>89.8</v>
      </c>
      <c r="D4">
        <f>Предобработка!C16</f>
        <v>0.11308038318642266</v>
      </c>
      <c r="E4">
        <f>Предобработка!E16</f>
        <v>-0.65477396531577714</v>
      </c>
      <c r="F4">
        <f>Предобработка!G16</f>
        <v>-0.22011923820296797</v>
      </c>
      <c r="G4">
        <f>'Сырые данные'!B16</f>
        <v>30</v>
      </c>
      <c r="H4" s="4">
        <f>'Сырые данные'!I16-'Сырые данные'!I4</f>
        <v>115.87347412109375</v>
      </c>
    </row>
    <row r="5" spans="1:8" x14ac:dyDescent="0.3">
      <c r="A5" s="17">
        <v>42095</v>
      </c>
      <c r="B5">
        <f>'Сырые данные'!H17</f>
        <v>91</v>
      </c>
      <c r="C5">
        <f>'Сырые данные'!G17</f>
        <v>89.2</v>
      </c>
      <c r="D5">
        <f>Предобработка!C17</f>
        <v>-0.14972678361171532</v>
      </c>
      <c r="E5">
        <f>Предобработка!E17</f>
        <v>-0.59581830320433582</v>
      </c>
      <c r="F5">
        <f>Предобработка!G17</f>
        <v>-0.11214657764631042</v>
      </c>
      <c r="G5">
        <f>'Сырые данные'!B17</f>
        <v>31.3</v>
      </c>
      <c r="H5" s="4">
        <f>'Сырые данные'!I17-'Сырые данные'!I5</f>
        <v>-31.622879028320313</v>
      </c>
    </row>
    <row r="6" spans="1:8" x14ac:dyDescent="0.3">
      <c r="A6" s="17">
        <v>42125</v>
      </c>
      <c r="B6">
        <f>'Сырые данные'!H18</f>
        <v>91</v>
      </c>
      <c r="C6">
        <f>'Сырые данные'!G18</f>
        <v>90</v>
      </c>
      <c r="D6">
        <f>Предобработка!C18</f>
        <v>0.26145106030291076</v>
      </c>
      <c r="E6">
        <f>Предобработка!E18</f>
        <v>-0.53026285527416439</v>
      </c>
      <c r="F6">
        <f>Предобработка!G18</f>
        <v>-0.11230921892309009</v>
      </c>
      <c r="G6">
        <f>'Сырые данные'!B18</f>
        <v>31.3</v>
      </c>
      <c r="H6" s="4">
        <f>'Сырые данные'!I18-'Сырые данные'!I6</f>
        <v>-245.79836273193359</v>
      </c>
    </row>
    <row r="7" spans="1:8" x14ac:dyDescent="0.3">
      <c r="A7" s="17">
        <v>42156</v>
      </c>
      <c r="B7">
        <f>'Сырые данные'!H19</f>
        <v>90.6</v>
      </c>
      <c r="C7">
        <f>'Сырые данные'!G19</f>
        <v>90</v>
      </c>
      <c r="D7">
        <f>Предобработка!C19</f>
        <v>0.15098783818856587</v>
      </c>
      <c r="E7">
        <f>Предобработка!E19</f>
        <v>-0.58642076261720177</v>
      </c>
      <c r="F7">
        <f>Предобработка!G19</f>
        <v>-0.2096436921323086</v>
      </c>
      <c r="G7">
        <f>'Сырые данные'!B19</f>
        <v>31.7</v>
      </c>
      <c r="H7" s="4">
        <f>'Сырые данные'!I19-'Сырые данные'!I7</f>
        <v>17.561737060546875</v>
      </c>
    </row>
    <row r="8" spans="1:8" x14ac:dyDescent="0.3">
      <c r="A8" s="17">
        <v>42186</v>
      </c>
      <c r="B8">
        <f>'Сырые данные'!H20</f>
        <v>90.9</v>
      </c>
      <c r="C8">
        <f>'Сырые данные'!G20</f>
        <v>90</v>
      </c>
      <c r="D8">
        <f>Предобработка!C20</f>
        <v>-8.3490826275591346E-2</v>
      </c>
      <c r="E8">
        <f>Предобработка!E20</f>
        <v>-0.65197492792586909</v>
      </c>
      <c r="F8">
        <f>Предобработка!G20</f>
        <v>-0.23744855946309773</v>
      </c>
      <c r="G8">
        <f>'Сырые данные'!B20</f>
        <v>31.5</v>
      </c>
      <c r="H8" s="4">
        <f>'Сырые данные'!I20-'Сырые данные'!I8</f>
        <v>-90.570823669433594</v>
      </c>
    </row>
    <row r="9" spans="1:8" x14ac:dyDescent="0.3">
      <c r="A9" s="17">
        <v>42217</v>
      </c>
      <c r="B9">
        <f>'Сырые данные'!H21</f>
        <v>90.1</v>
      </c>
      <c r="C9">
        <f>'Сырые данные'!G21</f>
        <v>90.9</v>
      </c>
      <c r="D9">
        <f>Предобработка!C21</f>
        <v>0.13720112151348474</v>
      </c>
      <c r="E9">
        <f>Предобработка!E21</f>
        <v>-0.77659567005653996</v>
      </c>
      <c r="F9">
        <f>Предобработка!G21</f>
        <v>-0.33623414610601099</v>
      </c>
      <c r="G9">
        <f>'Сырые данные'!B21</f>
        <v>32.700000000000003</v>
      </c>
      <c r="H9" s="4">
        <f>'Сырые данные'!I21-'Сырые данные'!I9</f>
        <v>-65.925582885742188</v>
      </c>
    </row>
    <row r="10" spans="1:8" x14ac:dyDescent="0.3">
      <c r="A10" s="17">
        <v>42248</v>
      </c>
      <c r="B10">
        <f>'Сырые данные'!H22</f>
        <v>90.4</v>
      </c>
      <c r="C10">
        <f>'Сырые данные'!G22</f>
        <v>88.3</v>
      </c>
      <c r="D10">
        <f>Предобработка!C22</f>
        <v>0.18735134899949557</v>
      </c>
      <c r="E10">
        <f>Предобработка!E22</f>
        <v>-0.72313555196229196</v>
      </c>
      <c r="F10">
        <f>Предобработка!G22</f>
        <v>-0.31560240535782835</v>
      </c>
      <c r="G10">
        <f>'Сырые данные'!B22</f>
        <v>33.299999999999997</v>
      </c>
      <c r="H10" s="4">
        <f>'Сырые данные'!I22-'Сырые данные'!I10</f>
        <v>31.01458740234375</v>
      </c>
    </row>
    <row r="11" spans="1:8" x14ac:dyDescent="0.3">
      <c r="A11" s="17">
        <v>42278</v>
      </c>
      <c r="B11">
        <f>'Сырые данные'!H23</f>
        <v>89.8</v>
      </c>
      <c r="C11">
        <f>'Сырые данные'!G23</f>
        <v>87.6</v>
      </c>
      <c r="D11">
        <f>Предобработка!C23</f>
        <v>0.13164933435254289</v>
      </c>
      <c r="E11">
        <f>Предобработка!E23</f>
        <v>-0.59649422889374737</v>
      </c>
      <c r="F11">
        <f>Предобработка!G23</f>
        <v>-0.20374153095874981</v>
      </c>
      <c r="G11">
        <f>'Сырые данные'!B23</f>
        <v>33.9</v>
      </c>
      <c r="H11" s="4">
        <f>'Сырые данные'!I23-'Сырые данные'!I11</f>
        <v>12.589599609375</v>
      </c>
    </row>
    <row r="12" spans="1:8" x14ac:dyDescent="0.3">
      <c r="A12" s="17">
        <v>42309</v>
      </c>
      <c r="B12">
        <f>'Сырые данные'!H24</f>
        <v>89.8</v>
      </c>
      <c r="C12">
        <f>'Сырые данные'!G24</f>
        <v>85.9</v>
      </c>
      <c r="D12">
        <f>Предобработка!C24</f>
        <v>1.6084723835437131E-2</v>
      </c>
      <c r="E12">
        <f>Предобработка!E24</f>
        <v>-0.57303669958846681</v>
      </c>
      <c r="F12">
        <f>Предобработка!G24</f>
        <v>-0.11017910606016379</v>
      </c>
      <c r="G12">
        <f>'Сырые данные'!B24</f>
        <v>33</v>
      </c>
      <c r="H12" s="4">
        <f>'Сырые данные'!I24-'Сырые данные'!I12</f>
        <v>-159.60359191894531</v>
      </c>
    </row>
    <row r="13" spans="1:8" x14ac:dyDescent="0.3">
      <c r="A13" s="17">
        <v>42339</v>
      </c>
      <c r="B13">
        <f>'Сырые данные'!H25</f>
        <v>89.9</v>
      </c>
      <c r="C13">
        <f>'Сырые данные'!G25</f>
        <v>82.4</v>
      </c>
      <c r="D13">
        <f>Предобработка!C25</f>
        <v>-0.60279295803597677</v>
      </c>
      <c r="E13">
        <f>Предобработка!E25</f>
        <v>-0.50589103933870883</v>
      </c>
      <c r="F13">
        <f>Предобработка!G25</f>
        <v>-1.4451321296807151E-2</v>
      </c>
      <c r="G13">
        <f>'Сырые данные'!B25</f>
        <v>32</v>
      </c>
      <c r="H13" s="4">
        <f>'Сырые данные'!I25-'Сырые данные'!I13</f>
        <v>-126.4425048828125</v>
      </c>
    </row>
    <row r="14" spans="1:8" x14ac:dyDescent="0.3">
      <c r="A14" s="17">
        <v>42370</v>
      </c>
      <c r="B14">
        <f>'Сырые данные'!H26</f>
        <v>94.3</v>
      </c>
      <c r="C14">
        <f>'Сырые данные'!G26</f>
        <v>93.3</v>
      </c>
      <c r="D14">
        <f>Предобработка!C26</f>
        <v>-0.43055230697994507</v>
      </c>
      <c r="E14">
        <f>Предобработка!E26</f>
        <v>-0.46452340753593369</v>
      </c>
      <c r="F14">
        <f>Предобработка!G26</f>
        <v>-2.8939967145753087E-2</v>
      </c>
      <c r="G14">
        <f>'Сырые данные'!B26</f>
        <v>31.3</v>
      </c>
      <c r="H14" s="4">
        <f>'Сырые данные'!I26-'Сырые данные'!I14</f>
        <v>-290.35958099365234</v>
      </c>
    </row>
    <row r="15" spans="1:8" x14ac:dyDescent="0.3">
      <c r="A15" s="17">
        <v>42401</v>
      </c>
      <c r="B15">
        <f>'Сырые данные'!H27</f>
        <v>96.6</v>
      </c>
      <c r="C15">
        <f>'Сырые данные'!G27</f>
        <v>96</v>
      </c>
      <c r="D15">
        <f>Предобработка!C27</f>
        <v>-0.13699360035299346</v>
      </c>
      <c r="E15">
        <f>Предобработка!E27</f>
        <v>-0.56518859754104023</v>
      </c>
      <c r="F15">
        <f>Предобработка!G27</f>
        <v>-7.1802938478505496E-2</v>
      </c>
      <c r="G15">
        <f>'Сырые данные'!B27</f>
        <v>32</v>
      </c>
      <c r="H15" s="4">
        <f>'Сырые данные'!I27-'Сырые данные'!I15</f>
        <v>-108.18601989746094</v>
      </c>
    </row>
    <row r="16" spans="1:8" x14ac:dyDescent="0.3">
      <c r="A16" s="17">
        <v>42430</v>
      </c>
      <c r="B16">
        <f>'Сырые данные'!H28</f>
        <v>94.9</v>
      </c>
      <c r="C16">
        <f>'Сырые данные'!G28</f>
        <v>94.9</v>
      </c>
      <c r="D16">
        <f>Предобработка!C28</f>
        <v>-0.23476520216537189</v>
      </c>
      <c r="E16">
        <f>Предобработка!E28</f>
        <v>-0.36509630930348891</v>
      </c>
      <c r="F16">
        <f>Предобработка!G28</f>
        <v>-8.3673414262079859E-2</v>
      </c>
      <c r="G16">
        <f>'Сырые данные'!B28</f>
        <v>33</v>
      </c>
      <c r="H16" s="4">
        <f>'Сырые данные'!I28-'Сырые данные'!I16</f>
        <v>-56.601364135742188</v>
      </c>
    </row>
    <row r="17" spans="1:8" x14ac:dyDescent="0.3">
      <c r="A17" s="17">
        <v>42461</v>
      </c>
      <c r="B17">
        <f>'Сырые данные'!H29</f>
        <v>95.2</v>
      </c>
      <c r="C17">
        <f>'Сырые данные'!G29</f>
        <v>96.1</v>
      </c>
      <c r="D17">
        <f>Предобработка!C29</f>
        <v>-7.6131764869313834E-3</v>
      </c>
      <c r="E17">
        <f>Предобработка!E29</f>
        <v>-0.35222824785336426</v>
      </c>
      <c r="F17">
        <f>Предобработка!G29</f>
        <v>-0.17131044584742394</v>
      </c>
      <c r="G17">
        <f>'Сырые данные'!B29</f>
        <v>33.6</v>
      </c>
      <c r="H17" s="4">
        <f>'Сырые данные'!I29-'Сырые данные'!I17</f>
        <v>-87.428375244140625</v>
      </c>
    </row>
    <row r="18" spans="1:8" x14ac:dyDescent="0.3">
      <c r="A18" s="17">
        <v>42491</v>
      </c>
      <c r="B18">
        <f>'Сырые данные'!H30</f>
        <v>94</v>
      </c>
      <c r="C18">
        <f>'Сырые данные'!G30</f>
        <v>95.3</v>
      </c>
      <c r="D18">
        <f>Предобработка!C30</f>
        <v>-7.1428202796606222E-2</v>
      </c>
      <c r="E18">
        <f>Предобработка!E30</f>
        <v>-0.32537656906769508</v>
      </c>
      <c r="F18">
        <f>Предобработка!G30</f>
        <v>-0.1839090687029632</v>
      </c>
      <c r="G18">
        <f>'Сырые данные'!B30</f>
        <v>34.299999999999997</v>
      </c>
      <c r="H18" s="4">
        <f>'Сырые данные'!I30-'Сырые данные'!I18</f>
        <v>-51.641586303710938</v>
      </c>
    </row>
    <row r="19" spans="1:8" x14ac:dyDescent="0.3">
      <c r="A19" s="17">
        <v>42522</v>
      </c>
      <c r="B19">
        <f>'Сырые данные'!H31</f>
        <v>94.6</v>
      </c>
      <c r="C19">
        <f>'Сырые данные'!G31</f>
        <v>95.4</v>
      </c>
      <c r="D19">
        <f>Предобработка!C31</f>
        <v>-3.0824851570832923E-2</v>
      </c>
      <c r="E19">
        <f>Предобработка!E31</f>
        <v>-0.2623192587376928</v>
      </c>
      <c r="F19">
        <f>Предобработка!G31</f>
        <v>-9.4469500343762114E-2</v>
      </c>
      <c r="G19">
        <f>'Сырые данные'!B31</f>
        <v>34.700000000000003</v>
      </c>
      <c r="H19" s="4">
        <f>'Сырые данные'!I31-'Сырые данные'!I19</f>
        <v>88.232742309570313</v>
      </c>
    </row>
    <row r="20" spans="1:8" x14ac:dyDescent="0.3">
      <c r="A20" s="17">
        <v>42552</v>
      </c>
      <c r="B20">
        <f>'Сырые данные'!H32</f>
        <v>94.8</v>
      </c>
      <c r="C20">
        <f>'Сырые данные'!G32</f>
        <v>93.3</v>
      </c>
      <c r="D20">
        <f>Предобработка!C32</f>
        <v>-0.27761960074958925</v>
      </c>
      <c r="E20">
        <f>Предобработка!E32</f>
        <v>-0.22335791994563392</v>
      </c>
      <c r="F20">
        <f>Предобработка!G32</f>
        <v>-3.5165454776188376E-2</v>
      </c>
      <c r="G20">
        <f>'Сырые данные'!B32</f>
        <v>34.799999999999997</v>
      </c>
      <c r="H20" s="4">
        <f>'Сырые данные'!I32-'Сырые данные'!I20</f>
        <v>34.986000061035156</v>
      </c>
    </row>
    <row r="21" spans="1:8" x14ac:dyDescent="0.3">
      <c r="A21" s="17">
        <v>42583</v>
      </c>
      <c r="B21">
        <f>'Сырые данные'!H33</f>
        <v>94.7</v>
      </c>
      <c r="C21">
        <f>'Сырые данные'!G33</f>
        <v>98.1</v>
      </c>
      <c r="D21">
        <f>Предобработка!C33</f>
        <v>-0.35806286921358055</v>
      </c>
      <c r="E21">
        <f>Предобработка!E33</f>
        <v>-2.8749397005520816E-2</v>
      </c>
      <c r="F21">
        <f>Предобработка!G33</f>
        <v>7.3601962032644686E-2</v>
      </c>
      <c r="G21">
        <f>'Сырые данные'!B33</f>
        <v>35.299999999999997</v>
      </c>
      <c r="H21" s="4">
        <f>'Сырые данные'!I33-'Сырые данные'!I21</f>
        <v>132.98124694824219</v>
      </c>
    </row>
    <row r="22" spans="1:8" x14ac:dyDescent="0.3">
      <c r="A22" s="17">
        <v>42614</v>
      </c>
      <c r="B22">
        <f>'Сырые данные'!H34</f>
        <v>95.5</v>
      </c>
      <c r="C22">
        <f>'Сырые данные'!G34</f>
        <v>97.2</v>
      </c>
      <c r="D22">
        <f>Предобработка!C34</f>
        <v>-0.38262263480595404</v>
      </c>
      <c r="E22">
        <f>Предобработка!E34</f>
        <v>-3.7759473460394322E-2</v>
      </c>
      <c r="F22">
        <f>Предобработка!G34</f>
        <v>8.801292598038124E-2</v>
      </c>
      <c r="G22">
        <f>'Сырые данные'!B34</f>
        <v>35.700000000000003</v>
      </c>
      <c r="H22" s="4">
        <f>'Сырые данные'!I34-'Сырые данные'!I22</f>
        <v>-78.199142456054688</v>
      </c>
    </row>
    <row r="23" spans="1:8" x14ac:dyDescent="0.3">
      <c r="A23" s="17">
        <v>42644</v>
      </c>
      <c r="B23">
        <f>'Сырые данные'!H35</f>
        <v>94.5</v>
      </c>
      <c r="C23">
        <f>'Сырые данные'!G35</f>
        <v>96</v>
      </c>
      <c r="D23">
        <f>Предобработка!C35</f>
        <v>-0.41277195801591526</v>
      </c>
      <c r="E23">
        <f>Предобработка!E35</f>
        <v>1.6154637028452878E-2</v>
      </c>
      <c r="F23">
        <f>Предобработка!G35</f>
        <v>7.6916989242990397E-2</v>
      </c>
      <c r="G23">
        <f>'Сырые данные'!B35</f>
        <v>36</v>
      </c>
      <c r="H23" s="4">
        <f>'Сырые данные'!I35-'Сырые данные'!I23</f>
        <v>-60.759872436523438</v>
      </c>
    </row>
    <row r="24" spans="1:8" x14ac:dyDescent="0.3">
      <c r="A24" s="17">
        <v>42675</v>
      </c>
      <c r="B24">
        <f>'Сырые данные'!H36</f>
        <v>95.1</v>
      </c>
      <c r="C24">
        <f>'Сырые данные'!G36</f>
        <v>95.5</v>
      </c>
      <c r="D24">
        <f>Предобработка!C36</f>
        <v>-0.48068035517042373</v>
      </c>
      <c r="E24">
        <f>Предобработка!E36</f>
        <v>2.77445087282846E-2</v>
      </c>
      <c r="F24">
        <f>Предобработка!G36</f>
        <v>7.0255564346886956E-2</v>
      </c>
      <c r="G24">
        <f>'Сырые данные'!B36</f>
        <v>34.299999999999997</v>
      </c>
      <c r="H24" s="4">
        <f>'Сырые данные'!I36-'Сырые данные'!I24</f>
        <v>77.619842529296875</v>
      </c>
    </row>
    <row r="25" spans="1:8" x14ac:dyDescent="0.3">
      <c r="A25" s="17">
        <v>42705</v>
      </c>
      <c r="B25">
        <f>'Сырые данные'!H37</f>
        <v>93.7</v>
      </c>
      <c r="C25">
        <f>'Сырые данные'!G37</f>
        <v>95.1</v>
      </c>
      <c r="D25">
        <f>Предобработка!C37</f>
        <v>-0.32184063603233559</v>
      </c>
      <c r="E25">
        <f>Предобработка!E37</f>
        <v>0.33967515335573495</v>
      </c>
      <c r="F25">
        <f>Предобработка!G37</f>
        <v>0.20108173179327338</v>
      </c>
      <c r="G25">
        <f>'Сырые данные'!B37</f>
        <v>37.900000000000006</v>
      </c>
      <c r="H25" s="4">
        <f>'Сырые данные'!I37-'Сырые данные'!I25</f>
        <v>128.48147583007813</v>
      </c>
    </row>
    <row r="26" spans="1:8" x14ac:dyDescent="0.3">
      <c r="A26" s="17">
        <v>42736</v>
      </c>
      <c r="B26">
        <f>'Сырые данные'!H38</f>
        <v>97.3</v>
      </c>
      <c r="C26">
        <f>'Сырые данные'!G38</f>
        <v>98.7</v>
      </c>
      <c r="D26">
        <f>Предобработка!C38</f>
        <v>-0.53913520660710335</v>
      </c>
      <c r="E26">
        <f>Предобработка!E38</f>
        <v>0.55295574273502446</v>
      </c>
      <c r="F26">
        <f>Предобработка!G38</f>
        <v>0.30687018926635989</v>
      </c>
      <c r="G26">
        <f>'Сырые данные'!B38</f>
        <v>34</v>
      </c>
      <c r="H26" s="4">
        <f>'Сырые данные'!I38-'Сырые данные'!I26</f>
        <v>344.92125701904297</v>
      </c>
    </row>
    <row r="27" spans="1:8" x14ac:dyDescent="0.3">
      <c r="A27" s="17">
        <v>42767</v>
      </c>
      <c r="B27">
        <f>'Сырые данные'!H39</f>
        <v>96.4</v>
      </c>
      <c r="C27">
        <f>'Сырые данные'!G39</f>
        <v>98</v>
      </c>
      <c r="D27">
        <f>Предобработка!C39</f>
        <v>-0.47190138259827874</v>
      </c>
      <c r="E27">
        <f>Предобработка!E39</f>
        <v>0.48660675599856207</v>
      </c>
      <c r="F27">
        <f>Предобработка!G39</f>
        <v>0.33669148678652938</v>
      </c>
      <c r="G27">
        <f>'Сырые данные'!B39</f>
        <v>33.727436781427073</v>
      </c>
      <c r="H27" s="4">
        <f>'Сырые данные'!I39-'Сырые данные'!I27</f>
        <v>37.508575439453125</v>
      </c>
    </row>
    <row r="28" spans="1:8" x14ac:dyDescent="0.3">
      <c r="A28" s="17">
        <v>42795</v>
      </c>
      <c r="B28">
        <f>'Сырые данные'!H40</f>
        <v>99.2</v>
      </c>
      <c r="C28">
        <f>'Сырые данные'!G40</f>
        <v>100.7</v>
      </c>
      <c r="D28">
        <f>Предобработка!C40</f>
        <v>-0.38119102577335351</v>
      </c>
      <c r="E28">
        <f>Предобработка!E40</f>
        <v>0.26163174596464911</v>
      </c>
      <c r="F28">
        <f>Предобработка!G40</f>
        <v>0.25182877145265081</v>
      </c>
      <c r="G28">
        <f>'Сырые данные'!B40</f>
        <v>33.454873562854154</v>
      </c>
      <c r="H28" s="4">
        <f>'Сырые данные'!I40-'Сырые данные'!I28</f>
        <v>108.15524291992188</v>
      </c>
    </row>
    <row r="29" spans="1:8" x14ac:dyDescent="0.3">
      <c r="A29" s="17">
        <v>42826</v>
      </c>
      <c r="B29">
        <f>'Сырые данные'!H41</f>
        <v>100</v>
      </c>
      <c r="C29">
        <f>'Сырые данные'!G41</f>
        <v>100.6</v>
      </c>
      <c r="D29">
        <f>Предобработка!C41</f>
        <v>-0.47187347708633975</v>
      </c>
      <c r="E29">
        <f>Предобработка!E41</f>
        <v>0.20608084377479008</v>
      </c>
      <c r="F29">
        <f>Предобработка!G41</f>
        <v>0.2339858023382364</v>
      </c>
      <c r="G29">
        <f>'Сырые данные'!B41</f>
        <v>36.063676620695979</v>
      </c>
      <c r="H29" s="4">
        <f>'Сырые данные'!I41-'Сырые данные'!I29</f>
        <v>8.5966033935546875</v>
      </c>
    </row>
    <row r="30" spans="1:8" x14ac:dyDescent="0.3">
      <c r="A30" s="17">
        <v>42856</v>
      </c>
      <c r="B30">
        <f>'Сырые данные'!H42</f>
        <v>100.6</v>
      </c>
      <c r="C30">
        <f>'Сырые данные'!G42</f>
        <v>101.5</v>
      </c>
      <c r="D30">
        <f>Предобработка!C42</f>
        <v>-0.29175418415218024</v>
      </c>
      <c r="E30">
        <f>Предобработка!E42</f>
        <v>5.766325843389275E-2</v>
      </c>
      <c r="F30">
        <f>Предобработка!G42</f>
        <v>0.19137178990455261</v>
      </c>
      <c r="G30">
        <f>'Сырые данные'!B42</f>
        <v>37.560140666382502</v>
      </c>
      <c r="H30" s="4">
        <f>'Сырые данные'!I42-'Сырые данные'!I30</f>
        <v>65.968086242675781</v>
      </c>
    </row>
    <row r="31" spans="1:8" x14ac:dyDescent="0.3">
      <c r="A31" s="17">
        <v>42887</v>
      </c>
      <c r="B31">
        <f>'Сырые данные'!H43</f>
        <v>100.2</v>
      </c>
      <c r="C31">
        <f>'Сырые данные'!G43</f>
        <v>102.6</v>
      </c>
      <c r="D31">
        <f>Предобработка!C43</f>
        <v>-0.39875856598622006</v>
      </c>
      <c r="E31">
        <f>Предобработка!E43</f>
        <v>-4.9710243468295445E-2</v>
      </c>
      <c r="F31">
        <f>Предобработка!G43</f>
        <v>0.15457836004055103</v>
      </c>
      <c r="G31">
        <f>'Сырые данные'!B43</f>
        <v>38.897879800941354</v>
      </c>
      <c r="H31" s="4">
        <f>'Сырые данные'!I43-'Сырые данные'!I31</f>
        <v>-142.28964233398438</v>
      </c>
    </row>
    <row r="32" spans="1:8" x14ac:dyDescent="0.3">
      <c r="A32" s="17">
        <v>42917</v>
      </c>
      <c r="B32">
        <f>'Сырые данные'!H44</f>
        <v>100.8</v>
      </c>
      <c r="C32">
        <f>'Сырые данные'!G44</f>
        <v>104.3</v>
      </c>
      <c r="D32">
        <f>Предобработка!C44</f>
        <v>-0.11488375844428278</v>
      </c>
      <c r="E32">
        <f>Предобработка!E44</f>
        <v>5.9980262359704994E-2</v>
      </c>
      <c r="F32">
        <f>Предобработка!G44</f>
        <v>8.4362536550421474E-2</v>
      </c>
      <c r="G32">
        <f>'Сырые данные'!B44</f>
        <v>39.925413228333525</v>
      </c>
      <c r="H32" s="4">
        <f>'Сырые данные'!I44-'Сырые данные'!I32</f>
        <v>83.40850830078125</v>
      </c>
    </row>
    <row r="33" spans="1:8" x14ac:dyDescent="0.3">
      <c r="A33" s="17">
        <v>42948</v>
      </c>
      <c r="B33">
        <f>'Сырые данные'!H45</f>
        <v>102</v>
      </c>
      <c r="C33">
        <f>'Сырые данные'!G45</f>
        <v>99</v>
      </c>
      <c r="D33">
        <f>Предобработка!C45</f>
        <v>-0.34836605025576839</v>
      </c>
      <c r="E33">
        <f>Предобработка!E45</f>
        <v>8.8083988082499509E-2</v>
      </c>
      <c r="F33">
        <f>Предобработка!G45</f>
        <v>8.266918905615217E-2</v>
      </c>
      <c r="G33">
        <f>'Сырые данные'!B45</f>
        <v>46.884734853382419</v>
      </c>
      <c r="H33" s="4">
        <f>'Сырые данные'!I45-'Сырые данные'!I33</f>
        <v>-163.41926574707031</v>
      </c>
    </row>
    <row r="34" spans="1:8" x14ac:dyDescent="0.3">
      <c r="A34" s="17">
        <v>42979</v>
      </c>
      <c r="B34">
        <f>'Сырые данные'!H46</f>
        <v>104</v>
      </c>
      <c r="C34">
        <f>'Сырые данные'!G46</f>
        <v>102.3</v>
      </c>
      <c r="D34">
        <f>Предобработка!C46</f>
        <v>-0.38819352159950382</v>
      </c>
      <c r="E34">
        <f>Предобработка!E46</f>
        <v>0.15551413605479381</v>
      </c>
      <c r="F34">
        <f>Предобработка!G46</f>
        <v>9.3446029200409342E-2</v>
      </c>
      <c r="G34">
        <f>'Сырые данные'!B46</f>
        <v>40.9717721495782</v>
      </c>
      <c r="H34" s="4">
        <f>'Сырые данные'!I46-'Сырые данные'!I34</f>
        <v>-136.49197387695313</v>
      </c>
    </row>
    <row r="35" spans="1:8" x14ac:dyDescent="0.3">
      <c r="A35" s="17">
        <v>43009</v>
      </c>
      <c r="B35">
        <f>'Сырые данные'!H47</f>
        <v>103.8</v>
      </c>
      <c r="C35">
        <f>'Сырые данные'!G47</f>
        <v>103</v>
      </c>
      <c r="D35">
        <f>Предобработка!C47</f>
        <v>-0.36399575156545083</v>
      </c>
      <c r="E35">
        <f>Предобработка!E47</f>
        <v>0.12704223386176405</v>
      </c>
      <c r="F35">
        <f>Предобработка!G47</f>
        <v>5.892440671873711E-2</v>
      </c>
      <c r="G35">
        <f>'Сырые данные'!B47</f>
        <v>42.420138666230635</v>
      </c>
      <c r="H35" s="4">
        <f>'Сырые данные'!I47-'Сырые данные'!I35</f>
        <v>161.39982604980469</v>
      </c>
    </row>
    <row r="36" spans="1:8" x14ac:dyDescent="0.3">
      <c r="A36" s="17">
        <v>43040</v>
      </c>
      <c r="B36">
        <f>'Сырые данные'!H48</f>
        <v>103</v>
      </c>
      <c r="C36">
        <f>'Сырые данные'!G48</f>
        <v>103.2</v>
      </c>
      <c r="D36">
        <f>Предобработка!C48</f>
        <v>-0.29731660433092699</v>
      </c>
      <c r="E36">
        <f>Предобработка!E48</f>
        <v>0.27642766577269473</v>
      </c>
      <c r="F36">
        <f>Предобработка!G48</f>
        <v>4.3336313486967981E-2</v>
      </c>
      <c r="G36">
        <f>'Сырые данные'!B48</f>
        <v>43.252074702060725</v>
      </c>
      <c r="H36" s="4">
        <f>'Сырые данные'!I48-'Сырые данные'!I36</f>
        <v>17.111831665039063</v>
      </c>
    </row>
    <row r="37" spans="1:8" x14ac:dyDescent="0.3">
      <c r="A37" s="17">
        <v>43070</v>
      </c>
      <c r="B37">
        <f>'Сырые данные'!H49</f>
        <v>103.7</v>
      </c>
      <c r="C37">
        <f>'Сырые данные'!G49</f>
        <v>102.9</v>
      </c>
      <c r="D37">
        <f>Предобработка!C49</f>
        <v>-0.45144126121809469</v>
      </c>
      <c r="E37">
        <f>Предобработка!E49</f>
        <v>0.15117921396082101</v>
      </c>
      <c r="F37">
        <f>Предобработка!G49</f>
        <v>-1.5139453013092385E-2</v>
      </c>
      <c r="G37">
        <f>'Сырые данные'!B49</f>
        <v>45.42687233126685</v>
      </c>
      <c r="H37" s="4">
        <f>'Сырые данные'!I49-'Сырые данные'!I37</f>
        <v>-3.12200927734375</v>
      </c>
    </row>
    <row r="38" spans="1:8" x14ac:dyDescent="0.3">
      <c r="A38" s="17">
        <v>43101</v>
      </c>
      <c r="B38">
        <f>'Сырые данные'!H50</f>
        <v>102.9</v>
      </c>
      <c r="C38">
        <f>'Сырые данные'!G50</f>
        <v>103.1</v>
      </c>
      <c r="D38">
        <f>Предобработка!C50</f>
        <v>-0.23697155292150152</v>
      </c>
      <c r="E38">
        <f>Предобработка!E50</f>
        <v>0.20780812886978772</v>
      </c>
      <c r="F38">
        <f>Предобработка!G50</f>
        <v>-3.9407813060722496E-2</v>
      </c>
      <c r="G38">
        <f>'Сырые данные'!B50</f>
        <v>39.698702721157467</v>
      </c>
      <c r="H38" s="4">
        <f>'Сырые данные'!I50-'Сырые данные'!I38</f>
        <v>-327.12767791748047</v>
      </c>
    </row>
    <row r="39" spans="1:8" x14ac:dyDescent="0.3">
      <c r="A39" s="17">
        <v>43132</v>
      </c>
      <c r="B39">
        <f>'Сырые данные'!H51</f>
        <v>102.3</v>
      </c>
      <c r="C39">
        <f>'Сырые данные'!G51</f>
        <v>102</v>
      </c>
      <c r="D39">
        <f>Предобработка!C51</f>
        <v>-0.20178324888675458</v>
      </c>
      <c r="E39">
        <f>Предобработка!E51</f>
        <v>0.14257920351121589</v>
      </c>
      <c r="F39">
        <f>Предобработка!G51</f>
        <v>-7.2145296051655983E-2</v>
      </c>
      <c r="G39">
        <f>'Сырые данные'!B51</f>
        <v>42</v>
      </c>
      <c r="H39" s="4">
        <f>'Сырые данные'!I51-'Сырые данные'!I39</f>
        <v>-21.418701171875</v>
      </c>
    </row>
    <row r="40" spans="1:8" x14ac:dyDescent="0.3">
      <c r="A40" s="17">
        <v>43160</v>
      </c>
      <c r="B40">
        <f>'Сырые данные'!H52</f>
        <v>102.9</v>
      </c>
      <c r="C40">
        <f>'Сырые данные'!G52</f>
        <v>103</v>
      </c>
      <c r="D40">
        <f>Предобработка!C52</f>
        <v>-0.11395893921798006</v>
      </c>
      <c r="E40">
        <f>Предобработка!E52</f>
        <v>0.22242991395621026</v>
      </c>
      <c r="F40">
        <f>Предобработка!G52</f>
        <v>-7.9661017873651652E-2</v>
      </c>
      <c r="G40">
        <f>'Сырые данные'!B52</f>
        <v>41.185298310405031</v>
      </c>
      <c r="H40" s="4">
        <f>'Сырые данные'!I52-'Сырые данные'!I40</f>
        <v>-203.56812286376953</v>
      </c>
    </row>
    <row r="41" spans="1:8" x14ac:dyDescent="0.3">
      <c r="A41" s="17">
        <v>43191</v>
      </c>
      <c r="B41">
        <f>'Сырые данные'!H53</f>
        <v>102.7</v>
      </c>
      <c r="C41">
        <f>'Сырые данные'!G53</f>
        <v>103.6</v>
      </c>
      <c r="D41">
        <f>Предобработка!C53</f>
        <v>0.25914815318666973</v>
      </c>
      <c r="E41">
        <f>Предобработка!E53</f>
        <v>0.27572166365110951</v>
      </c>
      <c r="F41">
        <f>Предобработка!G53</f>
        <v>-0.16077446209044233</v>
      </c>
      <c r="G41">
        <f>'Сырые данные'!B53</f>
        <v>41.26951124087892</v>
      </c>
      <c r="H41" s="4">
        <f>'Сырые данные'!I53-'Сырые данные'!I41</f>
        <v>188.63177490234375</v>
      </c>
    </row>
    <row r="42" spans="1:8" x14ac:dyDescent="0.3">
      <c r="A42" s="17">
        <v>43221</v>
      </c>
      <c r="B42">
        <f>'Сырые данные'!H54</f>
        <v>102.6</v>
      </c>
      <c r="C42">
        <f>'Сырые данные'!G54</f>
        <v>103.1</v>
      </c>
      <c r="D42">
        <f>Предобработка!C54</f>
        <v>-1.6861097966066385E-2</v>
      </c>
      <c r="E42">
        <f>Предобработка!E54</f>
        <v>0.38277043216832274</v>
      </c>
      <c r="F42">
        <f>Предобработка!G54</f>
        <v>-0.13063035339113771</v>
      </c>
      <c r="G42">
        <f>'Сырые данные'!B54</f>
        <v>40.799999999999997</v>
      </c>
      <c r="H42" s="4">
        <f>'Сырые данные'!I54-'Сырые данные'!I42</f>
        <v>78.123092651367188</v>
      </c>
    </row>
    <row r="43" spans="1:8" x14ac:dyDescent="0.3">
      <c r="A43" s="17">
        <v>43252</v>
      </c>
      <c r="B43">
        <f>'Сырые данные'!H55</f>
        <v>103.8</v>
      </c>
      <c r="C43">
        <f>'Сырые данные'!G55</f>
        <v>103</v>
      </c>
      <c r="D43">
        <f>Предобработка!C55</f>
        <v>-3.5044615210080288E-2</v>
      </c>
      <c r="E43">
        <f>Предобработка!E55</f>
        <v>0.44413881111763187</v>
      </c>
      <c r="F43">
        <f>Предобработка!G55</f>
        <v>-0.1008469518694568</v>
      </c>
      <c r="G43">
        <f>'Сырые данные'!B55</f>
        <v>41.2</v>
      </c>
      <c r="H43" s="4">
        <f>'Сырые данные'!I55-'Сырые данные'!I43</f>
        <v>-37.091156005859375</v>
      </c>
    </row>
    <row r="44" spans="1:8" x14ac:dyDescent="0.3">
      <c r="A44" s="17">
        <v>43282</v>
      </c>
      <c r="B44">
        <f>'Сырые данные'!H56</f>
        <v>101.9</v>
      </c>
      <c r="C44">
        <f>'Сырые данные'!G56</f>
        <v>103.6</v>
      </c>
      <c r="D44">
        <f>Предобработка!C56</f>
        <v>1.7809909752461106E-2</v>
      </c>
      <c r="E44">
        <f>Предобработка!E56</f>
        <v>0.39597784111257184</v>
      </c>
      <c r="F44">
        <f>Предобработка!G56</f>
        <v>-4.6027507012953883E-2</v>
      </c>
      <c r="G44">
        <f>'Сырые данные'!B56</f>
        <v>44.8</v>
      </c>
      <c r="H44" s="4">
        <f>'Сырые данные'!I56-'Сырые данные'!I44</f>
        <v>-60.544166564941406</v>
      </c>
    </row>
    <row r="45" spans="1:8" x14ac:dyDescent="0.3">
      <c r="A45" s="17">
        <v>43313</v>
      </c>
      <c r="B45">
        <f>'Сырые данные'!H57</f>
        <v>101.3</v>
      </c>
      <c r="C45">
        <f>'Сырые данные'!G57</f>
        <v>104.5</v>
      </c>
      <c r="D45">
        <f>Предобработка!C57</f>
        <v>0.22132555263148301</v>
      </c>
      <c r="E45">
        <f>Предобработка!E57</f>
        <v>0.3268926108776169</v>
      </c>
      <c r="F45">
        <f>Предобработка!G57</f>
        <v>-6.6924863833981441E-2</v>
      </c>
      <c r="G45">
        <f>'Сырые данные'!B57</f>
        <v>42</v>
      </c>
      <c r="H45" s="4">
        <f>'Сырые данные'!I57-'Сырые данные'!I45</f>
        <v>63.168304443359375</v>
      </c>
    </row>
    <row r="46" spans="1:8" x14ac:dyDescent="0.3">
      <c r="A46" s="17">
        <v>43344</v>
      </c>
      <c r="B46">
        <f>'Сырые данные'!H58</f>
        <v>100.1</v>
      </c>
      <c r="C46">
        <f>'Сырые данные'!G58</f>
        <v>104.4</v>
      </c>
      <c r="D46">
        <f>Предобработка!C58</f>
        <v>0.30592223880662095</v>
      </c>
      <c r="E46">
        <f>Предобработка!E58</f>
        <v>0.33479813369256028</v>
      </c>
      <c r="F46">
        <f>Предобработка!G58</f>
        <v>-0.1093204026850092</v>
      </c>
      <c r="G46">
        <f>'Сырые данные'!B58</f>
        <v>40</v>
      </c>
      <c r="H46" s="4">
        <f>'Сырые данные'!I58-'Сырые данные'!I46</f>
        <v>188.81410217285156</v>
      </c>
    </row>
    <row r="47" spans="1:8" x14ac:dyDescent="0.3">
      <c r="A47" s="17">
        <v>43374</v>
      </c>
      <c r="B47">
        <f>'Сырые данные'!H59</f>
        <v>100.7</v>
      </c>
      <c r="C47">
        <f>'Сырые данные'!G59</f>
        <v>103.6</v>
      </c>
      <c r="D47">
        <f>Предобработка!C59</f>
        <v>0.49965232316786556</v>
      </c>
      <c r="E47">
        <f>Предобработка!E59</f>
        <v>0.30906806971678025</v>
      </c>
      <c r="F47">
        <f>Предобработка!G59</f>
        <v>-8.3953590871988837E-2</v>
      </c>
      <c r="G47">
        <f>'Сырые данные'!B59</f>
        <v>41.2</v>
      </c>
      <c r="H47" s="4">
        <f>'Сырые данные'!I59-'Сырые данные'!I47</f>
        <v>-27.110687255859375</v>
      </c>
    </row>
    <row r="48" spans="1:8" x14ac:dyDescent="0.3">
      <c r="A48" s="17">
        <v>43405</v>
      </c>
      <c r="B48">
        <f>'Сырые данные'!H60</f>
        <v>102</v>
      </c>
      <c r="C48">
        <f>'Сырые данные'!G60</f>
        <v>104.5</v>
      </c>
      <c r="D48">
        <f>Предобработка!C60</f>
        <v>0.4164148116188704</v>
      </c>
      <c r="E48">
        <f>Предобработка!E60</f>
        <v>1.8913782991669237E-2</v>
      </c>
      <c r="F48">
        <f>Предобработка!G60</f>
        <v>-6.3661712664036862E-2</v>
      </c>
      <c r="G48">
        <f>'Сырые данные'!B60</f>
        <v>41.2</v>
      </c>
      <c r="H48" s="4">
        <f>'Сырые данные'!I60-'Сырые данные'!I48</f>
        <v>86.89251708984375</v>
      </c>
    </row>
    <row r="49" spans="1:8" x14ac:dyDescent="0.3">
      <c r="A49" s="17">
        <v>43435</v>
      </c>
      <c r="B49">
        <f>'Сырые данные'!H61</f>
        <v>102</v>
      </c>
      <c r="C49">
        <f>'Сырые данные'!G61</f>
        <v>103.4</v>
      </c>
      <c r="D49">
        <f>Предобработка!C61</f>
        <v>0.48034175263180101</v>
      </c>
      <c r="E49">
        <f>Предобработка!E61</f>
        <v>-0.14760859493870626</v>
      </c>
      <c r="F49">
        <f>Предобработка!G61</f>
        <v>-7.4017712114487821E-2</v>
      </c>
      <c r="G49">
        <f>'Сырые данные'!B61</f>
        <v>42</v>
      </c>
      <c r="H49" s="4">
        <f>'Сырые данные'!I61-'Сырые данные'!I49</f>
        <v>-145.24415588378906</v>
      </c>
    </row>
    <row r="50" spans="1:8" x14ac:dyDescent="0.3">
      <c r="A50" s="17">
        <v>43466</v>
      </c>
      <c r="B50">
        <f>'Сырые данные'!H62</f>
        <v>102.1</v>
      </c>
      <c r="C50">
        <f>'Сырые данные'!G62</f>
        <v>102.2</v>
      </c>
      <c r="D50">
        <f>Предобработка!C62</f>
        <v>0.14186942471472319</v>
      </c>
      <c r="E50">
        <f>Предобработка!E62</f>
        <v>-0.16660963152734931</v>
      </c>
      <c r="F50">
        <f>Предобработка!G62</f>
        <v>-7.3030400237306559E-2</v>
      </c>
      <c r="G50">
        <f>'Сырые данные'!B62</f>
        <v>34.400000000000006</v>
      </c>
      <c r="H50" s="4">
        <f>'Сырые данные'!I62-'Сырые данные'!I50</f>
        <v>261.79457855224609</v>
      </c>
    </row>
    <row r="51" spans="1:8" x14ac:dyDescent="0.3">
      <c r="A51" s="17">
        <v>43497</v>
      </c>
      <c r="B51">
        <f>'Сырые данные'!H63</f>
        <v>102</v>
      </c>
      <c r="C51">
        <f>'Сырые данные'!G63</f>
        <v>102.7</v>
      </c>
      <c r="D51">
        <f>Предобработка!C63</f>
        <v>4.7817874350492673E-2</v>
      </c>
      <c r="E51">
        <f>Предобработка!E63</f>
        <v>-3.4493909860052963E-2</v>
      </c>
      <c r="F51">
        <f>Предобработка!G63</f>
        <v>-3.8919156364083385E-2</v>
      </c>
      <c r="G51">
        <f>'Сырые данные'!B63</f>
        <v>37.200000000000003</v>
      </c>
      <c r="H51" s="4">
        <f>'Сырые данные'!I63-'Сырые данные'!I51</f>
        <v>-80.97052001953125</v>
      </c>
    </row>
    <row r="52" spans="1:8" x14ac:dyDescent="0.3">
      <c r="A52" s="17">
        <v>43525</v>
      </c>
      <c r="B52">
        <f>'Сырые данные'!H64</f>
        <v>102.4</v>
      </c>
      <c r="C52">
        <f>'Сырые данные'!G64</f>
        <v>102.5</v>
      </c>
      <c r="D52">
        <f>Предобработка!C64</f>
        <v>4.6151280068338796E-2</v>
      </c>
      <c r="E52">
        <f>Предобработка!E64</f>
        <v>-1.8905180938898702E-2</v>
      </c>
      <c r="F52">
        <f>Предобработка!G64</f>
        <v>-2.4391453124159135E-2</v>
      </c>
      <c r="G52">
        <f>'Сырые данные'!B64</f>
        <v>37.200000000000003</v>
      </c>
      <c r="H52" s="4">
        <f>'Сырые данные'!I64-'Сырые данные'!I52</f>
        <v>115.22475433349609</v>
      </c>
    </row>
    <row r="53" spans="1:8" x14ac:dyDescent="0.3">
      <c r="A53" s="17">
        <v>43556</v>
      </c>
      <c r="B53">
        <f>'Сырые данные'!H65</f>
        <v>101.8</v>
      </c>
      <c r="C53">
        <f>'Сырые данные'!G65</f>
        <v>102.2</v>
      </c>
      <c r="D53">
        <f>Предобработка!C65</f>
        <v>-0.39345765504510855</v>
      </c>
      <c r="E53">
        <f>Предобработка!E65</f>
        <v>-2.6013458242339027E-2</v>
      </c>
      <c r="F53">
        <f>Предобработка!G65</f>
        <v>4.7146778425702252E-2</v>
      </c>
      <c r="G53">
        <f>'Сырые данные'!B65</f>
        <v>36.799999999999997</v>
      </c>
      <c r="H53" s="4">
        <f>'Сырые данные'!I65-'Сырые данные'!I53</f>
        <v>-108.8076171875</v>
      </c>
    </row>
    <row r="54" spans="1:8" x14ac:dyDescent="0.3">
      <c r="A54" s="17">
        <v>43586</v>
      </c>
      <c r="B54">
        <f>'Сырые данные'!H66</f>
        <v>102.3</v>
      </c>
      <c r="C54">
        <f>'Сырые данные'!G66</f>
        <v>101.6</v>
      </c>
      <c r="D54">
        <f>Предобработка!C66</f>
        <v>-0.15138796791876663</v>
      </c>
      <c r="E54">
        <f>Предобработка!E66</f>
        <v>-0.10133846834494875</v>
      </c>
      <c r="F54">
        <f>Предобработка!G66</f>
        <v>4.7685998503653515E-2</v>
      </c>
      <c r="G54">
        <f>'Сырые данные'!B66</f>
        <v>37.6</v>
      </c>
      <c r="H54" s="4">
        <f>'Сырые данные'!I66-'Сырые данные'!I54</f>
        <v>39.093643188476563</v>
      </c>
    </row>
    <row r="55" spans="1:8" x14ac:dyDescent="0.3">
      <c r="A55" s="17">
        <v>43617</v>
      </c>
      <c r="B55">
        <f>'Сырые данные'!H67</f>
        <v>101.8</v>
      </c>
      <c r="C55">
        <f>'Сырые данные'!G67</f>
        <v>101.9</v>
      </c>
      <c r="D55">
        <f>Предобработка!C67</f>
        <v>-8.1596100946255135E-3</v>
      </c>
      <c r="E55">
        <f>Предобработка!E67</f>
        <v>-0.18907776752308614</v>
      </c>
      <c r="F55">
        <f>Предобработка!G67</f>
        <v>4.3813198084979632E-2</v>
      </c>
      <c r="G55">
        <f>'Сырые данные'!B67</f>
        <v>36.799999999999997</v>
      </c>
      <c r="H55" s="4">
        <f>'Сырые данные'!I67-'Сырые данные'!I55</f>
        <v>238.62782287597656</v>
      </c>
    </row>
    <row r="56" spans="1:8" x14ac:dyDescent="0.3">
      <c r="A56" s="17">
        <v>43647</v>
      </c>
      <c r="B56">
        <f>'Сырые данные'!H68</f>
        <v>101.5</v>
      </c>
      <c r="C56">
        <f>'Сырые данные'!G68</f>
        <v>101.5</v>
      </c>
      <c r="D56">
        <f>Предобработка!C68</f>
        <v>-5.9081241507866089E-2</v>
      </c>
      <c r="E56">
        <f>Предобработка!E68</f>
        <v>-0.16913775239840989</v>
      </c>
      <c r="F56">
        <f>Предобработка!G68</f>
        <v>4.765352363137243E-2</v>
      </c>
      <c r="G56">
        <f>'Сырые данные'!B68</f>
        <v>36</v>
      </c>
      <c r="H56" s="4">
        <f>'Сырые данные'!I68-'Сырые данные'!I56</f>
        <v>197.37754058837891</v>
      </c>
    </row>
    <row r="57" spans="1:8" x14ac:dyDescent="0.3">
      <c r="A57" s="17">
        <v>43678</v>
      </c>
      <c r="B57">
        <f>'Сырые данные'!H69</f>
        <v>101</v>
      </c>
      <c r="C57">
        <f>'Сырые данные'!G69</f>
        <v>101.3</v>
      </c>
      <c r="D57">
        <f>Предобработка!C69</f>
        <v>-0.19052331619782104</v>
      </c>
      <c r="E57">
        <f>Предобработка!E69</f>
        <v>-0.22776242294827087</v>
      </c>
      <c r="F57">
        <f>Предобработка!G69</f>
        <v>5.8575578690318153E-2</v>
      </c>
      <c r="G57">
        <f>'Сырые данные'!B69</f>
        <v>39.200000000000003</v>
      </c>
      <c r="H57" s="4">
        <f>'Сырые данные'!I69-'Сырые данные'!I57</f>
        <v>-27.295547485351563</v>
      </c>
    </row>
    <row r="58" spans="1:8" x14ac:dyDescent="0.3">
      <c r="A58" s="17">
        <v>43709</v>
      </c>
      <c r="B58">
        <f>'Сырые данные'!H70</f>
        <v>100.8</v>
      </c>
      <c r="C58">
        <f>'Сырые данные'!G70</f>
        <v>101.1</v>
      </c>
      <c r="D58">
        <f>Предобработка!C70</f>
        <v>-0.22587953113308457</v>
      </c>
      <c r="E58">
        <f>Предобработка!E70</f>
        <v>-0.25232967635451109</v>
      </c>
      <c r="F58">
        <f>Предобработка!G70</f>
        <v>9.8887156413138833E-2</v>
      </c>
      <c r="G58">
        <f>'Сырые данные'!B70</f>
        <v>36.400000000000006</v>
      </c>
      <c r="H58" s="4">
        <f>'Сырые данные'!I70-'Сырые данные'!I58</f>
        <v>36.503173828125</v>
      </c>
    </row>
    <row r="59" spans="1:8" x14ac:dyDescent="0.3">
      <c r="A59" s="17">
        <v>43739</v>
      </c>
      <c r="B59">
        <f>'Сырые данные'!H71</f>
        <v>101.6</v>
      </c>
      <c r="C59">
        <f>'Сырые данные'!G71</f>
        <v>102.2</v>
      </c>
      <c r="D59">
        <f>Предобработка!C71</f>
        <v>-0.33227662861472007</v>
      </c>
      <c r="E59">
        <f>Предобработка!E71</f>
        <v>-0.321691388200676</v>
      </c>
      <c r="F59">
        <f>Предобработка!G71</f>
        <v>6.5087304029318283E-2</v>
      </c>
      <c r="G59">
        <f>'Сырые данные'!B71</f>
        <v>38</v>
      </c>
      <c r="H59" s="4">
        <f>'Сырые данные'!I71-'Сырые данные'!I59</f>
        <v>126.03317260742188</v>
      </c>
    </row>
    <row r="60" spans="1:8" x14ac:dyDescent="0.3">
      <c r="A60" s="17">
        <v>43770</v>
      </c>
      <c r="B60">
        <f>'Сырые данные'!H72</f>
        <v>102</v>
      </c>
      <c r="C60">
        <f>'Сырые данные'!G72</f>
        <v>103.1</v>
      </c>
      <c r="D60">
        <f>Предобработка!C72</f>
        <v>-0.36697402933930467</v>
      </c>
      <c r="E60">
        <f>Предобработка!E72</f>
        <v>-5.8218791910012779E-2</v>
      </c>
      <c r="F60">
        <f>Предобработка!G72</f>
        <v>6.90512980593736E-2</v>
      </c>
      <c r="G60">
        <f>'Сырые данные'!B72</f>
        <v>39.6</v>
      </c>
      <c r="H60" s="4">
        <f>'Сырые данные'!I72-'Сырые данные'!I60</f>
        <v>93.89947509765625</v>
      </c>
    </row>
    <row r="61" spans="1:8" x14ac:dyDescent="0.3">
      <c r="A61" s="17">
        <v>43800</v>
      </c>
      <c r="B61">
        <f>'Сырые данные'!H73</f>
        <v>101.9</v>
      </c>
      <c r="C61">
        <f>'Сырые данные'!G73</f>
        <v>101.8</v>
      </c>
      <c r="D61">
        <f>Предобработка!C73</f>
        <v>-0.19550463231225113</v>
      </c>
      <c r="E61">
        <f>Предобработка!E73</f>
        <v>0.13148598800683553</v>
      </c>
      <c r="F61">
        <f>Предобработка!G73</f>
        <v>9.123544782921833E-2</v>
      </c>
      <c r="G61">
        <f>'Сырые данные'!B73</f>
        <v>42</v>
      </c>
      <c r="H61" s="4">
        <f>'Сырые данные'!I73-'Сырые данные'!I61</f>
        <v>147.75175476074219</v>
      </c>
    </row>
    <row r="62" spans="1:8" x14ac:dyDescent="0.3">
      <c r="A62" s="17">
        <v>43831</v>
      </c>
      <c r="B62">
        <f>'Сырые данные'!H74</f>
        <v>102.2</v>
      </c>
      <c r="C62">
        <f>'Сырые данные'!G74</f>
        <v>103.4</v>
      </c>
      <c r="D62">
        <f>Предобработка!C74</f>
        <v>1.0471299867295336E-2</v>
      </c>
      <c r="E62">
        <f>Предобработка!E74</f>
        <v>4.6059083564283565E-2</v>
      </c>
      <c r="F62">
        <f>Предобработка!G74</f>
        <v>9.3552759924017792E-2</v>
      </c>
      <c r="G62">
        <f>'Сырые данные'!B74</f>
        <v>36</v>
      </c>
      <c r="H62" s="4">
        <f>'Сырые данные'!I74-'Сырые данные'!I62</f>
        <v>11.65606689453125</v>
      </c>
    </row>
    <row r="63" spans="1:8" x14ac:dyDescent="0.3">
      <c r="A63" s="17">
        <v>43862</v>
      </c>
      <c r="B63">
        <f>'Сырые данные'!H75</f>
        <v>104.3</v>
      </c>
      <c r="C63">
        <f>'Сырые данные'!G75</f>
        <v>105.4</v>
      </c>
      <c r="D63">
        <f>Предобработка!C75</f>
        <v>0.51780510149751624</v>
      </c>
      <c r="E63">
        <f>Предобработка!E75</f>
        <v>-0.17645916740288392</v>
      </c>
      <c r="F63">
        <f>Предобработка!G75</f>
        <v>5.5857824305787673E-2</v>
      </c>
      <c r="G63">
        <f>'Сырые данные'!B75</f>
        <v>36.799999999999997</v>
      </c>
      <c r="H63" s="4">
        <f>'Сырые данные'!I75-'Сырые данные'!I63</f>
        <v>158.37974548339844</v>
      </c>
    </row>
    <row r="64" spans="1:8" x14ac:dyDescent="0.3">
      <c r="A64" s="17">
        <v>43891</v>
      </c>
      <c r="B64">
        <f>'Сырые данные'!H76</f>
        <v>106.1</v>
      </c>
      <c r="C64">
        <f>'Сырые данные'!G76</f>
        <v>107.7</v>
      </c>
      <c r="D64">
        <f>Предобработка!C76</f>
        <v>1.1933010287838695</v>
      </c>
      <c r="E64">
        <f>Предобработка!E76</f>
        <v>-0.71490965151729347</v>
      </c>
      <c r="F64">
        <f>Предобработка!G76</f>
        <v>-9.6097223889147543E-2</v>
      </c>
      <c r="G64">
        <f>'Сырые данные'!B76</f>
        <v>32.400000000000006</v>
      </c>
      <c r="H64" s="4">
        <f>'Сырые данные'!I76-'Сырые данные'!I64</f>
        <v>590.56294250488281</v>
      </c>
    </row>
    <row r="65" spans="1:8" x14ac:dyDescent="0.3">
      <c r="A65" s="17">
        <v>43922</v>
      </c>
      <c r="B65">
        <f>'Сырые данные'!H77</f>
        <v>91.8</v>
      </c>
      <c r="C65">
        <f>'Сырые данные'!G77</f>
        <v>65</v>
      </c>
      <c r="D65">
        <f>Предобработка!C77</f>
        <v>0.82972271556569588</v>
      </c>
      <c r="E65">
        <f>Предобработка!E77</f>
        <v>-1.1187823619987642</v>
      </c>
      <c r="F65">
        <f>Предобработка!G77</f>
        <v>-8.9145013034522158E-2</v>
      </c>
      <c r="G65">
        <f>'Сырые данные'!B77</f>
        <v>24</v>
      </c>
      <c r="H65" s="4">
        <f>'Сырые данные'!I77-'Сырые данные'!I65</f>
        <v>470.11334228515625</v>
      </c>
    </row>
    <row r="66" spans="1:8" x14ac:dyDescent="0.3">
      <c r="A66" s="17">
        <v>43952</v>
      </c>
      <c r="B66">
        <f>'Сырые данные'!H78</f>
        <v>92.4</v>
      </c>
      <c r="C66">
        <f>'Сырые данные'!G78</f>
        <v>73.2</v>
      </c>
      <c r="D66">
        <f>Предобработка!C78</f>
        <v>0.51270797726297168</v>
      </c>
      <c r="E66">
        <f>Предобработка!E78</f>
        <v>-0.82343664373294567</v>
      </c>
      <c r="F66">
        <f>Предобработка!G78</f>
        <v>-6.1991676027967735E-2</v>
      </c>
      <c r="G66">
        <f>'Сырые данные'!B78</f>
        <v>31.200000000000003</v>
      </c>
      <c r="H66" s="4">
        <f>'Сырые данные'!I78-'Сырые данные'!I66</f>
        <v>424.23028564453125</v>
      </c>
    </row>
    <row r="67" spans="1:8" x14ac:dyDescent="0.3">
      <c r="A67" s="17">
        <v>43983</v>
      </c>
      <c r="B67">
        <f>'Сырые данные'!H79</f>
        <v>97</v>
      </c>
      <c r="C67">
        <f>'Сырые данные'!G79</f>
        <v>91.2</v>
      </c>
      <c r="D67">
        <f>Предобработка!C79</f>
        <v>0.46223571264426022</v>
      </c>
      <c r="E67">
        <f>Предобработка!E79</f>
        <v>-0.46801428383580257</v>
      </c>
      <c r="F67">
        <f>Предобработка!G79</f>
        <v>-3.9749903693120814E-2</v>
      </c>
      <c r="G67">
        <f>'Сырые данные'!B79</f>
        <v>28.8</v>
      </c>
      <c r="H67" s="4">
        <f>'Сырые данные'!I79-'Сырые данные'!I67</f>
        <v>435.35690307617188</v>
      </c>
    </row>
    <row r="68" spans="1:8" x14ac:dyDescent="0.3">
      <c r="A68" s="17">
        <v>44013</v>
      </c>
      <c r="B68">
        <f>'Сырые данные'!H80</f>
        <v>99.6</v>
      </c>
      <c r="C68">
        <f>'Сырые данные'!G80</f>
        <v>99.6</v>
      </c>
      <c r="D68">
        <f>Предобработка!C80</f>
        <v>0.38560629945856117</v>
      </c>
      <c r="E68">
        <f>Предобработка!E80</f>
        <v>-0.41244361902575211</v>
      </c>
      <c r="F68">
        <f>Предобработка!G80</f>
        <v>-9.8716229119475862E-2</v>
      </c>
      <c r="G68">
        <f>'Сырые данные'!B80</f>
        <v>32.400000000000006</v>
      </c>
      <c r="H68" s="4">
        <f>'Сырые данные'!I80-'Сырые данные'!I68</f>
        <v>165.448974609375</v>
      </c>
    </row>
    <row r="69" spans="1:8" x14ac:dyDescent="0.3">
      <c r="A69" s="17">
        <v>44044</v>
      </c>
      <c r="B69">
        <f>'Сырые данные'!H81</f>
        <v>97.9</v>
      </c>
      <c r="C69">
        <f>'Сырые данные'!G81</f>
        <v>100.8</v>
      </c>
      <c r="D69">
        <f>Предобработка!C81</f>
        <v>0.47658661047336537</v>
      </c>
      <c r="E69">
        <f>Предобработка!E81</f>
        <v>-0.30486378524598701</v>
      </c>
      <c r="F69">
        <f>Предобработка!G81</f>
        <v>-0.11796271403257474</v>
      </c>
      <c r="G69">
        <f>'Сырые данные'!B81</f>
        <v>34</v>
      </c>
      <c r="H69" s="4">
        <f>'Сырые данные'!I81-'Сырые данные'!I69</f>
        <v>38.098297119140625</v>
      </c>
    </row>
    <row r="70" spans="1:8" x14ac:dyDescent="0.3">
      <c r="A70" s="17">
        <v>44075</v>
      </c>
      <c r="B70">
        <f>'Сырые данные'!H82</f>
        <v>97.8</v>
      </c>
      <c r="C70">
        <f>'Сырые данные'!G82</f>
        <v>99.9</v>
      </c>
      <c r="D70">
        <f>Предобработка!C82</f>
        <v>0.68122177091201408</v>
      </c>
      <c r="E70">
        <f>Предобработка!E82</f>
        <v>-0.43078982658896292</v>
      </c>
      <c r="F70">
        <f>Предобработка!G82</f>
        <v>-0.16544844961081395</v>
      </c>
      <c r="G70">
        <f>'Сырые данные'!B82</f>
        <v>38</v>
      </c>
      <c r="H70" s="4">
        <f>'Сырые данные'!I82-'Сырые данные'!I70</f>
        <v>66.544830322265625</v>
      </c>
    </row>
    <row r="71" spans="1:8" x14ac:dyDescent="0.3">
      <c r="A71" s="17">
        <v>44105</v>
      </c>
      <c r="B71">
        <f>'Сырые данные'!H83</f>
        <v>98.8</v>
      </c>
      <c r="C71">
        <f>'Сырые данные'!G83</f>
        <v>100.5</v>
      </c>
      <c r="D71">
        <f>Предобработка!C83</f>
        <v>0.72424034571700968</v>
      </c>
      <c r="E71">
        <f>Предобработка!E83</f>
        <v>-0.39510427779104829</v>
      </c>
      <c r="F71">
        <f>Предобработка!G83</f>
        <v>-0.18731873860539938</v>
      </c>
      <c r="G71">
        <f>'Сырые данные'!B83</f>
        <v>34</v>
      </c>
      <c r="H71" s="4">
        <f>'Сырые данные'!I83-'Сырые данные'!I71</f>
        <v>-67.056365966796875</v>
      </c>
    </row>
    <row r="72" spans="1:8" x14ac:dyDescent="0.3">
      <c r="A72" s="17">
        <v>44136</v>
      </c>
      <c r="B72">
        <f>'Сырые данные'!H84</f>
        <v>96.8</v>
      </c>
      <c r="C72">
        <f>'Сырые данные'!G84</f>
        <v>98.4</v>
      </c>
      <c r="D72">
        <f>Предобработка!C84</f>
        <v>0.49277755389428757</v>
      </c>
      <c r="E72">
        <f>Предобработка!E84</f>
        <v>-0.38398872930766048</v>
      </c>
      <c r="F72">
        <f>Предобработка!G84</f>
        <v>-0.185083019783022</v>
      </c>
      <c r="G72">
        <f>'Сырые данные'!B84</f>
        <v>37</v>
      </c>
      <c r="H72" s="4">
        <f>'Сырые данные'!I84-'Сырые данные'!I72</f>
        <v>71.33819580078125</v>
      </c>
    </row>
    <row r="73" spans="1:8" x14ac:dyDescent="0.3">
      <c r="A73" s="17">
        <v>44166</v>
      </c>
      <c r="B73">
        <f>'Сырые данные'!H85</f>
        <v>97.3</v>
      </c>
      <c r="C73">
        <f>'Сырые данные'!G85</f>
        <v>98.3</v>
      </c>
      <c r="D73">
        <f>Предобработка!C85</f>
        <v>0.38470835956621352</v>
      </c>
      <c r="E73">
        <f>Предобработка!E85</f>
        <v>-0.29126034787801114</v>
      </c>
      <c r="F73">
        <f>Предобработка!G85</f>
        <v>-0.17680049377020435</v>
      </c>
      <c r="G73">
        <f>'Сырые данные'!B85</f>
        <v>33</v>
      </c>
      <c r="H73" s="4">
        <f>'Сырые данные'!I85-'Сырые данные'!I73</f>
        <v>114.67242431640625</v>
      </c>
    </row>
    <row r="74" spans="1:8" x14ac:dyDescent="0.3">
      <c r="A74" s="17">
        <v>44197</v>
      </c>
      <c r="B74">
        <f>'Сырые данные'!H86</f>
        <v>98.5</v>
      </c>
      <c r="C74">
        <f>'Сырые данные'!G86</f>
        <v>102.6</v>
      </c>
      <c r="D74">
        <f>Предобработка!C86</f>
        <v>0.46608972992459918</v>
      </c>
      <c r="E74">
        <f>Предобработка!E86</f>
        <v>-0.16711070858099042</v>
      </c>
      <c r="F74">
        <f>Предобработка!G86</f>
        <v>-0.1973222954101912</v>
      </c>
      <c r="G74">
        <f>'Сырые данные'!B86</f>
        <v>35</v>
      </c>
      <c r="H74" s="4">
        <f>'Сырые данные'!I86-'Сырые данные'!I74</f>
        <v>156.666015625</v>
      </c>
    </row>
    <row r="75" spans="1:8" x14ac:dyDescent="0.3">
      <c r="A75" s="17">
        <v>44228</v>
      </c>
      <c r="B75">
        <f>'Сырые данные'!H87</f>
        <v>97.2</v>
      </c>
      <c r="C75">
        <f>'Сырые данные'!G87</f>
        <v>100.4</v>
      </c>
      <c r="D75">
        <f>Предобработка!C87</f>
        <v>-0.14025150062304181</v>
      </c>
      <c r="E75">
        <f>Предобработка!E87</f>
        <v>0.10253096428881259</v>
      </c>
      <c r="F75">
        <f>Предобработка!G87</f>
        <v>-0.17169823558546593</v>
      </c>
      <c r="G75">
        <f>'Сырые данные'!B87</f>
        <v>36</v>
      </c>
      <c r="H75" s="4">
        <f>'Сырые данные'!I87-'Сырые данные'!I75</f>
        <v>134.0399169921875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Сырые данные</vt:lpstr>
      <vt:lpstr>Предобработка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shilovkd@gmail.com</dc:creator>
  <cp:lastModifiedBy>shilovkd@gmail.com</cp:lastModifiedBy>
  <dcterms:created xsi:type="dcterms:W3CDTF">2021-06-11T12:44:07Z</dcterms:created>
  <dcterms:modified xsi:type="dcterms:W3CDTF">2021-07-30T11:00:14Z</dcterms:modified>
</cp:coreProperties>
</file>