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LEB-\Downloads\"/>
    </mc:Choice>
  </mc:AlternateContent>
  <xr:revisionPtr revIDLastSave="0" documentId="13_ncr:1_{12CED268-1D7B-4D53-8293-F4F91F8C8F08}" xr6:coauthVersionLast="47" xr6:coauthVersionMax="47" xr10:uidLastSave="{00000000-0000-0000-0000-000000000000}"/>
  <bookViews>
    <workbookView xWindow="-120" yWindow="-120" windowWidth="29040" windowHeight="15840" activeTab="1" xr2:uid="{00000000-000D-0000-FFFF-FFFF00000000}"/>
  </bookViews>
  <sheets>
    <sheet name="Hoja1" sheetId="2" r:id="rId1"/>
    <sheet name="Hoja2" sheetId="3" r:id="rId2"/>
    <sheet name="Respuestas de formulario 1" sheetId="1" r:id="rId3"/>
  </sheets>
  <calcPr calcId="191029"/>
  <pivotCaches>
    <pivotCache cacheId="10" r:id="rId4"/>
    <pivotCache cacheId="17"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23" i="1" l="1"/>
  <c r="Q34" i="1"/>
  <c r="Q33" i="1"/>
  <c r="Q32" i="1"/>
  <c r="Q31" i="1"/>
  <c r="Q30" i="1"/>
  <c r="Q29" i="1"/>
  <c r="Q28" i="1"/>
  <c r="Q27" i="1"/>
  <c r="Q26" i="1"/>
  <c r="Q25" i="1"/>
  <c r="Q24" i="1"/>
</calcChain>
</file>

<file path=xl/sharedStrings.xml><?xml version="1.0" encoding="utf-8"?>
<sst xmlns="http://schemas.openxmlformats.org/spreadsheetml/2006/main" count="354" uniqueCount="205">
  <si>
    <t>Marca temporal</t>
  </si>
  <si>
    <t>Apellidos</t>
  </si>
  <si>
    <t>Nombres</t>
  </si>
  <si>
    <t>Semestre</t>
  </si>
  <si>
    <t>Numero de whatsapp</t>
  </si>
  <si>
    <t>Correo electrónico</t>
  </si>
  <si>
    <t>Que temas le gustaría ver en la materia?</t>
  </si>
  <si>
    <t xml:space="preserve">Liste tres problemas de su comuna, de Popayán o de Colombia que usted considera se puedan solucionar a través de la Inteligencia Artificial, únicamente liste los tres problemas </t>
  </si>
  <si>
    <t xml:space="preserve">Describa una solución y la herramienta de inteligencia artificial que usaría, para solucionar uno de los problemas anteriores,  que usted considera afecta a más personas.    </t>
  </si>
  <si>
    <t>Hoja de cálculo que calcula sumas y otras funciones predefinidas a partir de datos dados</t>
  </si>
  <si>
    <t>Predicción del mercado bursátil ajustando una curva a datos pasados sobre precios de acciones</t>
  </si>
  <si>
    <t>Un sistema de navegación GPS para encontrar la ruta más rápida</t>
  </si>
  <si>
    <t>Un sistema de recomendación de música como Spotify que sugiere música en función del comportamiento de escucha de los usuarios</t>
  </si>
  <si>
    <t>Soluciones de almacenamiento de macrodatos que pueden almacenar enormes cantidades de datos (como imágenes o vídeo) y transmitirlos a muchos usuarios al mismo tiempo</t>
  </si>
  <si>
    <t>Funciones de edición fotográfica como el brillo y el contraste en aplicaciones como Photoshop</t>
  </si>
  <si>
    <t>Filtros de transferencia de estilos en aplicaciones como Prisma que toman una foto y la transforman en diferentes estilos artísticos (impresionista, cubista, ...)</t>
  </si>
  <si>
    <t xml:space="preserve">Nombre aplicaciones de inteligencia artificial y para que las usó. </t>
  </si>
  <si>
    <t>Que actividad, en general, le produce energía, felicidad, cuando la hace que incluso tal vez la podría hacer de manera gratuita?</t>
  </si>
  <si>
    <t>Qué actividades de creatividad e integración le gustaría que se desarrollen en la clase?</t>
  </si>
  <si>
    <t>Que habilidades duras tiene, en terminos de lenguajes de programacion y sistemas de gestión de bases de datos?</t>
  </si>
  <si>
    <t>Qué habilidades blandas considera que son su fuerte?</t>
  </si>
  <si>
    <t>Quinayas Agredo</t>
  </si>
  <si>
    <t>Ronaldo</t>
  </si>
  <si>
    <t>ronaldoquinayas@unimayor.edu.co</t>
  </si>
  <si>
    <t>-Cómo podemos utilizar la IA en negocios
-Autoconciencia
-IA en la salud
-Riesgos de la IA</t>
  </si>
  <si>
    <t xml:space="preserve">-Contaminación 
-Inseguridad 
-Trafico </t>
  </si>
  <si>
    <t xml:space="preserve">Inseguridad:
Usaría cámaras para reconocer a cualquier persona tomando todos sus rasgos faciales al instante, no solo su cara si no su estatura, contextura etc… y para luego modelar su estructura </t>
  </si>
  <si>
    <t>No</t>
  </si>
  <si>
    <t>Si</t>
  </si>
  <si>
    <t xml:space="preserve">ChatGPT
Meta IA
Cortana 
Alexa
Siri </t>
  </si>
  <si>
    <t xml:space="preserve">Me gusta ir al gym a hacer ejercicio de fuerza </t>
  </si>
  <si>
    <t xml:space="preserve">Preguntas al azar, retos o penitencias </t>
  </si>
  <si>
    <t>Opción 1</t>
  </si>
  <si>
    <t xml:space="preserve">Comunicación efectiva 
Liderazgo
Adaptación 
Resolución de conflictos </t>
  </si>
  <si>
    <t>Cortes botima</t>
  </si>
  <si>
    <t>Juan sebasitan</t>
  </si>
  <si>
    <t>Jcortes@unimayor.edu.co</t>
  </si>
  <si>
    <t xml:space="preserve">Integración de ia en algunas plataformas </t>
  </si>
  <si>
    <t xml:space="preserve">Inseguridad - accidentes </t>
  </si>
  <si>
    <t>Accidentes: una app que diga en tiempo real donde hay accidentes o cuál es la mejor vía de acuerdo al lugar donde voy o que hora es la más insegura.</t>
  </si>
  <si>
    <t>Tal vez</t>
  </si>
  <si>
    <t>Chatgpt-copilot</t>
  </si>
  <si>
    <t>Jugar baloncesto</t>
  </si>
  <si>
    <t xml:space="preserve">Juegos de mesa o similar </t>
  </si>
  <si>
    <t>Trabajo en equipo</t>
  </si>
  <si>
    <t xml:space="preserve">Guegia Valencia </t>
  </si>
  <si>
    <t xml:space="preserve">Cristian Alexis </t>
  </si>
  <si>
    <t>caguegia@unimayor.edu.co</t>
  </si>
  <si>
    <t>Inteligencia artificial en : análisis de datos, búsqueda de información exacta y páginas web</t>
  </si>
  <si>
    <t xml:space="preserve">1. Eventos sin publicidad ( propaganda que no llega a las personas que lo necesita)
2. Sacar citas en un sistema de salud público 
3. Saber si hay medicinas en un lugar por largas filas cuando se podría saber desde la casa con un sistema automático </t>
  </si>
  <si>
    <t xml:space="preserve">La solución podría ser un sistema de inteligencia artificial ayude a agilizar estos procesos, para facilitar la información a las personas ya sea sobre eventos, cuando hay citas medicas y cantidad de medicamentos en sus respectivos lugares, sin necesidad de que una persona esté buscando </t>
  </si>
  <si>
    <t xml:space="preserve">Chatgpt usualmente para conseguir información más rápido o palabras extrañas que no se entiende muy bien en la información leída, encontrae otras ideas de soluciones a un problema y para que sirven algunas palabras reservadas en la programación </t>
  </si>
  <si>
    <t xml:space="preserve">Ir al gimnasio y aprender nuevos datos interesantes que me ayuden en mi vida cotidiana </t>
  </si>
  <si>
    <t>Lluvia de ideas, socialización de conocimientos.</t>
  </si>
  <si>
    <t xml:space="preserve">Trabajo en equipo, empatía, voluntad de aprender </t>
  </si>
  <si>
    <t>Gómez rivera</t>
  </si>
  <si>
    <t>Cristian camilo</t>
  </si>
  <si>
    <t>cgomez@unimayor.edu.co</t>
  </si>
  <si>
    <t xml:space="preserve">Procesamiento del lenguaje natural
Ciberseguridad
</t>
  </si>
  <si>
    <t xml:space="preserve">Hurtos de motos
Contaminación del medio ambiente.
Seguridad en las casas </t>
  </si>
  <si>
    <t xml:space="preserve">Poner un dispositivo rastreador GPS para las motos </t>
  </si>
  <si>
    <t xml:space="preserve">Interpretar la música </t>
  </si>
  <si>
    <t>Creacion de música 
Creación de logos y diseño gráfico
Detección automática de plagio</t>
  </si>
  <si>
    <t xml:space="preserve">La música </t>
  </si>
  <si>
    <t xml:space="preserve">Sarria camayo </t>
  </si>
  <si>
    <t>Jesus david</t>
  </si>
  <si>
    <t xml:space="preserve">Jdavidsarria@unimayor.edu.co </t>
  </si>
  <si>
    <t xml:space="preserve">Aspectos  básicos  e  ir pro fundiendo  en  ellos   conforme  el semestre  
Redes  neuronales  
Etc   
</t>
  </si>
  <si>
    <t xml:space="preserve">Automatización  de  sistemas  de gestión  gubernamental  y presupuestal  
Inseguridad  en las ciudades 
</t>
  </si>
  <si>
    <t xml:space="preserve">Sistema  de IA que permita   distribuir  los recursos  gubernamentales  y  agilice  solicitudes   de toda indole </t>
  </si>
  <si>
    <t xml:space="preserve">Talk IA  igual  que  chat gpt pero con enfoque  a  la carrera </t>
  </si>
  <si>
    <t xml:space="preserve">Asesoría  sobre mi campo de estudio </t>
  </si>
  <si>
    <t xml:space="preserve">Salida  recreativa </t>
  </si>
  <si>
    <t xml:space="preserve">Trabajo  en  equipo , colaborador </t>
  </si>
  <si>
    <t xml:space="preserve">Ramírez López </t>
  </si>
  <si>
    <t xml:space="preserve">Luis stiven </t>
  </si>
  <si>
    <t>luissramirez@unimayor.edu.co</t>
  </si>
  <si>
    <t xml:space="preserve">Delincuencia 
Manejo de los recursos 
Malos vecinos </t>
  </si>
  <si>
    <t xml:space="preserve">Vigilancia inteligente para los robos </t>
  </si>
  <si>
    <t xml:space="preserve">Chat gpt
Copilot
</t>
  </si>
  <si>
    <t xml:space="preserve">Poder ayudar a los demás </t>
  </si>
  <si>
    <t>Juegos</t>
  </si>
  <si>
    <t xml:space="preserve">Persistencia </t>
  </si>
  <si>
    <t>Burbano Montealegre</t>
  </si>
  <si>
    <t>Andrea Valentina</t>
  </si>
  <si>
    <t>andrea.burbano@unimayor.edu.co</t>
  </si>
  <si>
    <t>Redes neuronales</t>
  </si>
  <si>
    <t>Salud, educación y seguridad</t>
  </si>
  <si>
    <t>Salud: Implementar un sistema con ia que sea eficiente y eficaz, para simplificar los procesos humanos y mitigar errores.</t>
  </si>
  <si>
    <t>Chat gpt. Chatbot IA. Para resolución de problemas, ensayos, y explicaciones sobre algunas herramientas y consultas sobre su uso.</t>
  </si>
  <si>
    <t>Leer, realizar búsqueda de errores en códigos.</t>
  </si>
  <si>
    <t>Proyectos enfocados en problemas reales pero cercanos a nuestro entorno académico y personal.</t>
  </si>
  <si>
    <t>Trabajo en equipo, priorización de tareas</t>
  </si>
  <si>
    <t xml:space="preserve">Arboleda alomia </t>
  </si>
  <si>
    <t xml:space="preserve">Leyner estiben </t>
  </si>
  <si>
    <t>leynerarboleda@unimayor.edu.co</t>
  </si>
  <si>
    <t>Chatbot</t>
  </si>
  <si>
    <t>El alto sonido de la música, robos, fallas en el alumbrado de las calles</t>
  </si>
  <si>
    <t>Generación de Reportes: La IA también podría generar reportes detallados sobre las áreas más afectadas por el ruido, proporcionando datos a las autoridades para que puedan tomar medidas más específicas, como la instalación de barreras acústicas o la modificación de normativas locales.</t>
  </si>
  <si>
    <t>Chat GPT, Preplexiti, gemini</t>
  </si>
  <si>
    <t xml:space="preserve">Me produce felicidad el hecho de ayudar a las demás personas y resolver problemas </t>
  </si>
  <si>
    <t xml:space="preserve">Considero que mis habilidades blandas más fuertes son la empatía, la comunicación efectiva y la adaptabilidad. La empatía me permite entender las necesidades y emociones de quienes interactúan conmigo, lo que me ayuda a ofrecer respuestas más acertadas. </t>
  </si>
  <si>
    <t>Recalde mendez</t>
  </si>
  <si>
    <t>David</t>
  </si>
  <si>
    <t>drecalde@unimayor.edu.co</t>
  </si>
  <si>
    <t>Conceptos sobre la materia y como crear o entrenar inteligencias artificiales para mi uso personal</t>
  </si>
  <si>
    <t>Deteccion de enfermedades
Mejora en la atencion al cliente 
Optimizacion de procesos</t>
  </si>
  <si>
    <t xml:space="preserve">Solucionaria la atencion al cliente mediante un chat entrenado con todas las respuestas que se puedan dar al usuario para que sea mas rapido </t>
  </si>
  <si>
    <t xml:space="preserve">Chatgpt y copilot </t>
  </si>
  <si>
    <t>Programar y jugar videojuegos</t>
  </si>
  <si>
    <t>Socializaciones para saber necesidades o ideas que podrian ser utiles en las cuales implementar inteligencia artificial</t>
  </si>
  <si>
    <t>Trabajo en equipo,integridad y flexibilidad</t>
  </si>
  <si>
    <t xml:space="preserve">Valencia Viveros </t>
  </si>
  <si>
    <t xml:space="preserve">Juan Camilo </t>
  </si>
  <si>
    <t>juancvalencia@unimayor.edu.co</t>
  </si>
  <si>
    <t xml:space="preserve">Big data, tecnología wearable, </t>
  </si>
  <si>
    <t>Pienso que a través de la inteligencia artificial en el trabajo en un equipo de fútbol se podría implementar de mucha ayuda ayudando al rendimiento de los futbolistas,  también se podría aplicar en las recomendaciones tácticas para jugadores como para entrenadores</t>
  </si>
  <si>
    <t xml:space="preserve">Hacer deporte </t>
  </si>
  <si>
    <t xml:space="preserve">Ruiz Rivera </t>
  </si>
  <si>
    <t>camilo_ruiz99@outlook.com</t>
  </si>
  <si>
    <t>Red neuronal, información del funcionamiento de las diferentes IA, como aprende una IA</t>
  </si>
  <si>
    <t xml:space="preserve">Separación de residuos, seguridad domiciliaria y seguridad social con reconocimiento de rostros e imagenes </t>
  </si>
  <si>
    <t xml:space="preserve">Un basurero automático que sea capaz de diferenciar entre los diferentes tipos de basuras y el mismo las separé </t>
  </si>
  <si>
    <t>Chat gpt, Leonardo, Géminis, Copilot</t>
  </si>
  <si>
    <t xml:space="preserve">Intentar crear un IA propia </t>
  </si>
  <si>
    <t xml:space="preserve">Análisis </t>
  </si>
  <si>
    <t xml:space="preserve">Parra Calvache </t>
  </si>
  <si>
    <t xml:space="preserve">Danny Alejandro </t>
  </si>
  <si>
    <t xml:space="preserve">Décimo </t>
  </si>
  <si>
    <t>dparrac@unimayor.edu.co</t>
  </si>
  <si>
    <t xml:space="preserve">1.Como aprovechar la inteligencia artificial en nuestro presente y futuro como ingenieros  informáticos 
2. </t>
  </si>
  <si>
    <t xml:space="preserve">1. En la ciudad de popayan existe mucha ineficiencia en el trasporte público en cuanto a las rutas que existen en la ciudad por parte del SETP
2. En la ciudad también existen ríos los cuales pasan cerca por diferentes zonas de la ciudad las cuales están muy vulnerables a las crecidas por parte de esto ríos que pueden provocar daños en las viviendas de los habitantes de la ciudad de popayan 
3. En cierta forma los servicios municipales de la ciudad son muy ineficientes a la hora de realizar trámites o servicios municipales como las licencias, ciertos permisos o incluso facturas ya que muchas de las veces las personas al solicitar estos mismos no tienen una respuesta casi que inmediata y tienes que realizar muchos procesos los cuales se demoran mucho para realizarse </t>
  </si>
  <si>
    <t xml:space="preserve">A mi punto de vista existen muchas maneras de solucionarlos con inteligencia artificial, una forma podría ser utilizando redes neuronales recurrentes  o redes neuronales convolucionales las cuales se pueden implementar en diferentes herramientas como tensor flow, keras, opencv y diferentes herramientas que nos pueden ayudar a implementar la inteligencia artificial para llegar a una solución óptima </t>
  </si>
  <si>
    <t xml:space="preserve">Tensor flow, la use para realizar un detector de animales como perros y gatos por medio de imágenes </t>
  </si>
  <si>
    <t xml:space="preserve">La práctica del deporte es una buena actividad que ayuda a producir energía y además felicidad cada que se realiza y además de esto se puede hacer de manera gratuita </t>
  </si>
  <si>
    <t xml:space="preserve">Dinámicas que ayuden a introducirnos en la inteligencia artificial y que nos ayude a entender su funcionamiento </t>
  </si>
  <si>
    <t xml:space="preserve">Adaptabilidad , creatividad y colaboración </t>
  </si>
  <si>
    <t xml:space="preserve">Pipicano Ruiz </t>
  </si>
  <si>
    <t xml:space="preserve">Cristian Andrés </t>
  </si>
  <si>
    <t>cpipicano@unimayor.edu.co</t>
  </si>
  <si>
    <t xml:space="preserve">Redes neuronales </t>
  </si>
  <si>
    <t>Robos, traducción para personas con discapacidad del habla, vehículo autonomo</t>
  </si>
  <si>
    <t xml:space="preserve">Robo: redes neuronales con reconocimiento de imagenes </t>
  </si>
  <si>
    <t xml:space="preserve">Aprender nuevas tecnologías, pero que si las entienda </t>
  </si>
  <si>
    <t xml:space="preserve">Algo relacionado con reconocimiento de imagenes </t>
  </si>
  <si>
    <t xml:space="preserve">Trabajo en equipo </t>
  </si>
  <si>
    <t>Zuñiga Anacona</t>
  </si>
  <si>
    <t xml:space="preserve">Jhonatan </t>
  </si>
  <si>
    <t>jhonatanzuniga@unimayor.edu.co</t>
  </si>
  <si>
    <t xml:space="preserve">. Desarrollo de aplicaciones con IA integrada
. Aprendizaje automático </t>
  </si>
  <si>
    <t>1. Congestión vehicular 
2. Prevención del crimen 
3. Recursos en servicios de salud</t>
  </si>
  <si>
    <t>Paraa congestión vehicular podría ser una opción desarrollar un sistema basado en IA y aprendizaje automático con el fin de que analice datos en tiempo real de las cámaras.
TensorFlow es una de las aplicaciones utilizadas para optimizar los tiempos en los semáforos.</t>
  </si>
  <si>
    <t xml:space="preserve">Chatgpt 
Copilot
Fliki
Las utilice para fortalecer mis respuestas sobre alguna pregunta y para crear videos 
</t>
  </si>
  <si>
    <t xml:space="preserve">Fútbol </t>
  </si>
  <si>
    <t>Foros sobre avances en IA</t>
  </si>
  <si>
    <t xml:space="preserve">Trabajo en equipo
Ética laboral 
Adaptabilidad </t>
  </si>
  <si>
    <t xml:space="preserve">Flórez </t>
  </si>
  <si>
    <t xml:space="preserve">Ana maría </t>
  </si>
  <si>
    <t xml:space="preserve">Aflorez@unimayor.edu.co </t>
  </si>
  <si>
    <t xml:space="preserve">El reconocimiento de imágenes y voz </t>
  </si>
  <si>
    <t xml:space="preserve">Atención al cliente, problemas energéticos, transporte </t>
  </si>
  <si>
    <t xml:space="preserve">Obtener una mejor atención y calidad hacia las personas usando github copilot </t>
  </si>
  <si>
    <t xml:space="preserve">Chat gpt para soluciónar preguntas </t>
  </si>
  <si>
    <t xml:space="preserve">Ejercicio en clase </t>
  </si>
  <si>
    <t xml:space="preserve">Trabajo en equipo, resolución de conflictos </t>
  </si>
  <si>
    <t>Velez Chavarro</t>
  </si>
  <si>
    <t>Felipe Julian</t>
  </si>
  <si>
    <t>fjvelez@unimayor.edu.co</t>
  </si>
  <si>
    <t>IA</t>
  </si>
  <si>
    <t>Agricultura, seguridad, cultivos ilícitos</t>
  </si>
  <si>
    <t xml:space="preserve">Usar una IA para reconocimiento y análisis de cultivos para ver problemas, enfermedades e índice de éxito </t>
  </si>
  <si>
    <t>Llama, GPT, Blackbox, Merlin. Principalmente para hacer trabajos e investigar</t>
  </si>
  <si>
    <t xml:space="preserve">Jugar videojuegos </t>
  </si>
  <si>
    <t>Actividades tipo kahoot</t>
  </si>
  <si>
    <t>Comunicación, flexibilidad</t>
  </si>
  <si>
    <t xml:space="preserve">Velasco Ordoñez </t>
  </si>
  <si>
    <t>Miguel Velasco</t>
  </si>
  <si>
    <t>mvelasco@unimayor.edu.co</t>
  </si>
  <si>
    <t>- Uso etico y reaponsable de IA
- AI Learning &amp; Training 
- Como funcionan los generadores de imagen</t>
  </si>
  <si>
    <t xml:space="preserve">- Control de Transito
- Apoyo TIC a personas mayores
- Ciberseguridad </t>
  </si>
  <si>
    <t>Uso ChatGPT con promts preestablecidos para asegurarme que mi abuela tenga ayuda con cosas tecnologicas cuando no estoy cerca para ayudar, seria una herramienta util para personas mayores</t>
  </si>
  <si>
    <t xml:space="preserve">ChatGPT: Util para estudiar o buscar cosas simples
Perplexity: buena para resumir libros que no puedo terminar 
DallE: crear imagenes por diversión </t>
  </si>
  <si>
    <t>Pintar</t>
  </si>
  <si>
    <t>Origami</t>
  </si>
  <si>
    <t xml:space="preserve">Creatividad y Flexibilidad </t>
  </si>
  <si>
    <t>CHATGPT</t>
  </si>
  <si>
    <t>CORTANA</t>
  </si>
  <si>
    <t>ALEXA</t>
  </si>
  <si>
    <t>COPILOT</t>
  </si>
  <si>
    <t>TALK IA</t>
  </si>
  <si>
    <t>GEMINIS</t>
  </si>
  <si>
    <t>TENSOR FLOW</t>
  </si>
  <si>
    <t>BLACKBOX</t>
  </si>
  <si>
    <t>MERLIN</t>
  </si>
  <si>
    <t>LLAMA</t>
  </si>
  <si>
    <t>PERPLEXITY</t>
  </si>
  <si>
    <t>CHATBOT</t>
  </si>
  <si>
    <t>Etiquetas de fila</t>
  </si>
  <si>
    <t>Total general</t>
  </si>
  <si>
    <t>Suma de 12</t>
  </si>
  <si>
    <t>TOTAL</t>
  </si>
  <si>
    <t>TEMAS</t>
  </si>
  <si>
    <t>Suma de TOTAL</t>
  </si>
  <si>
    <t>FORMULA REALIZADA:  CONTAR.SI(Q2:Q18;"*chatgpt*") + CONTAR.SI(Q2:Q18;"*CHAT GPT*")</t>
  </si>
  <si>
    <t>TABLAS DINAMICAS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</si>
</sst>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5" x14ac:knownFonts="1">
    <font>
      <sz val="10"/>
      <color rgb="FF000000"/>
      <name val="Arial"/>
      <scheme val="minor"/>
    </font>
    <font>
      <sz val="10"/>
      <color theme="1"/>
      <name val="Arial"/>
      <scheme val="minor"/>
    </font>
    <font>
      <b/>
      <sz val="10"/>
      <color rgb="FF000000"/>
      <name val="Arial"/>
      <family val="2"/>
      <scheme val="minor"/>
    </font>
    <font>
      <b/>
      <sz val="12"/>
      <color rgb="FF000000"/>
      <name val="Arial"/>
      <family val="2"/>
      <scheme val="minor"/>
    </font>
    <font>
      <b/>
      <sz val="14"/>
      <color rgb="FF000000"/>
      <name val="Arial"/>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applyFont="1" applyAlignment="1"/>
    <xf numFmtId="0" fontId="1" fillId="0" borderId="0" xfId="0" applyFont="1"/>
    <xf numFmtId="0" fontId="1" fillId="0" borderId="0" xfId="0" applyFont="1" applyAlignment="1"/>
    <xf numFmtId="164" fontId="1" fillId="0" borderId="0" xfId="0" applyNumberFormat="1" applyFont="1" applyAlignment="1"/>
    <xf numFmtId="0" fontId="1" fillId="0" borderId="0" xfId="0" applyFont="1" applyAlignment="1"/>
    <xf numFmtId="0" fontId="1" fillId="0" borderId="0" xfId="0" applyFont="1" applyAlignment="1">
      <alignment wrapText="1"/>
    </xf>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4"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[IA reconociendos.xlsx]Hoja1!TablaDinámica5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Hoja1!$B$1</c:f>
              <c:strCache>
                <c:ptCount val="1"/>
                <c:pt idx="0">
                  <c:v>Total</c:v>
                </c:pt>
              </c:strCache>
            </c:strRef>
          </c:tx>
          <c:spPr>
            <a:solidFill>
              <a:schemeClr val="accent1"/>
            </a:solidFill>
            <a:ln>
              <a:noFill/>
            </a:ln>
            <a:effectLst/>
          </c:spPr>
          <c:invertIfNegative val="0"/>
          <c:cat>
            <c:strRef>
              <c:f>Hoja1!$A$2:$A$13</c:f>
              <c:strCache>
                <c:ptCount val="11"/>
                <c:pt idx="0">
                  <c:v>ALEXA</c:v>
                </c:pt>
                <c:pt idx="1">
                  <c:v>BLACKBOX</c:v>
                </c:pt>
                <c:pt idx="2">
                  <c:v>CHATBOT</c:v>
                </c:pt>
                <c:pt idx="3">
                  <c:v>COPILOT</c:v>
                </c:pt>
                <c:pt idx="4">
                  <c:v>CORTANA</c:v>
                </c:pt>
                <c:pt idx="5">
                  <c:v>GEMINIS</c:v>
                </c:pt>
                <c:pt idx="6">
                  <c:v>LLAMA</c:v>
                </c:pt>
                <c:pt idx="7">
                  <c:v>MERLIN</c:v>
                </c:pt>
                <c:pt idx="8">
                  <c:v>PERPLEXITY</c:v>
                </c:pt>
                <c:pt idx="9">
                  <c:v>TALK IA</c:v>
                </c:pt>
                <c:pt idx="10">
                  <c:v>TENSOR FLOW</c:v>
                </c:pt>
              </c:strCache>
            </c:strRef>
          </c:cat>
          <c:val>
            <c:numRef>
              <c:f>Hoja1!$B$2:$B$13</c:f>
              <c:numCache>
                <c:formatCode>General</c:formatCode>
                <c:ptCount val="11"/>
                <c:pt idx="0">
                  <c:v>1</c:v>
                </c:pt>
                <c:pt idx="1">
                  <c:v>1</c:v>
                </c:pt>
                <c:pt idx="2">
                  <c:v>1</c:v>
                </c:pt>
                <c:pt idx="3">
                  <c:v>5</c:v>
                </c:pt>
                <c:pt idx="4">
                  <c:v>1</c:v>
                </c:pt>
                <c:pt idx="5">
                  <c:v>1</c:v>
                </c:pt>
                <c:pt idx="6">
                  <c:v>1</c:v>
                </c:pt>
                <c:pt idx="7">
                  <c:v>1</c:v>
                </c:pt>
                <c:pt idx="8">
                  <c:v>1</c:v>
                </c:pt>
                <c:pt idx="9">
                  <c:v>1</c:v>
                </c:pt>
                <c:pt idx="10">
                  <c:v>1</c:v>
                </c:pt>
              </c:numCache>
            </c:numRef>
          </c:val>
          <c:extLst>
            <c:ext xmlns:c16="http://schemas.microsoft.com/office/drawing/2014/chart" uri="{C3380CC4-5D6E-409C-BE32-E72D297353CC}">
              <c16:uniqueId val="{00000001-510D-4CAE-A9E0-866A2163281A}"/>
            </c:ext>
          </c:extLst>
        </c:ser>
        <c:dLbls>
          <c:showLegendKey val="0"/>
          <c:showVal val="0"/>
          <c:showCatName val="0"/>
          <c:showSerName val="0"/>
          <c:showPercent val="0"/>
          <c:showBubbleSize val="0"/>
        </c:dLbls>
        <c:gapWidth val="219"/>
        <c:overlap val="-27"/>
        <c:axId val="1644139664"/>
        <c:axId val="1644132592"/>
      </c:barChart>
      <c:catAx>
        <c:axId val="1644139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44132592"/>
        <c:crosses val="autoZero"/>
        <c:auto val="1"/>
        <c:lblAlgn val="ctr"/>
        <c:lblOffset val="100"/>
        <c:noMultiLvlLbl val="0"/>
      </c:catAx>
      <c:valAx>
        <c:axId val="1644132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44139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[IA reconociendos.xlsx]Hoja2!TablaDinámica8</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Hoja2!$B$3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cat>
            <c:strRef>
              <c:f>Hoja2!$A$4:$A$16</c:f>
              <c:strCache>
                <c:ptCount val="12"/>
                <c:pt idx="0">
                  <c:v>ALEXA</c:v>
                </c:pt>
                <c:pt idx="1">
                  <c:v>BLACKBOX</c:v>
                </c:pt>
                <c:pt idx="2">
                  <c:v>CHATBOT</c:v>
                </c:pt>
                <c:pt idx="3">
                  <c:v>CHATGPT</c:v>
                </c:pt>
                <c:pt idx="4">
                  <c:v>COPILOT</c:v>
                </c:pt>
                <c:pt idx="5">
                  <c:v>CORTANA</c:v>
                </c:pt>
                <c:pt idx="6">
                  <c:v>GEMINIS</c:v>
                </c:pt>
                <c:pt idx="7">
                  <c:v>LLAMA</c:v>
                </c:pt>
                <c:pt idx="8">
                  <c:v>MERLIN</c:v>
                </c:pt>
                <c:pt idx="9">
                  <c:v>PERPLEXITY</c:v>
                </c:pt>
                <c:pt idx="10">
                  <c:v>TALK IA</c:v>
                </c:pt>
                <c:pt idx="11">
                  <c:v>TENSOR FLOW</c:v>
                </c:pt>
              </c:strCache>
            </c:strRef>
          </c:cat>
          <c:val>
            <c:numRef>
              <c:f>Hoja2!$B$4:$B$16</c:f>
              <c:numCache>
                <c:formatCode>General</c:formatCode>
                <c:ptCount val="12"/>
                <c:pt idx="0">
                  <c:v>1</c:v>
                </c:pt>
                <c:pt idx="1">
                  <c:v>1</c:v>
                </c:pt>
                <c:pt idx="2">
                  <c:v>1</c:v>
                </c:pt>
                <c:pt idx="3">
                  <c:v>12</c:v>
                </c:pt>
                <c:pt idx="4">
                  <c:v>5</c:v>
                </c:pt>
                <c:pt idx="5">
                  <c:v>1</c:v>
                </c:pt>
                <c:pt idx="6">
                  <c:v>1</c:v>
                </c:pt>
                <c:pt idx="7">
                  <c:v>1</c:v>
                </c:pt>
                <c:pt idx="8">
                  <c:v>1</c:v>
                </c:pt>
                <c:pt idx="9">
                  <c:v>1</c:v>
                </c:pt>
                <c:pt idx="10">
                  <c:v>1</c:v>
                </c:pt>
                <c:pt idx="11">
                  <c:v>1</c:v>
                </c:pt>
              </c:numCache>
            </c:numRef>
          </c:val>
          <c:extLst>
            <c:ext xmlns:c16="http://schemas.microsoft.com/office/drawing/2014/chart" uri="{C3380CC4-5D6E-409C-BE32-E72D297353CC}">
              <c16:uniqueId val="{00000000-E4CE-40B0-8B44-18E59A8034BD}"/>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10</xdr:col>
      <xdr:colOff>0</xdr:colOff>
      <xdr:row>17</xdr:row>
      <xdr:rowOff>152400</xdr:rowOff>
    </xdr:to>
    <xdr:graphicFrame macro="">
      <xdr:nvGraphicFramePr>
        <xdr:cNvPr id="2" name="Gráfico 1">
          <a:extLst>
            <a:ext uri="{FF2B5EF4-FFF2-40B4-BE49-F238E27FC236}">
              <a16:creationId xmlns:a16="http://schemas.microsoft.com/office/drawing/2014/main" id="{DA32AADB-F7B4-4A43-82A3-84945E1473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190500</xdr:colOff>
      <xdr:row>1</xdr:row>
      <xdr:rowOff>142875</xdr:rowOff>
    </xdr:from>
    <xdr:to>
      <xdr:col>8</xdr:col>
      <xdr:colOff>190500</xdr:colOff>
      <xdr:row>18</xdr:row>
      <xdr:rowOff>133350</xdr:rowOff>
    </xdr:to>
    <xdr:graphicFrame macro="">
      <xdr:nvGraphicFramePr>
        <xdr:cNvPr id="2" name="Gráfico 1">
          <a:extLst>
            <a:ext uri="{FF2B5EF4-FFF2-40B4-BE49-F238E27FC236}">
              <a16:creationId xmlns:a16="http://schemas.microsoft.com/office/drawing/2014/main" id="{F65DA369-2771-4B33-B3D5-585EA09CA5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B-" refreshedDate="45519.666241782405" createdVersion="7" refreshedVersion="7" minRefreshableVersion="3" recordCount="11" xr:uid="{7108BA2B-CCB2-4727-B1D8-126501C46E5E}">
  <cacheSource type="worksheet">
    <worksheetSource ref="P23:Q34" sheet="Respuestas de formulario 1"/>
  </cacheSource>
  <cacheFields count="2">
    <cacheField name="CHATGPT" numFmtId="0">
      <sharedItems count="11">
        <s v="CORTANA"/>
        <s v="ALEXA"/>
        <s v="COPILOT"/>
        <s v="TALK IA"/>
        <s v="GEMINIS"/>
        <s v="TENSOR FLOW"/>
        <s v="BLACKBOX"/>
        <s v="MERLIN"/>
        <s v="LLAMA"/>
        <s v="PERPLEXITY"/>
        <s v="CHATBOT"/>
      </sharedItems>
    </cacheField>
    <cacheField name="12" numFmtId="0">
      <sharedItems containsSemiMixedTypes="0" containsString="0" containsNumber="1" containsInteger="1" minValue="1" maxValue="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B-" refreshedDate="45519.667599189816" createdVersion="7" refreshedVersion="7" minRefreshableVersion="3" recordCount="12" xr:uid="{3BADD354-E062-49D7-A5E0-648D11836507}">
  <cacheSource type="worksheet">
    <worksheetSource ref="P22:Q34" sheet="Respuestas de formulario 1"/>
  </cacheSource>
  <cacheFields count="2">
    <cacheField name="TEMAS" numFmtId="0">
      <sharedItems count="12">
        <s v="CHATGPT"/>
        <s v="CORTANA"/>
        <s v="ALEXA"/>
        <s v="COPILOT"/>
        <s v="TALK IA"/>
        <s v="GEMINIS"/>
        <s v="TENSOR FLOW"/>
        <s v="BLACKBOX"/>
        <s v="MERLIN"/>
        <s v="LLAMA"/>
        <s v="PERPLEXITY"/>
        <s v="CHATBOT"/>
      </sharedItems>
    </cacheField>
    <cacheField name="TOTAL" numFmtId="0">
      <sharedItems containsSemiMixedTypes="0" containsString="0" containsNumber="1" containsInteger="1" minValue="1" maxValue="1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n v="1"/>
  </r>
  <r>
    <x v="1"/>
    <n v="1"/>
  </r>
  <r>
    <x v="2"/>
    <n v="5"/>
  </r>
  <r>
    <x v="3"/>
    <n v="1"/>
  </r>
  <r>
    <x v="4"/>
    <n v="1"/>
  </r>
  <r>
    <x v="5"/>
    <n v="1"/>
  </r>
  <r>
    <x v="6"/>
    <n v="1"/>
  </r>
  <r>
    <x v="7"/>
    <n v="1"/>
  </r>
  <r>
    <x v="8"/>
    <n v="1"/>
  </r>
  <r>
    <x v="9"/>
    <n v="1"/>
  </r>
  <r>
    <x v="10"/>
    <n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n v="12"/>
  </r>
  <r>
    <x v="1"/>
    <n v="1"/>
  </r>
  <r>
    <x v="2"/>
    <n v="1"/>
  </r>
  <r>
    <x v="3"/>
    <n v="5"/>
  </r>
  <r>
    <x v="4"/>
    <n v="1"/>
  </r>
  <r>
    <x v="5"/>
    <n v="1"/>
  </r>
  <r>
    <x v="6"/>
    <n v="1"/>
  </r>
  <r>
    <x v="7"/>
    <n v="1"/>
  </r>
  <r>
    <x v="8"/>
    <n v="1"/>
  </r>
  <r>
    <x v="9"/>
    <n v="1"/>
  </r>
  <r>
    <x v="10"/>
    <n v="1"/>
  </r>
  <r>
    <x v="11"/>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2F811F-A8AF-4F75-9B46-347CD493C186}" name="TablaDinámica5" cacheId="10"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chartFormat="1">
  <location ref="A1:B13" firstHeaderRow="1" firstDataRow="1" firstDataCol="1"/>
  <pivotFields count="2">
    <pivotField axis="axisRow" showAll="0">
      <items count="12">
        <item x="1"/>
        <item x="6"/>
        <item x="10"/>
        <item x="2"/>
        <item x="0"/>
        <item x="4"/>
        <item x="8"/>
        <item x="7"/>
        <item x="9"/>
        <item x="3"/>
        <item x="5"/>
        <item t="default"/>
      </items>
    </pivotField>
    <pivotField dataField="1" showAll="0"/>
  </pivotFields>
  <rowFields count="1">
    <field x="0"/>
  </rowFields>
  <rowItems count="12">
    <i>
      <x/>
    </i>
    <i>
      <x v="1"/>
    </i>
    <i>
      <x v="2"/>
    </i>
    <i>
      <x v="3"/>
    </i>
    <i>
      <x v="4"/>
    </i>
    <i>
      <x v="5"/>
    </i>
    <i>
      <x v="6"/>
    </i>
    <i>
      <x v="7"/>
    </i>
    <i>
      <x v="8"/>
    </i>
    <i>
      <x v="9"/>
    </i>
    <i>
      <x v="10"/>
    </i>
    <i t="grand">
      <x/>
    </i>
  </rowItems>
  <colItems count="1">
    <i/>
  </colItems>
  <dataFields count="1">
    <dataField name="Suma de 12"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3A065F-A40E-48FF-AB6C-EE766314419A}" name="TablaDinámica8" cacheId="17"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chartFormat="5">
  <location ref="A3:B16" firstHeaderRow="1" firstDataRow="1" firstDataCol="1"/>
  <pivotFields count="2">
    <pivotField axis="axisRow" showAll="0">
      <items count="13">
        <item x="2"/>
        <item x="7"/>
        <item x="11"/>
        <item x="0"/>
        <item x="3"/>
        <item x="1"/>
        <item x="5"/>
        <item x="9"/>
        <item x="8"/>
        <item x="10"/>
        <item x="4"/>
        <item x="6"/>
        <item t="default"/>
      </items>
    </pivotField>
    <pivotField dataField="1" showAll="0"/>
  </pivotFields>
  <rowFields count="1">
    <field x="0"/>
  </rowFields>
  <rowItems count="13">
    <i>
      <x/>
    </i>
    <i>
      <x v="1"/>
    </i>
    <i>
      <x v="2"/>
    </i>
    <i>
      <x v="3"/>
    </i>
    <i>
      <x v="4"/>
    </i>
    <i>
      <x v="5"/>
    </i>
    <i>
      <x v="6"/>
    </i>
    <i>
      <x v="7"/>
    </i>
    <i>
      <x v="8"/>
    </i>
    <i>
      <x v="9"/>
    </i>
    <i>
      <x v="10"/>
    </i>
    <i>
      <x v="11"/>
    </i>
    <i t="grand">
      <x/>
    </i>
  </rowItems>
  <colItems count="1">
    <i/>
  </colItems>
  <dataFields count="1">
    <dataField name="Suma de TOTAL" fld="1" baseField="0" baseItem="0"/>
  </dataField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297F7-1A77-4B41-B71A-0035BBD8CD9D}">
  <dimension ref="A1:B13"/>
  <sheetViews>
    <sheetView workbookViewId="0">
      <selection activeCell="E28" sqref="E28"/>
    </sheetView>
  </sheetViews>
  <sheetFormatPr baseColWidth="10" defaultRowHeight="12.75" x14ac:dyDescent="0.2"/>
  <cols>
    <col min="1" max="1" width="17.85546875" bestFit="1" customWidth="1"/>
    <col min="2" max="2" width="11.7109375" bestFit="1" customWidth="1"/>
  </cols>
  <sheetData>
    <row r="1" spans="1:2" x14ac:dyDescent="0.2">
      <c r="A1" s="6" t="s">
        <v>197</v>
      </c>
      <c r="B1" t="s">
        <v>199</v>
      </c>
    </row>
    <row r="2" spans="1:2" x14ac:dyDescent="0.2">
      <c r="A2" s="7" t="s">
        <v>187</v>
      </c>
      <c r="B2" s="8">
        <v>1</v>
      </c>
    </row>
    <row r="3" spans="1:2" x14ac:dyDescent="0.2">
      <c r="A3" s="7" t="s">
        <v>192</v>
      </c>
      <c r="B3" s="8">
        <v>1</v>
      </c>
    </row>
    <row r="4" spans="1:2" x14ac:dyDescent="0.2">
      <c r="A4" s="7" t="s">
        <v>196</v>
      </c>
      <c r="B4" s="8">
        <v>1</v>
      </c>
    </row>
    <row r="5" spans="1:2" x14ac:dyDescent="0.2">
      <c r="A5" s="7" t="s">
        <v>188</v>
      </c>
      <c r="B5" s="8">
        <v>5</v>
      </c>
    </row>
    <row r="6" spans="1:2" x14ac:dyDescent="0.2">
      <c r="A6" s="7" t="s">
        <v>186</v>
      </c>
      <c r="B6" s="8">
        <v>1</v>
      </c>
    </row>
    <row r="7" spans="1:2" x14ac:dyDescent="0.2">
      <c r="A7" s="7" t="s">
        <v>190</v>
      </c>
      <c r="B7" s="8">
        <v>1</v>
      </c>
    </row>
    <row r="8" spans="1:2" x14ac:dyDescent="0.2">
      <c r="A8" s="7" t="s">
        <v>194</v>
      </c>
      <c r="B8" s="8">
        <v>1</v>
      </c>
    </row>
    <row r="9" spans="1:2" x14ac:dyDescent="0.2">
      <c r="A9" s="7" t="s">
        <v>193</v>
      </c>
      <c r="B9" s="8">
        <v>1</v>
      </c>
    </row>
    <row r="10" spans="1:2" x14ac:dyDescent="0.2">
      <c r="A10" s="7" t="s">
        <v>195</v>
      </c>
      <c r="B10" s="8">
        <v>1</v>
      </c>
    </row>
    <row r="11" spans="1:2" x14ac:dyDescent="0.2">
      <c r="A11" s="7" t="s">
        <v>189</v>
      </c>
      <c r="B11" s="8">
        <v>1</v>
      </c>
    </row>
    <row r="12" spans="1:2" x14ac:dyDescent="0.2">
      <c r="A12" s="7" t="s">
        <v>191</v>
      </c>
      <c r="B12" s="8">
        <v>1</v>
      </c>
    </row>
    <row r="13" spans="1:2" x14ac:dyDescent="0.2">
      <c r="A13" s="7" t="s">
        <v>198</v>
      </c>
      <c r="B13" s="8">
        <v>15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9D30F-9F8E-442C-908B-5E34CAFB4065}">
  <dimension ref="A1:H24"/>
  <sheetViews>
    <sheetView tabSelected="1" workbookViewId="0">
      <selection activeCell="P26" sqref="P26"/>
    </sheetView>
  </sheetViews>
  <sheetFormatPr baseColWidth="10" defaultRowHeight="12.75" x14ac:dyDescent="0.2"/>
  <cols>
    <col min="1" max="1" width="17.85546875" bestFit="1" customWidth="1"/>
    <col min="2" max="2" width="15.85546875" bestFit="1" customWidth="1"/>
  </cols>
  <sheetData>
    <row r="1" spans="1:8" x14ac:dyDescent="0.2">
      <c r="A1" s="12" t="s">
        <v>204</v>
      </c>
      <c r="B1" s="12"/>
      <c r="C1" s="12"/>
      <c r="D1" s="12"/>
      <c r="E1" s="12"/>
      <c r="F1" s="12"/>
      <c r="G1" s="12"/>
      <c r="H1" s="12"/>
    </row>
    <row r="2" spans="1:8" x14ac:dyDescent="0.2">
      <c r="A2" s="12"/>
      <c r="B2" s="12"/>
      <c r="C2" s="12"/>
      <c r="D2" s="12"/>
      <c r="E2" s="12"/>
      <c r="F2" s="12"/>
      <c r="G2" s="12"/>
      <c r="H2" s="12"/>
    </row>
    <row r="3" spans="1:8" x14ac:dyDescent="0.2">
      <c r="A3" s="6" t="s">
        <v>197</v>
      </c>
      <c r="B3" t="s">
        <v>202</v>
      </c>
    </row>
    <row r="4" spans="1:8" x14ac:dyDescent="0.2">
      <c r="A4" s="7" t="s">
        <v>187</v>
      </c>
      <c r="B4" s="8">
        <v>1</v>
      </c>
    </row>
    <row r="5" spans="1:8" x14ac:dyDescent="0.2">
      <c r="A5" s="7" t="s">
        <v>192</v>
      </c>
      <c r="B5" s="8">
        <v>1</v>
      </c>
    </row>
    <row r="6" spans="1:8" x14ac:dyDescent="0.2">
      <c r="A6" s="7" t="s">
        <v>196</v>
      </c>
      <c r="B6" s="8">
        <v>1</v>
      </c>
    </row>
    <row r="7" spans="1:8" x14ac:dyDescent="0.2">
      <c r="A7" s="7" t="s">
        <v>185</v>
      </c>
      <c r="B7" s="8">
        <v>12</v>
      </c>
    </row>
    <row r="8" spans="1:8" x14ac:dyDescent="0.2">
      <c r="A8" s="7" t="s">
        <v>188</v>
      </c>
      <c r="B8" s="8">
        <v>5</v>
      </c>
    </row>
    <row r="9" spans="1:8" x14ac:dyDescent="0.2">
      <c r="A9" s="7" t="s">
        <v>186</v>
      </c>
      <c r="B9" s="8">
        <v>1</v>
      </c>
    </row>
    <row r="10" spans="1:8" x14ac:dyDescent="0.2">
      <c r="A10" s="7" t="s">
        <v>190</v>
      </c>
      <c r="B10" s="8">
        <v>1</v>
      </c>
    </row>
    <row r="11" spans="1:8" x14ac:dyDescent="0.2">
      <c r="A11" s="7" t="s">
        <v>194</v>
      </c>
      <c r="B11" s="8">
        <v>1</v>
      </c>
    </row>
    <row r="12" spans="1:8" x14ac:dyDescent="0.2">
      <c r="A12" s="7" t="s">
        <v>193</v>
      </c>
      <c r="B12" s="8">
        <v>1</v>
      </c>
    </row>
    <row r="13" spans="1:8" x14ac:dyDescent="0.2">
      <c r="A13" s="7" t="s">
        <v>195</v>
      </c>
      <c r="B13" s="8">
        <v>1</v>
      </c>
    </row>
    <row r="14" spans="1:8" x14ac:dyDescent="0.2">
      <c r="A14" s="7" t="s">
        <v>189</v>
      </c>
      <c r="B14" s="8">
        <v>1</v>
      </c>
    </row>
    <row r="15" spans="1:8" x14ac:dyDescent="0.2">
      <c r="A15" s="7" t="s">
        <v>191</v>
      </c>
      <c r="B15" s="8">
        <v>1</v>
      </c>
    </row>
    <row r="16" spans="1:8" x14ac:dyDescent="0.2">
      <c r="A16" s="7" t="s">
        <v>198</v>
      </c>
      <c r="B16" s="8">
        <v>27</v>
      </c>
    </row>
    <row r="22" spans="2:7" x14ac:dyDescent="0.2">
      <c r="B22" s="11" t="s">
        <v>203</v>
      </c>
      <c r="C22" s="11"/>
      <c r="D22" s="11"/>
      <c r="E22" s="11"/>
      <c r="F22" s="11"/>
      <c r="G22" s="11"/>
    </row>
    <row r="23" spans="2:7" x14ac:dyDescent="0.2">
      <c r="B23" s="11"/>
      <c r="C23" s="11"/>
      <c r="D23" s="11"/>
      <c r="E23" s="11"/>
      <c r="F23" s="11"/>
      <c r="G23" s="11"/>
    </row>
    <row r="24" spans="2:7" x14ac:dyDescent="0.2">
      <c r="B24" s="11"/>
      <c r="C24" s="11"/>
      <c r="D24" s="11"/>
      <c r="E24" s="11"/>
      <c r="F24" s="11"/>
      <c r="G24" s="11"/>
    </row>
  </sheetData>
  <mergeCells count="2">
    <mergeCell ref="B22:G24"/>
    <mergeCell ref="A1:H2"/>
  </mergeCell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U34"/>
  <sheetViews>
    <sheetView topLeftCell="K1" workbookViewId="0">
      <pane ySplit="1" topLeftCell="A5" activePane="bottomLeft" state="frozen"/>
      <selection pane="bottomLeft" activeCell="Q24" sqref="Q24"/>
    </sheetView>
  </sheetViews>
  <sheetFormatPr baseColWidth="10" defaultColWidth="12.5703125" defaultRowHeight="15.75" customHeight="1" x14ac:dyDescent="0.2"/>
  <cols>
    <col min="1" max="16" width="18.85546875" customWidth="1"/>
    <col min="17" max="17" width="73.7109375" customWidth="1"/>
    <col min="18" max="27" width="18.85546875" customWidth="1"/>
  </cols>
  <sheetData>
    <row r="1" spans="1:2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t="s">
        <v>16</v>
      </c>
      <c r="R1" s="2" t="s">
        <v>17</v>
      </c>
      <c r="S1" s="2" t="s">
        <v>18</v>
      </c>
      <c r="T1" s="2" t="s">
        <v>19</v>
      </c>
      <c r="U1" s="2" t="s">
        <v>20</v>
      </c>
    </row>
    <row r="2" spans="1:21" x14ac:dyDescent="0.2">
      <c r="A2" s="3">
        <v>45519.625845543982</v>
      </c>
      <c r="B2" s="4" t="s">
        <v>21</v>
      </c>
      <c r="C2" s="4" t="s">
        <v>22</v>
      </c>
      <c r="D2" s="4">
        <v>9</v>
      </c>
      <c r="E2" s="4">
        <v>3114800035</v>
      </c>
      <c r="F2" s="4" t="s">
        <v>23</v>
      </c>
      <c r="G2" s="4" t="s">
        <v>24</v>
      </c>
      <c r="H2" s="4" t="s">
        <v>25</v>
      </c>
      <c r="I2" s="4" t="s">
        <v>26</v>
      </c>
      <c r="J2" s="4" t="s">
        <v>27</v>
      </c>
      <c r="K2" s="4" t="s">
        <v>28</v>
      </c>
      <c r="L2" s="4" t="s">
        <v>28</v>
      </c>
      <c r="M2" s="4" t="s">
        <v>28</v>
      </c>
      <c r="N2" s="4" t="s">
        <v>28</v>
      </c>
      <c r="O2" s="4" t="s">
        <v>28</v>
      </c>
      <c r="P2" s="4" t="s">
        <v>28</v>
      </c>
      <c r="Q2" s="4" t="s">
        <v>29</v>
      </c>
      <c r="R2" s="4" t="s">
        <v>30</v>
      </c>
      <c r="S2" s="4" t="s">
        <v>31</v>
      </c>
      <c r="T2" s="4" t="s">
        <v>32</v>
      </c>
      <c r="U2" s="4" t="s">
        <v>33</v>
      </c>
    </row>
    <row r="3" spans="1:21" x14ac:dyDescent="0.2">
      <c r="A3" s="3">
        <v>45519.625891990741</v>
      </c>
      <c r="B3" s="4" t="s">
        <v>34</v>
      </c>
      <c r="C3" s="4" t="s">
        <v>35</v>
      </c>
      <c r="D3" s="4">
        <v>8</v>
      </c>
      <c r="E3" s="4">
        <v>3114041539</v>
      </c>
      <c r="F3" s="4" t="s">
        <v>36</v>
      </c>
      <c r="G3" s="4" t="s">
        <v>37</v>
      </c>
      <c r="H3" s="4" t="s">
        <v>38</v>
      </c>
      <c r="I3" s="4" t="s">
        <v>39</v>
      </c>
      <c r="J3" s="4" t="s">
        <v>40</v>
      </c>
      <c r="K3" s="4" t="s">
        <v>28</v>
      </c>
      <c r="L3" s="4" t="s">
        <v>28</v>
      </c>
      <c r="M3" s="4" t="s">
        <v>28</v>
      </c>
      <c r="N3" s="4" t="s">
        <v>27</v>
      </c>
      <c r="O3" s="4" t="s">
        <v>40</v>
      </c>
      <c r="P3" s="4" t="s">
        <v>27</v>
      </c>
      <c r="Q3" s="4" t="s">
        <v>41</v>
      </c>
      <c r="R3" s="4" t="s">
        <v>42</v>
      </c>
      <c r="S3" s="4" t="s">
        <v>43</v>
      </c>
      <c r="T3" s="4" t="s">
        <v>32</v>
      </c>
      <c r="U3" s="4" t="s">
        <v>44</v>
      </c>
    </row>
    <row r="4" spans="1:21" x14ac:dyDescent="0.2">
      <c r="A4" s="3">
        <v>45519.626086805554</v>
      </c>
      <c r="B4" s="4" t="s">
        <v>45</v>
      </c>
      <c r="C4" s="4" t="s">
        <v>46</v>
      </c>
      <c r="D4" s="4">
        <v>9</v>
      </c>
      <c r="E4" s="4">
        <v>3014742994</v>
      </c>
      <c r="F4" s="4" t="s">
        <v>47</v>
      </c>
      <c r="G4" s="4" t="s">
        <v>48</v>
      </c>
      <c r="H4" s="4" t="s">
        <v>49</v>
      </c>
      <c r="I4" s="4" t="s">
        <v>50</v>
      </c>
      <c r="J4" s="4" t="s">
        <v>28</v>
      </c>
      <c r="K4" s="4" t="s">
        <v>28</v>
      </c>
      <c r="L4" s="4" t="s">
        <v>28</v>
      </c>
      <c r="M4" s="4" t="s">
        <v>40</v>
      </c>
      <c r="N4" s="4" t="s">
        <v>28</v>
      </c>
      <c r="O4" s="4" t="s">
        <v>28</v>
      </c>
      <c r="P4" s="4" t="s">
        <v>27</v>
      </c>
      <c r="Q4" s="4" t="s">
        <v>51</v>
      </c>
      <c r="R4" s="4" t="s">
        <v>52</v>
      </c>
      <c r="S4" s="4" t="s">
        <v>53</v>
      </c>
      <c r="T4" s="4" t="s">
        <v>32</v>
      </c>
      <c r="U4" s="4" t="s">
        <v>54</v>
      </c>
    </row>
    <row r="5" spans="1:21" x14ac:dyDescent="0.2">
      <c r="A5" s="3">
        <v>45519.628411990736</v>
      </c>
      <c r="B5" s="4" t="s">
        <v>55</v>
      </c>
      <c r="C5" s="4" t="s">
        <v>56</v>
      </c>
      <c r="D5" s="4">
        <v>8</v>
      </c>
      <c r="E5" s="4">
        <v>3207763984</v>
      </c>
      <c r="F5" s="4" t="s">
        <v>57</v>
      </c>
      <c r="G5" s="4" t="s">
        <v>58</v>
      </c>
      <c r="H5" s="4" t="s">
        <v>59</v>
      </c>
      <c r="I5" s="4" t="s">
        <v>60</v>
      </c>
      <c r="L5" s="4" t="s">
        <v>28</v>
      </c>
      <c r="M5" s="4" t="s">
        <v>28</v>
      </c>
      <c r="O5" s="4" t="s">
        <v>28</v>
      </c>
      <c r="R5" s="4" t="s">
        <v>61</v>
      </c>
      <c r="S5" s="4" t="s">
        <v>62</v>
      </c>
      <c r="T5" s="4" t="s">
        <v>32</v>
      </c>
      <c r="U5" s="4" t="s">
        <v>63</v>
      </c>
    </row>
    <row r="6" spans="1:21" x14ac:dyDescent="0.2">
      <c r="A6" s="3">
        <v>45519.628631608794</v>
      </c>
      <c r="B6" s="4" t="s">
        <v>64</v>
      </c>
      <c r="C6" s="4" t="s">
        <v>65</v>
      </c>
      <c r="D6" s="4">
        <v>7</v>
      </c>
      <c r="E6" s="4">
        <v>3162299236</v>
      </c>
      <c r="F6" s="4" t="s">
        <v>66</v>
      </c>
      <c r="G6" s="4" t="s">
        <v>67</v>
      </c>
      <c r="H6" s="4" t="s">
        <v>68</v>
      </c>
      <c r="I6" s="4" t="s">
        <v>69</v>
      </c>
      <c r="J6" s="4" t="s">
        <v>28</v>
      </c>
      <c r="K6" s="4" t="s">
        <v>28</v>
      </c>
      <c r="L6" s="4" t="s">
        <v>28</v>
      </c>
      <c r="M6" s="4" t="s">
        <v>27</v>
      </c>
      <c r="N6" s="4" t="s">
        <v>28</v>
      </c>
      <c r="O6" s="4" t="s">
        <v>28</v>
      </c>
      <c r="P6" s="4" t="s">
        <v>28</v>
      </c>
      <c r="Q6" s="4" t="s">
        <v>70</v>
      </c>
      <c r="R6" s="4" t="s">
        <v>71</v>
      </c>
      <c r="S6" s="4" t="s">
        <v>72</v>
      </c>
      <c r="T6" s="4" t="s">
        <v>32</v>
      </c>
      <c r="U6" s="4" t="s">
        <v>73</v>
      </c>
    </row>
    <row r="7" spans="1:21" x14ac:dyDescent="0.2">
      <c r="A7" s="3">
        <v>45519.629362997686</v>
      </c>
      <c r="B7" s="4" t="s">
        <v>74</v>
      </c>
      <c r="C7" s="4" t="s">
        <v>75</v>
      </c>
      <c r="D7" s="4">
        <v>9</v>
      </c>
      <c r="E7" s="4">
        <v>3134331740</v>
      </c>
      <c r="F7" s="4" t="s">
        <v>76</v>
      </c>
      <c r="H7" s="4" t="s">
        <v>77</v>
      </c>
      <c r="I7" s="4" t="s">
        <v>78</v>
      </c>
      <c r="J7" s="4" t="s">
        <v>40</v>
      </c>
      <c r="K7" s="4" t="s">
        <v>28</v>
      </c>
      <c r="L7" s="4" t="s">
        <v>28</v>
      </c>
      <c r="M7" s="4" t="s">
        <v>28</v>
      </c>
      <c r="N7" s="4" t="s">
        <v>28</v>
      </c>
      <c r="O7" s="4" t="s">
        <v>40</v>
      </c>
      <c r="P7" s="4" t="s">
        <v>27</v>
      </c>
      <c r="Q7" s="4" t="s">
        <v>79</v>
      </c>
      <c r="R7" s="4" t="s">
        <v>80</v>
      </c>
      <c r="S7" s="4" t="s">
        <v>81</v>
      </c>
      <c r="T7" s="4" t="s">
        <v>32</v>
      </c>
      <c r="U7" s="4" t="s">
        <v>82</v>
      </c>
    </row>
    <row r="8" spans="1:21" x14ac:dyDescent="0.2">
      <c r="A8" s="3">
        <v>45519.62954065972</v>
      </c>
      <c r="B8" s="4" t="s">
        <v>83</v>
      </c>
      <c r="C8" s="4" t="s">
        <v>84</v>
      </c>
      <c r="D8" s="4">
        <v>7</v>
      </c>
      <c r="E8" s="4">
        <v>3123567072</v>
      </c>
      <c r="F8" s="4" t="s">
        <v>85</v>
      </c>
      <c r="G8" s="4" t="s">
        <v>86</v>
      </c>
      <c r="H8" s="4" t="s">
        <v>87</v>
      </c>
      <c r="I8" s="4" t="s">
        <v>88</v>
      </c>
      <c r="J8" s="4" t="s">
        <v>28</v>
      </c>
      <c r="K8" s="4" t="s">
        <v>27</v>
      </c>
      <c r="L8" s="4" t="s">
        <v>28</v>
      </c>
      <c r="M8" s="4" t="s">
        <v>27</v>
      </c>
      <c r="N8" s="4" t="s">
        <v>28</v>
      </c>
      <c r="O8" s="4" t="s">
        <v>28</v>
      </c>
      <c r="P8" s="4" t="s">
        <v>27</v>
      </c>
      <c r="Q8" s="4" t="s">
        <v>89</v>
      </c>
      <c r="R8" s="4" t="s">
        <v>90</v>
      </c>
      <c r="S8" s="4" t="s">
        <v>91</v>
      </c>
      <c r="U8" s="4" t="s">
        <v>92</v>
      </c>
    </row>
    <row r="9" spans="1:21" x14ac:dyDescent="0.2">
      <c r="A9" s="3">
        <v>45519.630165231487</v>
      </c>
      <c r="B9" s="4" t="s">
        <v>93</v>
      </c>
      <c r="C9" s="4" t="s">
        <v>94</v>
      </c>
      <c r="D9" s="4">
        <v>9</v>
      </c>
      <c r="E9" s="4">
        <v>3148086762</v>
      </c>
      <c r="F9" s="4" t="s">
        <v>95</v>
      </c>
      <c r="G9" s="4" t="s">
        <v>96</v>
      </c>
      <c r="H9" s="4" t="s">
        <v>97</v>
      </c>
      <c r="I9" s="4" t="s">
        <v>98</v>
      </c>
      <c r="J9" s="4" t="s">
        <v>28</v>
      </c>
      <c r="K9" s="4" t="s">
        <v>40</v>
      </c>
      <c r="L9" s="4" t="s">
        <v>28</v>
      </c>
      <c r="M9" s="4" t="s">
        <v>28</v>
      </c>
      <c r="N9" s="4" t="s">
        <v>28</v>
      </c>
      <c r="O9" s="4" t="s">
        <v>28</v>
      </c>
      <c r="P9" s="4" t="s">
        <v>27</v>
      </c>
      <c r="Q9" s="4" t="s">
        <v>99</v>
      </c>
      <c r="R9" s="4" t="s">
        <v>100</v>
      </c>
      <c r="S9" s="4" t="s">
        <v>81</v>
      </c>
      <c r="T9" s="4" t="s">
        <v>32</v>
      </c>
      <c r="U9" s="4" t="s">
        <v>101</v>
      </c>
    </row>
    <row r="10" spans="1:21" x14ac:dyDescent="0.2">
      <c r="A10" s="3">
        <v>45519.630460868051</v>
      </c>
      <c r="B10" s="4" t="s">
        <v>102</v>
      </c>
      <c r="C10" s="4" t="s">
        <v>103</v>
      </c>
      <c r="D10" s="4">
        <v>9</v>
      </c>
      <c r="E10" s="4">
        <v>3215319811</v>
      </c>
      <c r="F10" s="4" t="s">
        <v>104</v>
      </c>
      <c r="G10" s="4" t="s">
        <v>105</v>
      </c>
      <c r="H10" s="4" t="s">
        <v>106</v>
      </c>
      <c r="I10" s="4" t="s">
        <v>107</v>
      </c>
      <c r="J10" s="4" t="s">
        <v>27</v>
      </c>
      <c r="K10" s="4" t="s">
        <v>28</v>
      </c>
      <c r="L10" s="4" t="s">
        <v>28</v>
      </c>
      <c r="M10" s="4" t="s">
        <v>28</v>
      </c>
      <c r="N10" s="4" t="s">
        <v>28</v>
      </c>
      <c r="O10" s="4" t="s">
        <v>28</v>
      </c>
      <c r="P10" s="4" t="s">
        <v>28</v>
      </c>
      <c r="Q10" s="4" t="s">
        <v>108</v>
      </c>
      <c r="R10" s="4" t="s">
        <v>109</v>
      </c>
      <c r="S10" s="4" t="s">
        <v>110</v>
      </c>
      <c r="T10" s="4" t="s">
        <v>32</v>
      </c>
      <c r="U10" s="4" t="s">
        <v>111</v>
      </c>
    </row>
    <row r="11" spans="1:21" x14ac:dyDescent="0.2">
      <c r="A11" s="3">
        <v>45519.630467222218</v>
      </c>
      <c r="B11" s="4" t="s">
        <v>112</v>
      </c>
      <c r="C11" s="4" t="s">
        <v>113</v>
      </c>
      <c r="D11" s="4">
        <v>9</v>
      </c>
      <c r="E11" s="4">
        <v>3016892381</v>
      </c>
      <c r="F11" s="4" t="s">
        <v>114</v>
      </c>
      <c r="G11" s="4" t="s">
        <v>115</v>
      </c>
      <c r="H11" s="4" t="s">
        <v>116</v>
      </c>
      <c r="J11" s="4" t="s">
        <v>28</v>
      </c>
      <c r="K11" s="4" t="s">
        <v>28</v>
      </c>
      <c r="L11" s="4" t="s">
        <v>28</v>
      </c>
      <c r="M11" s="4" t="s">
        <v>28</v>
      </c>
      <c r="N11" s="4" t="s">
        <v>28</v>
      </c>
      <c r="O11" s="4" t="s">
        <v>28</v>
      </c>
      <c r="P11" s="4" t="s">
        <v>28</v>
      </c>
      <c r="R11" s="4" t="s">
        <v>117</v>
      </c>
    </row>
    <row r="12" spans="1:21" x14ac:dyDescent="0.2">
      <c r="A12" s="3">
        <v>45519.631620266198</v>
      </c>
      <c r="B12" s="4" t="s">
        <v>118</v>
      </c>
      <c r="C12" s="4" t="s">
        <v>113</v>
      </c>
      <c r="D12" s="4">
        <v>9</v>
      </c>
      <c r="E12" s="4">
        <v>3105607959</v>
      </c>
      <c r="F12" s="4" t="s">
        <v>119</v>
      </c>
      <c r="G12" s="4" t="s">
        <v>120</v>
      </c>
      <c r="H12" s="4" t="s">
        <v>121</v>
      </c>
      <c r="I12" s="4" t="s">
        <v>122</v>
      </c>
      <c r="J12" s="4" t="s">
        <v>28</v>
      </c>
      <c r="K12" s="4" t="s">
        <v>27</v>
      </c>
      <c r="L12" s="4" t="s">
        <v>28</v>
      </c>
      <c r="M12" s="4" t="s">
        <v>28</v>
      </c>
      <c r="N12" s="4" t="s">
        <v>28</v>
      </c>
      <c r="O12" s="4" t="s">
        <v>28</v>
      </c>
      <c r="P12" s="4" t="s">
        <v>28</v>
      </c>
      <c r="Q12" s="4" t="s">
        <v>123</v>
      </c>
      <c r="S12" s="4" t="s">
        <v>124</v>
      </c>
      <c r="T12" s="4" t="s">
        <v>32</v>
      </c>
      <c r="U12" s="4" t="s">
        <v>125</v>
      </c>
    </row>
    <row r="13" spans="1:21" x14ac:dyDescent="0.2">
      <c r="A13" s="3">
        <v>45519.631672673611</v>
      </c>
      <c r="B13" s="4" t="s">
        <v>126</v>
      </c>
      <c r="C13" s="4" t="s">
        <v>127</v>
      </c>
      <c r="D13" s="4" t="s">
        <v>128</v>
      </c>
      <c r="E13" s="4">
        <v>3158426790</v>
      </c>
      <c r="F13" s="4" t="s">
        <v>129</v>
      </c>
      <c r="G13" s="4" t="s">
        <v>130</v>
      </c>
      <c r="H13" s="4" t="s">
        <v>131</v>
      </c>
      <c r="I13" s="4" t="s">
        <v>132</v>
      </c>
      <c r="J13" s="4" t="s">
        <v>28</v>
      </c>
      <c r="K13" s="4" t="s">
        <v>40</v>
      </c>
      <c r="L13" s="4" t="s">
        <v>28</v>
      </c>
      <c r="M13" s="4" t="s">
        <v>27</v>
      </c>
      <c r="N13" s="4" t="s">
        <v>27</v>
      </c>
      <c r="O13" s="4" t="s">
        <v>40</v>
      </c>
      <c r="P13" s="4" t="s">
        <v>27</v>
      </c>
      <c r="Q13" s="4" t="s">
        <v>133</v>
      </c>
      <c r="R13" s="4" t="s">
        <v>134</v>
      </c>
      <c r="S13" s="4" t="s">
        <v>135</v>
      </c>
      <c r="U13" s="4" t="s">
        <v>136</v>
      </c>
    </row>
    <row r="14" spans="1:21" x14ac:dyDescent="0.2">
      <c r="A14" s="3">
        <v>45519.633047071758</v>
      </c>
      <c r="B14" s="4" t="s">
        <v>137</v>
      </c>
      <c r="C14" s="4" t="s">
        <v>138</v>
      </c>
      <c r="D14" s="4">
        <v>9</v>
      </c>
      <c r="E14" s="4">
        <v>3145374061</v>
      </c>
      <c r="F14" s="4" t="s">
        <v>139</v>
      </c>
      <c r="G14" s="4" t="s">
        <v>140</v>
      </c>
      <c r="H14" s="4" t="s">
        <v>141</v>
      </c>
      <c r="I14" s="4" t="s">
        <v>142</v>
      </c>
      <c r="J14" s="4" t="s">
        <v>40</v>
      </c>
      <c r="K14" s="4" t="s">
        <v>28</v>
      </c>
      <c r="L14" s="4" t="s">
        <v>28</v>
      </c>
      <c r="M14" s="4" t="s">
        <v>27</v>
      </c>
      <c r="N14" s="4" t="s">
        <v>28</v>
      </c>
      <c r="O14" s="4" t="s">
        <v>40</v>
      </c>
      <c r="P14" s="4" t="s">
        <v>40</v>
      </c>
      <c r="R14" s="4" t="s">
        <v>143</v>
      </c>
      <c r="S14" s="4" t="s">
        <v>144</v>
      </c>
      <c r="U14" s="4" t="s">
        <v>145</v>
      </c>
    </row>
    <row r="15" spans="1:21" x14ac:dyDescent="0.2">
      <c r="A15" s="3">
        <v>45519.633294236111</v>
      </c>
      <c r="B15" s="4" t="s">
        <v>146</v>
      </c>
      <c r="C15" s="4" t="s">
        <v>147</v>
      </c>
      <c r="D15" s="4">
        <v>9</v>
      </c>
      <c r="E15" s="4">
        <v>3024547039</v>
      </c>
      <c r="F15" s="4" t="s">
        <v>148</v>
      </c>
      <c r="G15" s="4" t="s">
        <v>149</v>
      </c>
      <c r="H15" s="4" t="s">
        <v>150</v>
      </c>
      <c r="I15" s="4" t="s">
        <v>151</v>
      </c>
      <c r="J15" s="4" t="s">
        <v>27</v>
      </c>
      <c r="K15" s="4" t="s">
        <v>28</v>
      </c>
      <c r="L15" s="4" t="s">
        <v>40</v>
      </c>
      <c r="M15" s="4" t="s">
        <v>28</v>
      </c>
      <c r="N15" s="4" t="s">
        <v>27</v>
      </c>
      <c r="O15" s="4" t="s">
        <v>27</v>
      </c>
      <c r="P15" s="4" t="s">
        <v>28</v>
      </c>
      <c r="Q15" s="4" t="s">
        <v>152</v>
      </c>
      <c r="R15" s="4" t="s">
        <v>153</v>
      </c>
      <c r="S15" s="4" t="s">
        <v>154</v>
      </c>
      <c r="T15" s="4" t="s">
        <v>32</v>
      </c>
      <c r="U15" s="4" t="s">
        <v>155</v>
      </c>
    </row>
    <row r="16" spans="1:21" x14ac:dyDescent="0.2">
      <c r="A16" s="3">
        <v>45519.633996377313</v>
      </c>
      <c r="B16" s="4" t="s">
        <v>156</v>
      </c>
      <c r="C16" s="4" t="s">
        <v>157</v>
      </c>
      <c r="D16" s="4">
        <v>9</v>
      </c>
      <c r="E16" s="4">
        <v>3122717629</v>
      </c>
      <c r="F16" s="4" t="s">
        <v>158</v>
      </c>
      <c r="G16" s="4" t="s">
        <v>159</v>
      </c>
      <c r="H16" s="4" t="s">
        <v>160</v>
      </c>
      <c r="I16" s="4" t="s">
        <v>161</v>
      </c>
      <c r="J16" s="4" t="s">
        <v>27</v>
      </c>
      <c r="K16" s="4" t="s">
        <v>27</v>
      </c>
      <c r="L16" s="4" t="s">
        <v>40</v>
      </c>
      <c r="M16" s="4" t="s">
        <v>40</v>
      </c>
      <c r="N16" s="4" t="s">
        <v>27</v>
      </c>
      <c r="O16" s="4" t="s">
        <v>40</v>
      </c>
      <c r="P16" s="4" t="s">
        <v>27</v>
      </c>
      <c r="Q16" s="4" t="s">
        <v>162</v>
      </c>
      <c r="S16" s="4" t="s">
        <v>163</v>
      </c>
      <c r="U16" s="4" t="s">
        <v>164</v>
      </c>
    </row>
    <row r="17" spans="1:21" x14ac:dyDescent="0.2">
      <c r="A17" s="3">
        <v>45519.634117870373</v>
      </c>
      <c r="B17" s="4" t="s">
        <v>165</v>
      </c>
      <c r="C17" s="4" t="s">
        <v>166</v>
      </c>
      <c r="D17" s="4">
        <v>9</v>
      </c>
      <c r="E17" s="4">
        <v>3128276776</v>
      </c>
      <c r="F17" s="4" t="s">
        <v>167</v>
      </c>
      <c r="G17" s="4" t="s">
        <v>168</v>
      </c>
      <c r="H17" s="4" t="s">
        <v>169</v>
      </c>
      <c r="I17" s="4" t="s">
        <v>170</v>
      </c>
      <c r="J17" s="4" t="s">
        <v>27</v>
      </c>
      <c r="K17" s="4" t="s">
        <v>40</v>
      </c>
      <c r="L17" s="4" t="s">
        <v>40</v>
      </c>
      <c r="M17" s="4" t="s">
        <v>28</v>
      </c>
      <c r="N17" s="4" t="s">
        <v>28</v>
      </c>
      <c r="O17" s="4" t="s">
        <v>28</v>
      </c>
      <c r="P17" s="4" t="s">
        <v>28</v>
      </c>
      <c r="Q17" s="4" t="s">
        <v>171</v>
      </c>
      <c r="R17" s="4" t="s">
        <v>172</v>
      </c>
      <c r="S17" s="4" t="s">
        <v>173</v>
      </c>
      <c r="U17" s="4" t="s">
        <v>174</v>
      </c>
    </row>
    <row r="18" spans="1:21" x14ac:dyDescent="0.2">
      <c r="A18" s="3">
        <v>45519.63430085648</v>
      </c>
      <c r="B18" s="4" t="s">
        <v>175</v>
      </c>
      <c r="C18" s="4" t="s">
        <v>176</v>
      </c>
      <c r="D18" s="4">
        <v>8</v>
      </c>
      <c r="E18" s="4">
        <v>3012654674</v>
      </c>
      <c r="F18" s="4" t="s">
        <v>177</v>
      </c>
      <c r="G18" s="4" t="s">
        <v>178</v>
      </c>
      <c r="H18" s="4" t="s">
        <v>179</v>
      </c>
      <c r="I18" s="4" t="s">
        <v>180</v>
      </c>
      <c r="J18" s="4" t="s">
        <v>28</v>
      </c>
      <c r="K18" s="4" t="s">
        <v>28</v>
      </c>
      <c r="L18" s="4" t="s">
        <v>28</v>
      </c>
      <c r="M18" s="4" t="s">
        <v>40</v>
      </c>
      <c r="N18" s="4" t="s">
        <v>28</v>
      </c>
      <c r="O18" s="4" t="s">
        <v>28</v>
      </c>
      <c r="P18" s="4" t="s">
        <v>28</v>
      </c>
      <c r="Q18" s="5" t="s">
        <v>181</v>
      </c>
      <c r="R18" s="4" t="s">
        <v>182</v>
      </c>
      <c r="S18" s="4" t="s">
        <v>183</v>
      </c>
      <c r="T18" s="4" t="s">
        <v>32</v>
      </c>
      <c r="U18" s="4" t="s">
        <v>184</v>
      </c>
    </row>
    <row r="21" spans="1:21" ht="24" customHeight="1" x14ac:dyDescent="0.2"/>
    <row r="22" spans="1:21" ht="26.25" customHeight="1" x14ac:dyDescent="0.2">
      <c r="P22" s="10" t="s">
        <v>201</v>
      </c>
      <c r="Q22" s="10" t="s">
        <v>200</v>
      </c>
    </row>
    <row r="23" spans="1:21" ht="15.75" customHeight="1" x14ac:dyDescent="0.2">
      <c r="P23" s="9" t="s">
        <v>185</v>
      </c>
      <c r="Q23" s="9">
        <f>COUNTIF(Q2:Q18,"*chatgpt*") + COUNTIF(Q2:Q18,"*CHAT GPT*")</f>
        <v>12</v>
      </c>
    </row>
    <row r="24" spans="1:21" ht="15.75" customHeight="1" x14ac:dyDescent="0.2">
      <c r="P24" s="9" t="s">
        <v>186</v>
      </c>
      <c r="Q24" s="9">
        <f>COUNTIF(Q2:Q18,"*CORTANA*")</f>
        <v>1</v>
      </c>
    </row>
    <row r="25" spans="1:21" ht="15.75" customHeight="1" x14ac:dyDescent="0.2">
      <c r="P25" s="9" t="s">
        <v>187</v>
      </c>
      <c r="Q25" s="9">
        <f>COUNTIF(Q2:Q18,"*ALEXA*")</f>
        <v>1</v>
      </c>
    </row>
    <row r="26" spans="1:21" ht="15.75" customHeight="1" x14ac:dyDescent="0.2">
      <c r="P26" s="9" t="s">
        <v>188</v>
      </c>
      <c r="Q26" s="9">
        <f>COUNTIF(Q2:Q18,"*COPILOT*")</f>
        <v>5</v>
      </c>
    </row>
    <row r="27" spans="1:21" ht="15.75" customHeight="1" x14ac:dyDescent="0.2">
      <c r="P27" s="9" t="s">
        <v>189</v>
      </c>
      <c r="Q27" s="9">
        <f>COUNTIF(Q2:Q18,"*TALK IA*")</f>
        <v>1</v>
      </c>
    </row>
    <row r="28" spans="1:21" ht="15.75" customHeight="1" x14ac:dyDescent="0.2">
      <c r="P28" s="9" t="s">
        <v>190</v>
      </c>
      <c r="Q28" s="9">
        <f>COUNTIF(Q2:Q18,"*GÉMINIS*")</f>
        <v>1</v>
      </c>
    </row>
    <row r="29" spans="1:21" ht="15.75" customHeight="1" x14ac:dyDescent="0.2">
      <c r="P29" s="9" t="s">
        <v>191</v>
      </c>
      <c r="Q29" s="9">
        <f>COUNTIF(Q2:Q18,"*TENSOR FLOW*")</f>
        <v>1</v>
      </c>
    </row>
    <row r="30" spans="1:21" ht="15.75" customHeight="1" x14ac:dyDescent="0.2">
      <c r="P30" s="9" t="s">
        <v>192</v>
      </c>
      <c r="Q30" s="9">
        <f>COUNTIF(Q2:Q18,"*BLACKBOX*")</f>
        <v>1</v>
      </c>
    </row>
    <row r="31" spans="1:21" ht="15.75" customHeight="1" x14ac:dyDescent="0.2">
      <c r="P31" s="9" t="s">
        <v>193</v>
      </c>
      <c r="Q31" s="9">
        <f>COUNTIF(Q2:Q18,"*MERLIN*")</f>
        <v>1</v>
      </c>
    </row>
    <row r="32" spans="1:21" ht="15.75" customHeight="1" x14ac:dyDescent="0.2">
      <c r="P32" s="9" t="s">
        <v>194</v>
      </c>
      <c r="Q32" s="9">
        <f>COUNTIF(Q2:Q18,"*LLAMA*")</f>
        <v>1</v>
      </c>
    </row>
    <row r="33" spans="16:17" ht="15.75" customHeight="1" x14ac:dyDescent="0.2">
      <c r="P33" s="9" t="s">
        <v>195</v>
      </c>
      <c r="Q33" s="9">
        <f>COUNTIF(Q2:Q18,"*PERPLEXITY*")</f>
        <v>1</v>
      </c>
    </row>
    <row r="34" spans="16:17" ht="15.75" customHeight="1" x14ac:dyDescent="0.2">
      <c r="P34" s="9" t="s">
        <v>196</v>
      </c>
      <c r="Q34" s="9">
        <f>COUNTIF(Q2:Q18,"*CHATBOT*")</f>
        <v>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Respuestas de formulario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LEB-</cp:lastModifiedBy>
  <dcterms:modified xsi:type="dcterms:W3CDTF">2024-08-15T21:38:14Z</dcterms:modified>
</cp:coreProperties>
</file>