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\MuTChatbots\paper\temp\"/>
    </mc:Choice>
  </mc:AlternateContent>
  <xr:revisionPtr revIDLastSave="0" documentId="13_ncr:1_{A34F1AB2-7033-4081-AAB7-A8D2C995171A}" xr6:coauthVersionLast="47" xr6:coauthVersionMax="47" xr10:uidLastSave="{00000000-0000-0000-0000-000000000000}"/>
  <bookViews>
    <workbookView xWindow="-120" yWindow="-120" windowWidth="29040" windowHeight="15720" activeTab="1" xr2:uid="{AA1B09E1-C9F8-4D0C-8D24-C650A315F62B}"/>
  </bookViews>
  <sheets>
    <sheet name="todos" sheetId="1" r:id="rId1"/>
    <sheet name="usados en tabla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" l="1"/>
  <c r="U24" i="2"/>
  <c r="U25" i="2"/>
  <c r="U26" i="2"/>
  <c r="U27" i="2"/>
  <c r="U22" i="2"/>
  <c r="T27" i="2"/>
  <c r="T26" i="2"/>
  <c r="T25" i="2"/>
  <c r="T24" i="2"/>
  <c r="T23" i="2"/>
  <c r="T22" i="2"/>
  <c r="S27" i="2"/>
  <c r="S26" i="2"/>
  <c r="S25" i="2"/>
  <c r="S24" i="2"/>
  <c r="S23" i="2"/>
  <c r="S22" i="2"/>
  <c r="R27" i="2"/>
  <c r="R26" i="2"/>
  <c r="R25" i="2"/>
  <c r="R24" i="2"/>
  <c r="R23" i="2"/>
  <c r="R22" i="2"/>
  <c r="Q27" i="2"/>
  <c r="Q26" i="2"/>
  <c r="Q25" i="2"/>
  <c r="Q24" i="2"/>
  <c r="Q23" i="2"/>
  <c r="Q22" i="2"/>
  <c r="P27" i="2"/>
  <c r="P26" i="2"/>
  <c r="P25" i="2"/>
  <c r="P24" i="2"/>
  <c r="P23" i="2"/>
  <c r="P22" i="2"/>
  <c r="O27" i="2"/>
  <c r="O26" i="2"/>
  <c r="O25" i="2"/>
  <c r="O24" i="2"/>
  <c r="O23" i="2"/>
  <c r="O22" i="2"/>
  <c r="N27" i="2"/>
  <c r="N26" i="2"/>
  <c r="N25" i="2"/>
  <c r="N24" i="2"/>
  <c r="N23" i="2"/>
  <c r="N22" i="2"/>
  <c r="M27" i="2"/>
  <c r="M26" i="2"/>
  <c r="M25" i="2"/>
  <c r="M24" i="2"/>
  <c r="M23" i="2"/>
  <c r="M22" i="2"/>
  <c r="L27" i="2"/>
  <c r="L26" i="2"/>
  <c r="L25" i="2"/>
  <c r="L24" i="2"/>
  <c r="L23" i="2"/>
  <c r="L22" i="2"/>
  <c r="K27" i="2"/>
  <c r="K26" i="2"/>
  <c r="K25" i="2"/>
  <c r="K24" i="2"/>
  <c r="K23" i="2"/>
  <c r="K22" i="2"/>
  <c r="J27" i="2"/>
  <c r="J25" i="2"/>
  <c r="J26" i="2"/>
  <c r="J24" i="2"/>
  <c r="J23" i="2"/>
  <c r="J22" i="2"/>
  <c r="I27" i="2"/>
  <c r="I26" i="2"/>
  <c r="I25" i="2"/>
  <c r="I24" i="2"/>
  <c r="I23" i="2"/>
  <c r="I22" i="2"/>
  <c r="H27" i="2"/>
  <c r="H26" i="2"/>
  <c r="H25" i="2"/>
  <c r="H24" i="2"/>
  <c r="H23" i="2"/>
  <c r="H22" i="2"/>
  <c r="G27" i="2"/>
  <c r="G26" i="2"/>
  <c r="G25" i="2"/>
  <c r="G24" i="2"/>
  <c r="G23" i="2"/>
  <c r="G22" i="2"/>
  <c r="F26" i="2"/>
  <c r="F25" i="2"/>
  <c r="F24" i="2"/>
  <c r="F23" i="2"/>
  <c r="F27" i="2"/>
  <c r="F22" i="2"/>
  <c r="U17" i="2" l="1"/>
  <c r="U18" i="2" s="1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6" i="2" l="1"/>
  <c r="U15" i="2" l="1"/>
  <c r="U14" i="2" l="1"/>
  <c r="U13" i="2"/>
  <c r="U12" i="2"/>
  <c r="U11" i="2"/>
  <c r="U10" i="2"/>
  <c r="U9" i="2"/>
  <c r="U8" i="2"/>
  <c r="U7" i="2"/>
  <c r="U6" i="2"/>
  <c r="U5" i="2"/>
  <c r="U4" i="2"/>
  <c r="U3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7" i="1"/>
  <c r="U16" i="1"/>
  <c r="D17" i="1"/>
  <c r="E17" i="1"/>
  <c r="U15" i="1"/>
  <c r="U2" i="1"/>
  <c r="U14" i="1"/>
  <c r="U13" i="1"/>
  <c r="U12" i="1"/>
  <c r="U11" i="1"/>
  <c r="U10" i="1"/>
  <c r="U9" i="1"/>
  <c r="U8" i="1"/>
  <c r="U7" i="1"/>
  <c r="U6" i="1"/>
  <c r="U5" i="1"/>
  <c r="U4" i="1"/>
  <c r="U3" i="1"/>
  <c r="C23" i="2" l="1"/>
  <c r="C26" i="2"/>
  <c r="C25" i="2"/>
  <c r="C24" i="2"/>
  <c r="C22" i="2"/>
  <c r="U17" i="1"/>
  <c r="C27" i="2" l="1"/>
  <c r="D23" i="2" s="1"/>
  <c r="D24" i="2" l="1"/>
  <c r="D25" i="2"/>
  <c r="D22" i="2"/>
  <c r="D26" i="2"/>
</calcChain>
</file>

<file path=xl/sharedStrings.xml><?xml version="1.0" encoding="utf-8"?>
<sst xmlns="http://schemas.openxmlformats.org/spreadsheetml/2006/main" count="100" uniqueCount="50">
  <si>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</si>
  <si>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</si>
  <si>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</si>
  <si>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</si>
  <si>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</si>
  <si>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</si>
  <si>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</si>
  <si>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</si>
  <si>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</si>
  <si>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</si>
  <si>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</si>
  <si>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</si>
  <si>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total</t>
  </si>
  <si>
    <t>dp_max</t>
  </si>
  <si>
    <t>dp_min</t>
  </si>
  <si>
    <t>dpwp</t>
  </si>
  <si>
    <t>dpwl</t>
  </si>
  <si>
    <t>k2p_max</t>
  </si>
  <si>
    <t>k2p_min</t>
  </si>
  <si>
    <t>mp_max</t>
  </si>
  <si>
    <t>mp_min</t>
  </si>
  <si>
    <t>rip</t>
  </si>
  <si>
    <t>dpp</t>
  </si>
  <si>
    <t>spo</t>
  </si>
  <si>
    <t>dfi</t>
  </si>
  <si>
    <t>cre</t>
  </si>
  <si>
    <t>da</t>
  </si>
  <si>
    <t>dpr</t>
  </si>
  <si>
    <t>dcs</t>
  </si>
  <si>
    <t>dcb</t>
  </si>
  <si>
    <t>so</t>
  </si>
  <si>
    <t>Spaceonova</t>
  </si>
  <si>
    <t>bikeShop</t>
  </si>
  <si>
    <t>dle</t>
  </si>
  <si>
    <t>training phrases</t>
  </si>
  <si>
    <t>Total by operator type</t>
  </si>
  <si>
    <t>dip</t>
  </si>
  <si>
    <t>intents</t>
  </si>
  <si>
    <t>entities</t>
  </si>
  <si>
    <t>actions</t>
  </si>
  <si>
    <t>flows</t>
  </si>
  <si>
    <t>number</t>
  </si>
  <si>
    <t>%</t>
  </si>
  <si>
    <t>phrases</t>
  </si>
  <si>
    <t>#Chatbots</t>
  </si>
  <si>
    <t>legal-alien</t>
  </si>
  <si>
    <t>data-mining</t>
  </si>
  <si>
    <t>Email-WhatsApp</t>
  </si>
  <si>
    <t>rasa-demo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</si>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</sst>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3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25" xfId="0" applyBorder="1"/>
    <xf numFmtId="0" fontId="1" fillId="3" borderId="25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1E7-EBBA-4B8C-953D-8653F4045B51}">
  <dimension ref="A1:U17"/>
  <sheetViews>
    <sheetView workbookViewId="0">
      <selection activeCell="A17" sqref="A1:XFD17"/>
    </sheetView>
  </sheetViews>
  <sheetFormatPr baseColWidth="10" defaultRowHeight="15" x14ac:dyDescent="0.25"/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33</v>
      </c>
      <c r="P1" t="s">
        <v>26</v>
      </c>
      <c r="Q1" t="s">
        <v>27</v>
      </c>
      <c r="R1" t="s">
        <v>30</v>
      </c>
      <c r="S1" t="s">
        <v>28</v>
      </c>
      <c r="T1" t="s">
        <v>29</v>
      </c>
      <c r="U1" t="s">
        <v>12</v>
      </c>
    </row>
    <row r="2" spans="1:21" x14ac:dyDescent="0.25">
      <c r="A2">
        <v>256644</v>
      </c>
      <c r="B2">
        <v>11</v>
      </c>
      <c r="C2">
        <v>11</v>
      </c>
      <c r="D2">
        <v>0</v>
      </c>
      <c r="E2">
        <v>0</v>
      </c>
      <c r="F2">
        <v>11</v>
      </c>
      <c r="G2">
        <v>11</v>
      </c>
      <c r="H2">
        <v>11</v>
      </c>
      <c r="I2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1</v>
      </c>
      <c r="R2">
        <v>1</v>
      </c>
      <c r="S2">
        <v>1</v>
      </c>
      <c r="T2">
        <v>0</v>
      </c>
      <c r="U2">
        <f t="shared" ref="U2:U16" si="0">SUM(B2:T2)</f>
        <v>90</v>
      </c>
    </row>
    <row r="3" spans="1:21" x14ac:dyDescent="0.25">
      <c r="A3" t="s">
        <v>0</v>
      </c>
      <c r="B3">
        <v>9</v>
      </c>
      <c r="C3">
        <v>9</v>
      </c>
      <c r="D3">
        <v>0</v>
      </c>
      <c r="E3">
        <v>3</v>
      </c>
      <c r="F3">
        <v>9</v>
      </c>
      <c r="G3">
        <v>9</v>
      </c>
      <c r="H3">
        <v>9</v>
      </c>
      <c r="I3">
        <v>9</v>
      </c>
      <c r="J3">
        <v>2</v>
      </c>
      <c r="K3">
        <v>0</v>
      </c>
      <c r="L3">
        <v>0</v>
      </c>
      <c r="M3">
        <v>0</v>
      </c>
      <c r="N3">
        <v>0</v>
      </c>
      <c r="O3">
        <v>2</v>
      </c>
      <c r="P3">
        <v>7</v>
      </c>
      <c r="Q3">
        <v>0</v>
      </c>
      <c r="R3">
        <v>2</v>
      </c>
      <c r="S3">
        <v>2</v>
      </c>
      <c r="T3">
        <v>0</v>
      </c>
      <c r="U3">
        <f t="shared" si="0"/>
        <v>72</v>
      </c>
    </row>
    <row r="4" spans="1:21" x14ac:dyDescent="0.25">
      <c r="A4" t="s">
        <v>1</v>
      </c>
      <c r="B4">
        <v>3</v>
      </c>
      <c r="C4">
        <v>3</v>
      </c>
      <c r="D4">
        <v>0</v>
      </c>
      <c r="E4">
        <v>0</v>
      </c>
      <c r="F4">
        <v>3</v>
      </c>
      <c r="G4">
        <v>3</v>
      </c>
      <c r="H4">
        <v>3</v>
      </c>
      <c r="I4">
        <v>3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9</v>
      </c>
      <c r="Q4">
        <v>0</v>
      </c>
      <c r="R4">
        <v>2</v>
      </c>
      <c r="S4">
        <v>2</v>
      </c>
      <c r="T4">
        <v>0</v>
      </c>
      <c r="U4">
        <f t="shared" si="0"/>
        <v>32</v>
      </c>
    </row>
    <row r="5" spans="1:21" x14ac:dyDescent="0.25">
      <c r="A5" t="s">
        <v>2</v>
      </c>
      <c r="B5">
        <v>42</v>
      </c>
      <c r="C5">
        <v>42</v>
      </c>
      <c r="D5">
        <v>0</v>
      </c>
      <c r="E5">
        <v>0</v>
      </c>
      <c r="F5">
        <v>42</v>
      </c>
      <c r="G5">
        <v>42</v>
      </c>
      <c r="H5">
        <v>42</v>
      </c>
      <c r="I5">
        <v>42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44</v>
      </c>
      <c r="Q5">
        <v>0</v>
      </c>
      <c r="R5">
        <v>4</v>
      </c>
      <c r="S5">
        <v>4</v>
      </c>
      <c r="T5">
        <v>4</v>
      </c>
      <c r="U5">
        <f t="shared" si="0"/>
        <v>308</v>
      </c>
    </row>
    <row r="6" spans="1:21" x14ac:dyDescent="0.25">
      <c r="A6" t="s">
        <v>3</v>
      </c>
      <c r="B6">
        <v>11</v>
      </c>
      <c r="C6">
        <v>11</v>
      </c>
      <c r="D6">
        <v>0</v>
      </c>
      <c r="E6">
        <v>0</v>
      </c>
      <c r="F6">
        <v>10</v>
      </c>
      <c r="G6">
        <v>11</v>
      </c>
      <c r="H6">
        <v>11</v>
      </c>
      <c r="I6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>
        <v>3</v>
      </c>
      <c r="R6">
        <v>4</v>
      </c>
      <c r="S6">
        <v>4</v>
      </c>
      <c r="T6">
        <v>4</v>
      </c>
      <c r="U6">
        <f t="shared" si="0"/>
        <v>93</v>
      </c>
    </row>
    <row r="7" spans="1:21" x14ac:dyDescent="0.25">
      <c r="A7" t="s">
        <v>4</v>
      </c>
      <c r="B7">
        <v>8</v>
      </c>
      <c r="C7">
        <v>8</v>
      </c>
      <c r="D7">
        <v>0</v>
      </c>
      <c r="E7">
        <v>0</v>
      </c>
      <c r="F7">
        <v>8</v>
      </c>
      <c r="G7">
        <v>8</v>
      </c>
      <c r="H7">
        <v>8</v>
      </c>
      <c r="I7">
        <v>8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12</v>
      </c>
      <c r="Q7">
        <v>0</v>
      </c>
      <c r="R7">
        <v>6</v>
      </c>
      <c r="S7">
        <v>6</v>
      </c>
      <c r="T7">
        <v>5</v>
      </c>
      <c r="U7">
        <f t="shared" si="0"/>
        <v>78</v>
      </c>
    </row>
    <row r="8" spans="1:21" x14ac:dyDescent="0.25">
      <c r="A8" t="s">
        <v>5</v>
      </c>
      <c r="B8">
        <v>9</v>
      </c>
      <c r="C8">
        <v>9</v>
      </c>
      <c r="D8">
        <v>0</v>
      </c>
      <c r="E8">
        <v>0</v>
      </c>
      <c r="F8">
        <v>7</v>
      </c>
      <c r="G8">
        <v>7</v>
      </c>
      <c r="H8">
        <v>9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0</v>
      </c>
      <c r="U8">
        <f t="shared" si="0"/>
        <v>60</v>
      </c>
    </row>
    <row r="9" spans="1:21" x14ac:dyDescent="0.25">
      <c r="A9" t="s">
        <v>6</v>
      </c>
      <c r="B9">
        <v>4</v>
      </c>
      <c r="C9">
        <v>4</v>
      </c>
      <c r="D9">
        <v>0</v>
      </c>
      <c r="E9">
        <v>0</v>
      </c>
      <c r="F9">
        <v>4</v>
      </c>
      <c r="G9">
        <v>4</v>
      </c>
      <c r="H9">
        <v>4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R9">
        <v>3</v>
      </c>
      <c r="S9">
        <v>4</v>
      </c>
      <c r="T9">
        <v>0</v>
      </c>
      <c r="U9">
        <f t="shared" si="0"/>
        <v>39</v>
      </c>
    </row>
    <row r="10" spans="1:21" x14ac:dyDescent="0.25">
      <c r="A10" t="s">
        <v>7</v>
      </c>
      <c r="B10">
        <v>6</v>
      </c>
      <c r="C10">
        <v>6</v>
      </c>
      <c r="D10">
        <v>0</v>
      </c>
      <c r="E10">
        <v>0</v>
      </c>
      <c r="F10">
        <v>6</v>
      </c>
      <c r="G10">
        <v>6</v>
      </c>
      <c r="H10">
        <v>6</v>
      </c>
      <c r="I10">
        <v>6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8</v>
      </c>
      <c r="Q10">
        <v>0</v>
      </c>
      <c r="R10">
        <v>5</v>
      </c>
      <c r="S10">
        <v>5</v>
      </c>
      <c r="T10">
        <v>4</v>
      </c>
      <c r="U10">
        <f t="shared" si="0"/>
        <v>59</v>
      </c>
    </row>
    <row r="11" spans="1:21" x14ac:dyDescent="0.25">
      <c r="A11" t="s">
        <v>8</v>
      </c>
      <c r="B11">
        <v>9</v>
      </c>
      <c r="C11">
        <v>9</v>
      </c>
      <c r="D11">
        <v>0</v>
      </c>
      <c r="E11">
        <v>0</v>
      </c>
      <c r="F11">
        <v>9</v>
      </c>
      <c r="G11">
        <v>9</v>
      </c>
      <c r="H11">
        <v>9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  <c r="Q11">
        <v>0</v>
      </c>
      <c r="R11">
        <v>5</v>
      </c>
      <c r="S11">
        <v>5</v>
      </c>
      <c r="T11">
        <v>4</v>
      </c>
      <c r="U11">
        <f t="shared" si="0"/>
        <v>78</v>
      </c>
    </row>
    <row r="12" spans="1:21" x14ac:dyDescent="0.25">
      <c r="A12" t="s">
        <v>9</v>
      </c>
      <c r="B12">
        <v>52</v>
      </c>
      <c r="C12">
        <v>52</v>
      </c>
      <c r="D12">
        <v>0</v>
      </c>
      <c r="E12">
        <v>0</v>
      </c>
      <c r="F12">
        <v>51</v>
      </c>
      <c r="G12">
        <v>52</v>
      </c>
      <c r="H12">
        <v>52</v>
      </c>
      <c r="I12">
        <v>52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51</v>
      </c>
      <c r="Q12">
        <v>0</v>
      </c>
      <c r="R12">
        <v>1</v>
      </c>
      <c r="S12">
        <v>1</v>
      </c>
      <c r="T12">
        <v>0</v>
      </c>
      <c r="U12">
        <f t="shared" si="0"/>
        <v>365</v>
      </c>
    </row>
    <row r="13" spans="1:21" x14ac:dyDescent="0.25">
      <c r="A13" t="s">
        <v>10</v>
      </c>
      <c r="B13">
        <v>35</v>
      </c>
      <c r="C13">
        <v>35</v>
      </c>
      <c r="D13">
        <v>0</v>
      </c>
      <c r="E13">
        <v>0</v>
      </c>
      <c r="F13">
        <v>34</v>
      </c>
      <c r="G13">
        <v>34</v>
      </c>
      <c r="H13">
        <v>35</v>
      </c>
      <c r="I13">
        <v>35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36</v>
      </c>
      <c r="Q13">
        <v>0</v>
      </c>
      <c r="R13">
        <v>4</v>
      </c>
      <c r="S13">
        <v>4</v>
      </c>
      <c r="T13">
        <v>3</v>
      </c>
      <c r="U13">
        <f t="shared" si="0"/>
        <v>256</v>
      </c>
    </row>
    <row r="14" spans="1:21" x14ac:dyDescent="0.25">
      <c r="A14" t="s">
        <v>11</v>
      </c>
      <c r="B14">
        <v>12</v>
      </c>
      <c r="C14">
        <v>12</v>
      </c>
      <c r="D14">
        <v>0</v>
      </c>
      <c r="E14">
        <v>0</v>
      </c>
      <c r="F14">
        <v>12</v>
      </c>
      <c r="G14">
        <v>12</v>
      </c>
      <c r="H14">
        <v>12</v>
      </c>
      <c r="I14">
        <v>12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12</v>
      </c>
      <c r="Q14">
        <v>0</v>
      </c>
      <c r="R14">
        <v>0</v>
      </c>
      <c r="S14">
        <v>0</v>
      </c>
      <c r="T14">
        <v>0</v>
      </c>
      <c r="U14">
        <f t="shared" si="0"/>
        <v>85</v>
      </c>
    </row>
    <row r="15" spans="1:21" x14ac:dyDescent="0.25">
      <c r="A15" t="s">
        <v>31</v>
      </c>
      <c r="B15">
        <v>15</v>
      </c>
      <c r="C15">
        <v>15</v>
      </c>
      <c r="D15">
        <v>0</v>
      </c>
      <c r="E15">
        <v>0</v>
      </c>
      <c r="F15">
        <v>10</v>
      </c>
      <c r="G15">
        <v>12</v>
      </c>
      <c r="H15">
        <v>14</v>
      </c>
      <c r="I15">
        <v>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  <c r="Q15">
        <v>0</v>
      </c>
      <c r="R15">
        <v>0</v>
      </c>
      <c r="S15">
        <v>0</v>
      </c>
      <c r="T15">
        <v>0</v>
      </c>
      <c r="U15">
        <f t="shared" si="0"/>
        <v>95</v>
      </c>
    </row>
    <row r="16" spans="1:21" x14ac:dyDescent="0.25">
      <c r="A16" t="s">
        <v>32</v>
      </c>
      <c r="B16">
        <v>3</v>
      </c>
      <c r="C16">
        <v>3</v>
      </c>
      <c r="D16">
        <v>3</v>
      </c>
      <c r="E16">
        <v>2</v>
      </c>
      <c r="F16">
        <v>2</v>
      </c>
      <c r="G16">
        <v>2</v>
      </c>
      <c r="H16">
        <v>3</v>
      </c>
      <c r="I16">
        <v>3</v>
      </c>
      <c r="J16">
        <v>3</v>
      </c>
      <c r="K16">
        <v>3</v>
      </c>
      <c r="L16">
        <v>3</v>
      </c>
      <c r="M16">
        <v>1</v>
      </c>
      <c r="N16">
        <v>0</v>
      </c>
      <c r="O16">
        <v>2</v>
      </c>
      <c r="P16">
        <v>9</v>
      </c>
      <c r="Q16">
        <v>3</v>
      </c>
      <c r="R16">
        <v>1</v>
      </c>
      <c r="S16">
        <v>1</v>
      </c>
      <c r="T16">
        <v>0</v>
      </c>
      <c r="U16">
        <f t="shared" si="0"/>
        <v>47</v>
      </c>
    </row>
    <row r="17" spans="1:21" x14ac:dyDescent="0.25">
      <c r="A17" t="s">
        <v>12</v>
      </c>
      <c r="B17">
        <f t="shared" ref="B17:C17" si="1">SUM(B2:B16)</f>
        <v>229</v>
      </c>
      <c r="C17">
        <f t="shared" si="1"/>
        <v>229</v>
      </c>
      <c r="D17">
        <f>SUM(D2:D16)</f>
        <v>3</v>
      </c>
      <c r="E17">
        <f>SUM(E2:E16)</f>
        <v>5</v>
      </c>
      <c r="F17">
        <f t="shared" ref="F17:U17" si="2">SUM(F2:F16)</f>
        <v>218</v>
      </c>
      <c r="G17">
        <f t="shared" si="2"/>
        <v>222</v>
      </c>
      <c r="H17">
        <f t="shared" si="2"/>
        <v>228</v>
      </c>
      <c r="I17">
        <f t="shared" si="2"/>
        <v>229</v>
      </c>
      <c r="J17">
        <f t="shared" si="2"/>
        <v>9</v>
      </c>
      <c r="K17">
        <f t="shared" si="2"/>
        <v>3</v>
      </c>
      <c r="L17">
        <f t="shared" si="2"/>
        <v>3</v>
      </c>
      <c r="M17">
        <f t="shared" si="2"/>
        <v>5</v>
      </c>
      <c r="N17">
        <f t="shared" si="2"/>
        <v>0</v>
      </c>
      <c r="O17">
        <f t="shared" si="2"/>
        <v>4</v>
      </c>
      <c r="P17">
        <f t="shared" si="2"/>
        <v>262</v>
      </c>
      <c r="Q17">
        <f t="shared" si="2"/>
        <v>7</v>
      </c>
      <c r="R17">
        <f t="shared" si="2"/>
        <v>38</v>
      </c>
      <c r="S17">
        <f t="shared" si="2"/>
        <v>39</v>
      </c>
      <c r="T17">
        <f t="shared" si="2"/>
        <v>24</v>
      </c>
      <c r="U17">
        <f t="shared" si="2"/>
        <v>1757</v>
      </c>
    </row>
  </sheetData>
  <pageMargins left="0.7" right="0.7" top="0.75" bottom="0.75" header="0.3" footer="0.3"/>
  <ignoredErrors>
    <ignoredError sqref="U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1A98-DD09-43DB-B5DD-F4935EA161FE}">
  <dimension ref="A1:U27"/>
  <sheetViews>
    <sheetView tabSelected="1" workbookViewId="0"/>
  </sheetViews>
  <sheetFormatPr baseColWidth="10" defaultRowHeight="15" x14ac:dyDescent="0.25"/>
  <sheetData>
    <row r="1" spans="1:21" x14ac:dyDescent="0.25">
      <c r="B1" s="35" t="s">
        <v>34</v>
      </c>
      <c r="C1" s="36"/>
      <c r="D1" s="36"/>
      <c r="E1" s="36"/>
      <c r="F1" s="36"/>
      <c r="G1" s="36"/>
      <c r="H1" s="36"/>
      <c r="I1" s="37"/>
      <c r="J1" s="38" t="s">
        <v>37</v>
      </c>
      <c r="K1" s="39"/>
      <c r="L1" s="39"/>
      <c r="M1" s="40"/>
      <c r="N1" s="38" t="s">
        <v>38</v>
      </c>
      <c r="O1" s="40"/>
      <c r="P1" s="38" t="s">
        <v>39</v>
      </c>
      <c r="Q1" s="39"/>
      <c r="R1" s="40"/>
      <c r="S1" s="38" t="s">
        <v>40</v>
      </c>
      <c r="T1" s="40"/>
    </row>
    <row r="2" spans="1:21" x14ac:dyDescent="0.25">
      <c r="A2" s="3"/>
      <c r="B2" s="8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9" t="s">
        <v>20</v>
      </c>
      <c r="J2" s="8" t="s">
        <v>36</v>
      </c>
      <c r="K2" s="2" t="s">
        <v>22</v>
      </c>
      <c r="L2" s="2" t="s">
        <v>23</v>
      </c>
      <c r="M2" s="9" t="s">
        <v>24</v>
      </c>
      <c r="N2" s="8" t="s">
        <v>25</v>
      </c>
      <c r="O2" s="9" t="s">
        <v>33</v>
      </c>
      <c r="P2" s="8" t="s">
        <v>26</v>
      </c>
      <c r="Q2" s="2" t="s">
        <v>27</v>
      </c>
      <c r="R2" s="9" t="s">
        <v>30</v>
      </c>
      <c r="S2" s="8" t="s">
        <v>28</v>
      </c>
      <c r="T2" s="9" t="s">
        <v>29</v>
      </c>
      <c r="U2" s="5" t="s">
        <v>12</v>
      </c>
    </row>
    <row r="3" spans="1:21" x14ac:dyDescent="0.25">
      <c r="A3" s="3">
        <v>256644</v>
      </c>
      <c r="B3" s="10">
        <v>11</v>
      </c>
      <c r="C3" s="1">
        <v>11</v>
      </c>
      <c r="D3" s="1">
        <v>0</v>
      </c>
      <c r="E3" s="1">
        <v>0</v>
      </c>
      <c r="F3" s="1">
        <v>11</v>
      </c>
      <c r="G3" s="1">
        <v>11</v>
      </c>
      <c r="H3" s="1">
        <v>11</v>
      </c>
      <c r="I3" s="11">
        <v>11</v>
      </c>
      <c r="J3" s="10">
        <v>1</v>
      </c>
      <c r="K3" s="1">
        <v>0</v>
      </c>
      <c r="L3" s="1">
        <v>0</v>
      </c>
      <c r="M3" s="11">
        <v>0</v>
      </c>
      <c r="N3" s="10">
        <v>0</v>
      </c>
      <c r="O3" s="11">
        <v>0</v>
      </c>
      <c r="P3" s="10">
        <v>20</v>
      </c>
      <c r="Q3" s="1">
        <v>1</v>
      </c>
      <c r="R3" s="11">
        <v>1</v>
      </c>
      <c r="S3" s="10">
        <v>1</v>
      </c>
      <c r="T3" s="11">
        <v>0</v>
      </c>
      <c r="U3" s="6">
        <f t="shared" ref="U3:U17" si="0">SUM(B3:T3)</f>
        <v>90</v>
      </c>
    </row>
    <row r="4" spans="1:21" x14ac:dyDescent="0.25">
      <c r="A4" s="3" t="s">
        <v>0</v>
      </c>
      <c r="B4" s="10">
        <v>9</v>
      </c>
      <c r="C4" s="1">
        <v>9</v>
      </c>
      <c r="D4" s="1">
        <v>0</v>
      </c>
      <c r="E4" s="1">
        <v>3</v>
      </c>
      <c r="F4" s="1">
        <v>9</v>
      </c>
      <c r="G4" s="1">
        <v>9</v>
      </c>
      <c r="H4" s="1">
        <v>9</v>
      </c>
      <c r="I4" s="11">
        <v>9</v>
      </c>
      <c r="J4" s="10">
        <v>2</v>
      </c>
      <c r="K4" s="1">
        <v>0</v>
      </c>
      <c r="L4" s="1">
        <v>0</v>
      </c>
      <c r="M4" s="11">
        <v>0</v>
      </c>
      <c r="N4" s="10">
        <v>0</v>
      </c>
      <c r="O4" s="11">
        <v>2</v>
      </c>
      <c r="P4" s="10">
        <v>7</v>
      </c>
      <c r="Q4" s="1">
        <v>0</v>
      </c>
      <c r="R4" s="11">
        <v>2</v>
      </c>
      <c r="S4" s="10">
        <v>2</v>
      </c>
      <c r="T4" s="11">
        <v>0</v>
      </c>
      <c r="U4" s="6">
        <f t="shared" si="0"/>
        <v>72</v>
      </c>
    </row>
    <row r="5" spans="1:21" x14ac:dyDescent="0.25">
      <c r="A5" s="3" t="s">
        <v>1</v>
      </c>
      <c r="B5" s="10">
        <v>3</v>
      </c>
      <c r="C5" s="1">
        <v>3</v>
      </c>
      <c r="D5" s="1">
        <v>0</v>
      </c>
      <c r="E5" s="1">
        <v>0</v>
      </c>
      <c r="F5" s="1">
        <v>3</v>
      </c>
      <c r="G5" s="1">
        <v>3</v>
      </c>
      <c r="H5" s="1">
        <v>3</v>
      </c>
      <c r="I5" s="11">
        <v>3</v>
      </c>
      <c r="J5" s="10">
        <v>1</v>
      </c>
      <c r="K5" s="1">
        <v>0</v>
      </c>
      <c r="L5" s="1">
        <v>0</v>
      </c>
      <c r="M5" s="11">
        <v>0</v>
      </c>
      <c r="N5" s="10">
        <v>0</v>
      </c>
      <c r="O5" s="11">
        <v>0</v>
      </c>
      <c r="P5" s="10">
        <v>9</v>
      </c>
      <c r="Q5" s="1">
        <v>0</v>
      </c>
      <c r="R5" s="11">
        <v>2</v>
      </c>
      <c r="S5" s="10">
        <v>2</v>
      </c>
      <c r="T5" s="11">
        <v>0</v>
      </c>
      <c r="U5" s="6">
        <f t="shared" si="0"/>
        <v>32</v>
      </c>
    </row>
    <row r="6" spans="1:21" x14ac:dyDescent="0.25">
      <c r="A6" s="3" t="s">
        <v>3</v>
      </c>
      <c r="B6" s="10">
        <v>11</v>
      </c>
      <c r="C6" s="1">
        <v>11</v>
      </c>
      <c r="D6" s="1">
        <v>0</v>
      </c>
      <c r="E6" s="1">
        <v>0</v>
      </c>
      <c r="F6" s="1">
        <v>10</v>
      </c>
      <c r="G6" s="1">
        <v>11</v>
      </c>
      <c r="H6" s="1">
        <v>11</v>
      </c>
      <c r="I6" s="11">
        <v>11</v>
      </c>
      <c r="J6" s="10">
        <v>1</v>
      </c>
      <c r="K6" s="1">
        <v>0</v>
      </c>
      <c r="L6" s="1">
        <v>0</v>
      </c>
      <c r="M6" s="11">
        <v>0</v>
      </c>
      <c r="N6" s="10">
        <v>0</v>
      </c>
      <c r="O6" s="11">
        <v>0</v>
      </c>
      <c r="P6" s="10">
        <v>12</v>
      </c>
      <c r="Q6" s="1">
        <v>3</v>
      </c>
      <c r="R6" s="11">
        <v>4</v>
      </c>
      <c r="S6" s="10">
        <v>4</v>
      </c>
      <c r="T6" s="11">
        <v>4</v>
      </c>
      <c r="U6" s="6">
        <f t="shared" si="0"/>
        <v>93</v>
      </c>
    </row>
    <row r="7" spans="1:21" x14ac:dyDescent="0.25">
      <c r="A7" s="3" t="s">
        <v>5</v>
      </c>
      <c r="B7" s="10">
        <v>9</v>
      </c>
      <c r="C7" s="1">
        <v>9</v>
      </c>
      <c r="D7" s="1">
        <v>0</v>
      </c>
      <c r="E7" s="1">
        <v>0</v>
      </c>
      <c r="F7" s="1">
        <v>7</v>
      </c>
      <c r="G7" s="1">
        <v>7</v>
      </c>
      <c r="H7" s="1">
        <v>9</v>
      </c>
      <c r="I7" s="11">
        <v>9</v>
      </c>
      <c r="J7" s="10">
        <v>0</v>
      </c>
      <c r="K7" s="1">
        <v>0</v>
      </c>
      <c r="L7" s="1">
        <v>0</v>
      </c>
      <c r="M7" s="11">
        <v>0</v>
      </c>
      <c r="N7" s="10">
        <v>0</v>
      </c>
      <c r="O7" s="11">
        <v>0</v>
      </c>
      <c r="P7" s="10">
        <v>10</v>
      </c>
      <c r="Q7" s="1">
        <v>0</v>
      </c>
      <c r="R7" s="11">
        <v>0</v>
      </c>
      <c r="S7" s="10">
        <v>0</v>
      </c>
      <c r="T7" s="11">
        <v>0</v>
      </c>
      <c r="U7" s="6">
        <f t="shared" si="0"/>
        <v>60</v>
      </c>
    </row>
    <row r="8" spans="1:21" x14ac:dyDescent="0.25">
      <c r="A8" s="3" t="s">
        <v>6</v>
      </c>
      <c r="B8" s="10">
        <v>4</v>
      </c>
      <c r="C8" s="1">
        <v>4</v>
      </c>
      <c r="D8" s="1">
        <v>0</v>
      </c>
      <c r="E8" s="1">
        <v>0</v>
      </c>
      <c r="F8" s="1">
        <v>4</v>
      </c>
      <c r="G8" s="1">
        <v>4</v>
      </c>
      <c r="H8" s="1">
        <v>4</v>
      </c>
      <c r="I8" s="11">
        <v>4</v>
      </c>
      <c r="J8" s="10">
        <v>0</v>
      </c>
      <c r="K8" s="1">
        <v>0</v>
      </c>
      <c r="L8" s="1">
        <v>0</v>
      </c>
      <c r="M8" s="11">
        <v>0</v>
      </c>
      <c r="N8" s="10">
        <v>0</v>
      </c>
      <c r="O8" s="11">
        <v>0</v>
      </c>
      <c r="P8" s="10">
        <v>8</v>
      </c>
      <c r="Q8" s="1">
        <v>0</v>
      </c>
      <c r="R8" s="11">
        <v>3</v>
      </c>
      <c r="S8" s="10">
        <v>4</v>
      </c>
      <c r="T8" s="11">
        <v>0</v>
      </c>
      <c r="U8" s="6">
        <f t="shared" si="0"/>
        <v>39</v>
      </c>
    </row>
    <row r="9" spans="1:21" x14ac:dyDescent="0.25">
      <c r="A9" s="3" t="s">
        <v>7</v>
      </c>
      <c r="B9" s="10">
        <v>6</v>
      </c>
      <c r="C9" s="1">
        <v>6</v>
      </c>
      <c r="D9" s="1">
        <v>0</v>
      </c>
      <c r="E9" s="1">
        <v>0</v>
      </c>
      <c r="F9" s="1">
        <v>6</v>
      </c>
      <c r="G9" s="1">
        <v>6</v>
      </c>
      <c r="H9" s="1">
        <v>6</v>
      </c>
      <c r="I9" s="11">
        <v>6</v>
      </c>
      <c r="J9" s="10">
        <v>0</v>
      </c>
      <c r="K9" s="1">
        <v>0</v>
      </c>
      <c r="L9" s="1">
        <v>0</v>
      </c>
      <c r="M9" s="11">
        <v>1</v>
      </c>
      <c r="N9" s="10">
        <v>0</v>
      </c>
      <c r="O9" s="11">
        <v>0</v>
      </c>
      <c r="P9" s="10">
        <v>8</v>
      </c>
      <c r="Q9" s="1">
        <v>0</v>
      </c>
      <c r="R9" s="11">
        <v>5</v>
      </c>
      <c r="S9" s="10">
        <v>5</v>
      </c>
      <c r="T9" s="11">
        <v>4</v>
      </c>
      <c r="U9" s="6">
        <f t="shared" si="0"/>
        <v>59</v>
      </c>
    </row>
    <row r="10" spans="1:21" x14ac:dyDescent="0.25">
      <c r="A10" s="3" t="s">
        <v>8</v>
      </c>
      <c r="B10" s="10">
        <v>9</v>
      </c>
      <c r="C10" s="1">
        <v>9</v>
      </c>
      <c r="D10" s="1">
        <v>0</v>
      </c>
      <c r="E10" s="1">
        <v>0</v>
      </c>
      <c r="F10" s="1">
        <v>9</v>
      </c>
      <c r="G10" s="1">
        <v>9</v>
      </c>
      <c r="H10" s="1">
        <v>9</v>
      </c>
      <c r="I10" s="11">
        <v>9</v>
      </c>
      <c r="J10" s="10">
        <v>0</v>
      </c>
      <c r="K10" s="1">
        <v>0</v>
      </c>
      <c r="L10" s="1">
        <v>0</v>
      </c>
      <c r="M10" s="11">
        <v>0</v>
      </c>
      <c r="N10" s="10">
        <v>0</v>
      </c>
      <c r="O10" s="11">
        <v>0</v>
      </c>
      <c r="P10" s="10">
        <v>10</v>
      </c>
      <c r="Q10" s="1">
        <v>0</v>
      </c>
      <c r="R10" s="11">
        <v>5</v>
      </c>
      <c r="S10" s="10">
        <v>5</v>
      </c>
      <c r="T10" s="11">
        <v>4</v>
      </c>
      <c r="U10" s="6">
        <f t="shared" si="0"/>
        <v>78</v>
      </c>
    </row>
    <row r="11" spans="1:21" x14ac:dyDescent="0.25">
      <c r="A11" s="3" t="s">
        <v>11</v>
      </c>
      <c r="B11" s="10">
        <v>12</v>
      </c>
      <c r="C11" s="1">
        <v>12</v>
      </c>
      <c r="D11" s="1">
        <v>0</v>
      </c>
      <c r="E11" s="1">
        <v>0</v>
      </c>
      <c r="F11" s="1">
        <v>12</v>
      </c>
      <c r="G11" s="1">
        <v>12</v>
      </c>
      <c r="H11" s="1">
        <v>12</v>
      </c>
      <c r="I11" s="11">
        <v>12</v>
      </c>
      <c r="J11" s="10">
        <v>0</v>
      </c>
      <c r="K11" s="1">
        <v>0</v>
      </c>
      <c r="L11" s="1">
        <v>0</v>
      </c>
      <c r="M11" s="11">
        <v>1</v>
      </c>
      <c r="N11" s="10">
        <v>0</v>
      </c>
      <c r="O11" s="11">
        <v>0</v>
      </c>
      <c r="P11" s="10">
        <v>12</v>
      </c>
      <c r="Q11" s="1">
        <v>0</v>
      </c>
      <c r="R11" s="11">
        <v>0</v>
      </c>
      <c r="S11" s="10">
        <v>0</v>
      </c>
      <c r="T11" s="11">
        <v>0</v>
      </c>
      <c r="U11" s="6">
        <f t="shared" si="0"/>
        <v>85</v>
      </c>
    </row>
    <row r="12" spans="1:21" x14ac:dyDescent="0.25">
      <c r="A12" s="3" t="s">
        <v>31</v>
      </c>
      <c r="B12" s="10">
        <v>15</v>
      </c>
      <c r="C12" s="1">
        <v>15</v>
      </c>
      <c r="D12" s="1">
        <v>0</v>
      </c>
      <c r="E12" s="1">
        <v>0</v>
      </c>
      <c r="F12" s="1">
        <v>10</v>
      </c>
      <c r="G12" s="1">
        <v>12</v>
      </c>
      <c r="H12" s="1">
        <v>14</v>
      </c>
      <c r="I12" s="11">
        <v>15</v>
      </c>
      <c r="J12" s="10">
        <v>0</v>
      </c>
      <c r="K12" s="1">
        <v>0</v>
      </c>
      <c r="L12" s="1">
        <v>0</v>
      </c>
      <c r="M12" s="11">
        <v>0</v>
      </c>
      <c r="N12" s="10">
        <v>0</v>
      </c>
      <c r="O12" s="11">
        <v>0</v>
      </c>
      <c r="P12" s="10">
        <v>14</v>
      </c>
      <c r="Q12" s="1">
        <v>0</v>
      </c>
      <c r="R12" s="11">
        <v>0</v>
      </c>
      <c r="S12" s="10">
        <v>0</v>
      </c>
      <c r="T12" s="11">
        <v>0</v>
      </c>
      <c r="U12" s="6">
        <f t="shared" si="0"/>
        <v>95</v>
      </c>
    </row>
    <row r="13" spans="1:21" x14ac:dyDescent="0.25">
      <c r="A13" s="3" t="s">
        <v>32</v>
      </c>
      <c r="B13" s="10">
        <v>3</v>
      </c>
      <c r="C13" s="1">
        <v>3</v>
      </c>
      <c r="D13" s="1">
        <v>3</v>
      </c>
      <c r="E13" s="1">
        <v>2</v>
      </c>
      <c r="F13" s="1">
        <v>2</v>
      </c>
      <c r="G13" s="1">
        <v>2</v>
      </c>
      <c r="H13" s="1">
        <v>3</v>
      </c>
      <c r="I13" s="11">
        <v>3</v>
      </c>
      <c r="J13" s="10">
        <v>3</v>
      </c>
      <c r="K13" s="1">
        <v>3</v>
      </c>
      <c r="L13" s="1">
        <v>3</v>
      </c>
      <c r="M13" s="11">
        <v>1</v>
      </c>
      <c r="N13" s="10">
        <v>0</v>
      </c>
      <c r="O13" s="11">
        <v>2</v>
      </c>
      <c r="P13" s="10">
        <v>9</v>
      </c>
      <c r="Q13" s="1">
        <v>3</v>
      </c>
      <c r="R13" s="11">
        <v>1</v>
      </c>
      <c r="S13" s="10">
        <v>1</v>
      </c>
      <c r="T13" s="11">
        <v>0</v>
      </c>
      <c r="U13" s="6">
        <f t="shared" si="0"/>
        <v>47</v>
      </c>
    </row>
    <row r="14" spans="1:21" x14ac:dyDescent="0.25">
      <c r="A14" s="3" t="s">
        <v>4</v>
      </c>
      <c r="B14" s="22">
        <v>8</v>
      </c>
      <c r="C14" s="23">
        <v>8</v>
      </c>
      <c r="D14" s="23">
        <v>0</v>
      </c>
      <c r="E14" s="23">
        <v>0</v>
      </c>
      <c r="F14" s="23">
        <v>8</v>
      </c>
      <c r="G14" s="23">
        <v>8</v>
      </c>
      <c r="H14" s="23">
        <v>8</v>
      </c>
      <c r="I14" s="24">
        <v>8</v>
      </c>
      <c r="J14" s="22">
        <v>0</v>
      </c>
      <c r="K14" s="23">
        <v>0</v>
      </c>
      <c r="L14" s="23">
        <v>0</v>
      </c>
      <c r="M14" s="24">
        <v>1</v>
      </c>
      <c r="N14" s="22">
        <v>0</v>
      </c>
      <c r="O14" s="24">
        <v>0</v>
      </c>
      <c r="P14" s="22">
        <v>12</v>
      </c>
      <c r="Q14" s="23">
        <v>0</v>
      </c>
      <c r="R14" s="24">
        <v>6</v>
      </c>
      <c r="S14" s="22">
        <v>6</v>
      </c>
      <c r="T14" s="24">
        <v>5</v>
      </c>
      <c r="U14" s="6">
        <f t="shared" si="0"/>
        <v>78</v>
      </c>
    </row>
    <row r="15" spans="1:21" x14ac:dyDescent="0.25">
      <c r="A15" s="3" t="s">
        <v>9</v>
      </c>
      <c r="B15" s="10">
        <v>52</v>
      </c>
      <c r="C15" s="1">
        <v>52</v>
      </c>
      <c r="D15" s="1">
        <v>0</v>
      </c>
      <c r="E15" s="1">
        <v>0</v>
      </c>
      <c r="F15" s="1">
        <v>51</v>
      </c>
      <c r="G15" s="1">
        <v>52</v>
      </c>
      <c r="H15" s="1">
        <v>52</v>
      </c>
      <c r="I15" s="11">
        <v>52</v>
      </c>
      <c r="J15" s="10">
        <v>0</v>
      </c>
      <c r="K15" s="1">
        <v>0</v>
      </c>
      <c r="L15" s="1">
        <v>0</v>
      </c>
      <c r="M15" s="11">
        <v>1</v>
      </c>
      <c r="N15" s="10">
        <v>0</v>
      </c>
      <c r="O15" s="11">
        <v>0</v>
      </c>
      <c r="P15" s="10">
        <v>51</v>
      </c>
      <c r="Q15" s="1">
        <v>0</v>
      </c>
      <c r="R15" s="11">
        <v>1</v>
      </c>
      <c r="S15" s="10">
        <v>1</v>
      </c>
      <c r="T15" s="11">
        <v>0</v>
      </c>
      <c r="U15" s="6">
        <f t="shared" si="0"/>
        <v>365</v>
      </c>
    </row>
    <row r="16" spans="1:21" x14ac:dyDescent="0.25">
      <c r="A16" s="3" t="s">
        <v>45</v>
      </c>
      <c r="B16" s="10">
        <v>35</v>
      </c>
      <c r="C16" s="1">
        <v>35</v>
      </c>
      <c r="D16" s="1">
        <v>0</v>
      </c>
      <c r="E16" s="1">
        <v>0</v>
      </c>
      <c r="F16" s="1">
        <v>34</v>
      </c>
      <c r="G16" s="1">
        <v>34</v>
      </c>
      <c r="H16" s="1">
        <v>35</v>
      </c>
      <c r="I16" s="11">
        <v>35</v>
      </c>
      <c r="J16" s="10">
        <v>1</v>
      </c>
      <c r="K16" s="1">
        <v>0</v>
      </c>
      <c r="L16" s="1">
        <v>0</v>
      </c>
      <c r="M16" s="11">
        <v>0</v>
      </c>
      <c r="N16" s="10">
        <v>0</v>
      </c>
      <c r="O16" s="11">
        <v>0</v>
      </c>
      <c r="P16" s="10">
        <v>36</v>
      </c>
      <c r="Q16" s="1">
        <v>0</v>
      </c>
      <c r="R16" s="11">
        <v>4</v>
      </c>
      <c r="S16" s="10">
        <v>4</v>
      </c>
      <c r="T16" s="11">
        <v>3</v>
      </c>
      <c r="U16" s="6">
        <f t="shared" si="0"/>
        <v>256</v>
      </c>
    </row>
    <row r="17" spans="1:21" ht="15.75" thickBot="1" x14ac:dyDescent="0.3">
      <c r="A17" s="3" t="s">
        <v>46</v>
      </c>
      <c r="B17" s="29">
        <v>42</v>
      </c>
      <c r="C17" s="28">
        <v>42</v>
      </c>
      <c r="D17" s="28">
        <v>0</v>
      </c>
      <c r="E17" s="28">
        <v>0</v>
      </c>
      <c r="F17" s="28">
        <v>42</v>
      </c>
      <c r="G17" s="28">
        <v>42</v>
      </c>
      <c r="H17" s="28">
        <v>42</v>
      </c>
      <c r="I17" s="30">
        <v>42</v>
      </c>
      <c r="J17" s="29">
        <v>0</v>
      </c>
      <c r="K17" s="28">
        <v>0</v>
      </c>
      <c r="L17" s="28">
        <v>0</v>
      </c>
      <c r="M17" s="30">
        <v>0</v>
      </c>
      <c r="N17" s="29">
        <v>0</v>
      </c>
      <c r="O17" s="30">
        <v>0</v>
      </c>
      <c r="P17" s="29">
        <v>44</v>
      </c>
      <c r="Q17" s="28">
        <v>0</v>
      </c>
      <c r="R17" s="30">
        <v>4</v>
      </c>
      <c r="S17" s="29">
        <v>4</v>
      </c>
      <c r="T17" s="30">
        <v>4</v>
      </c>
      <c r="U17" s="6">
        <f t="shared" si="0"/>
        <v>308</v>
      </c>
    </row>
    <row r="18" spans="1:21" x14ac:dyDescent="0.25">
      <c r="A18" s="4" t="s">
        <v>12</v>
      </c>
      <c r="B18" s="25">
        <f t="shared" ref="B18:U18" si="1">SUM(B3:B17)</f>
        <v>229</v>
      </c>
      <c r="C18" s="26">
        <f t="shared" si="1"/>
        <v>229</v>
      </c>
      <c r="D18" s="26">
        <f t="shared" si="1"/>
        <v>3</v>
      </c>
      <c r="E18" s="26">
        <f t="shared" si="1"/>
        <v>5</v>
      </c>
      <c r="F18" s="26">
        <f t="shared" si="1"/>
        <v>218</v>
      </c>
      <c r="G18" s="26">
        <f t="shared" si="1"/>
        <v>222</v>
      </c>
      <c r="H18" s="26">
        <f t="shared" si="1"/>
        <v>228</v>
      </c>
      <c r="I18" s="26">
        <f t="shared" si="1"/>
        <v>229</v>
      </c>
      <c r="J18" s="25">
        <f t="shared" si="1"/>
        <v>9</v>
      </c>
      <c r="K18" s="26">
        <f t="shared" si="1"/>
        <v>3</v>
      </c>
      <c r="L18" s="26">
        <f t="shared" si="1"/>
        <v>3</v>
      </c>
      <c r="M18" s="26">
        <f t="shared" si="1"/>
        <v>5</v>
      </c>
      <c r="N18" s="25">
        <f t="shared" si="1"/>
        <v>0</v>
      </c>
      <c r="O18" s="26">
        <f t="shared" si="1"/>
        <v>4</v>
      </c>
      <c r="P18" s="25">
        <f t="shared" si="1"/>
        <v>262</v>
      </c>
      <c r="Q18" s="26">
        <f t="shared" si="1"/>
        <v>7</v>
      </c>
      <c r="R18" s="26">
        <f t="shared" si="1"/>
        <v>38</v>
      </c>
      <c r="S18" s="25">
        <f t="shared" si="1"/>
        <v>39</v>
      </c>
      <c r="T18" s="27">
        <f t="shared" si="1"/>
        <v>24</v>
      </c>
      <c r="U18" s="7">
        <f t="shared" si="1"/>
        <v>1757</v>
      </c>
    </row>
    <row r="19" spans="1:21" ht="15.75" thickBot="1" x14ac:dyDescent="0.3">
      <c r="A19" s="4" t="s">
        <v>44</v>
      </c>
      <c r="B19" s="12">
        <f t="shared" ref="B19:T19" si="2">COUNTIF(B3:B17,"&gt;0")</f>
        <v>15</v>
      </c>
      <c r="C19" s="13">
        <f t="shared" si="2"/>
        <v>15</v>
      </c>
      <c r="D19" s="13">
        <f t="shared" si="2"/>
        <v>1</v>
      </c>
      <c r="E19" s="13">
        <f t="shared" si="2"/>
        <v>2</v>
      </c>
      <c r="F19" s="13">
        <f t="shared" si="2"/>
        <v>15</v>
      </c>
      <c r="G19" s="13">
        <f t="shared" si="2"/>
        <v>15</v>
      </c>
      <c r="H19" s="13">
        <f t="shared" si="2"/>
        <v>15</v>
      </c>
      <c r="I19" s="13">
        <f t="shared" si="2"/>
        <v>15</v>
      </c>
      <c r="J19" s="12">
        <f t="shared" si="2"/>
        <v>6</v>
      </c>
      <c r="K19" s="13">
        <f t="shared" si="2"/>
        <v>1</v>
      </c>
      <c r="L19" s="13">
        <f t="shared" si="2"/>
        <v>1</v>
      </c>
      <c r="M19" s="13">
        <f t="shared" si="2"/>
        <v>5</v>
      </c>
      <c r="N19" s="12">
        <f t="shared" si="2"/>
        <v>0</v>
      </c>
      <c r="O19" s="13">
        <f t="shared" si="2"/>
        <v>2</v>
      </c>
      <c r="P19" s="12">
        <f t="shared" si="2"/>
        <v>15</v>
      </c>
      <c r="Q19" s="13">
        <f t="shared" si="2"/>
        <v>3</v>
      </c>
      <c r="R19" s="13">
        <f t="shared" si="2"/>
        <v>12</v>
      </c>
      <c r="S19" s="12">
        <f t="shared" si="2"/>
        <v>12</v>
      </c>
      <c r="T19" s="31">
        <f t="shared" si="2"/>
        <v>6</v>
      </c>
      <c r="U19" s="7"/>
    </row>
    <row r="21" spans="1:21" ht="15.75" thickBot="1" x14ac:dyDescent="0.3">
      <c r="A21" t="s">
        <v>35</v>
      </c>
      <c r="C21" t="s">
        <v>41</v>
      </c>
      <c r="D21" t="s">
        <v>42</v>
      </c>
      <c r="F21" t="s">
        <v>32</v>
      </c>
      <c r="G21" t="s">
        <v>7</v>
      </c>
      <c r="H21" t="s">
        <v>11</v>
      </c>
      <c r="I21" t="s">
        <v>6</v>
      </c>
      <c r="J21" t="s">
        <v>47</v>
      </c>
      <c r="K21" t="s">
        <v>5</v>
      </c>
      <c r="L21" t="s">
        <v>9</v>
      </c>
      <c r="M21" t="s">
        <v>45</v>
      </c>
      <c r="N21" t="s">
        <v>0</v>
      </c>
      <c r="O21">
        <v>256644</v>
      </c>
      <c r="P21" t="s">
        <v>1</v>
      </c>
      <c r="Q21" t="s">
        <v>46</v>
      </c>
      <c r="R21" t="s">
        <v>48</v>
      </c>
      <c r="S21" t="s">
        <v>31</v>
      </c>
      <c r="T21" t="s">
        <v>8</v>
      </c>
      <c r="U21" t="s">
        <v>49</v>
      </c>
    </row>
    <row r="22" spans="1:21" x14ac:dyDescent="0.25">
      <c r="A22" s="14" t="s">
        <v>43</v>
      </c>
      <c r="B22" s="15"/>
      <c r="C22" s="15">
        <f>B18+C18+D18+E18+F18+G18+H18+I18</f>
        <v>1363</v>
      </c>
      <c r="D22" s="16">
        <f>ROUND(100*C22/C$27,2)</f>
        <v>77.58</v>
      </c>
      <c r="F22" s="14">
        <f>SUM(B13:I13)</f>
        <v>21</v>
      </c>
      <c r="G22" s="15">
        <f>SUM(B9:I9)</f>
        <v>36</v>
      </c>
      <c r="H22" s="15">
        <f>SUM(B11:I11)</f>
        <v>72</v>
      </c>
      <c r="I22" s="15">
        <f>SUM(B8:I8)</f>
        <v>24</v>
      </c>
      <c r="J22" s="15">
        <f>SUM(B14:I14)</f>
        <v>48</v>
      </c>
      <c r="K22" s="15">
        <f>SUM(B7:I7)</f>
        <v>50</v>
      </c>
      <c r="L22" s="15">
        <f>SUM(B15:I15)</f>
        <v>311</v>
      </c>
      <c r="M22" s="15">
        <f>SUM(B16:I16)</f>
        <v>208</v>
      </c>
      <c r="N22" s="15">
        <f>SUM(B4:I4)</f>
        <v>57</v>
      </c>
      <c r="O22" s="15">
        <f>SUM(B3:I3)</f>
        <v>66</v>
      </c>
      <c r="P22" s="15">
        <f>SUM(B5:I5)</f>
        <v>18</v>
      </c>
      <c r="Q22" s="15">
        <f>SUM(B17:I17)</f>
        <v>252</v>
      </c>
      <c r="R22" s="15">
        <f>SUM(B6:I6)</f>
        <v>65</v>
      </c>
      <c r="S22" s="15">
        <f>SUM(B12:I12)</f>
        <v>81</v>
      </c>
      <c r="T22" s="16">
        <f>SUM(B10:I10)</f>
        <v>54</v>
      </c>
      <c r="U22" s="32">
        <f>SUM(F22:T22)</f>
        <v>1363</v>
      </c>
    </row>
    <row r="23" spans="1:21" x14ac:dyDescent="0.25">
      <c r="A23" s="17" t="s">
        <v>37</v>
      </c>
      <c r="C23">
        <f>J18+K18+L18+M18</f>
        <v>20</v>
      </c>
      <c r="D23" s="18">
        <f t="shared" ref="D23:D26" si="3">ROUND(100*C23/C$27,2)</f>
        <v>1.1399999999999999</v>
      </c>
      <c r="F23" s="17">
        <f>SUM(J13:M13)</f>
        <v>10</v>
      </c>
      <c r="G23">
        <f>SUM(J9:M9)</f>
        <v>1</v>
      </c>
      <c r="H23">
        <f>SUM(J11:M11)</f>
        <v>1</v>
      </c>
      <c r="I23">
        <f>SUM(J8:M8)</f>
        <v>0</v>
      </c>
      <c r="J23">
        <f>SUM(J14:M14)</f>
        <v>1</v>
      </c>
      <c r="K23">
        <f>SUM(J7:M7)</f>
        <v>0</v>
      </c>
      <c r="L23">
        <f>SUM(J15:M15)</f>
        <v>1</v>
      </c>
      <c r="M23">
        <f>SUM(J16:M16)</f>
        <v>1</v>
      </c>
      <c r="N23">
        <f>SUM(J4:M4)</f>
        <v>2</v>
      </c>
      <c r="O23">
        <f>SUM(J3:M3)</f>
        <v>1</v>
      </c>
      <c r="P23">
        <f>SUM(J5:M5)</f>
        <v>1</v>
      </c>
      <c r="Q23">
        <f>SUM(J17:M17)</f>
        <v>0</v>
      </c>
      <c r="R23">
        <f>SUM(J6:M6)</f>
        <v>1</v>
      </c>
      <c r="S23">
        <f>SUM(J12:M12)</f>
        <v>0</v>
      </c>
      <c r="T23" s="18">
        <f>SUM(J10:M10)</f>
        <v>0</v>
      </c>
      <c r="U23" s="33">
        <f t="shared" ref="U23:U27" si="4">SUM(F23:T23)</f>
        <v>20</v>
      </c>
    </row>
    <row r="24" spans="1:21" x14ac:dyDescent="0.25">
      <c r="A24" s="17" t="s">
        <v>38</v>
      </c>
      <c r="C24">
        <f>N18+O18</f>
        <v>4</v>
      </c>
      <c r="D24" s="18">
        <f t="shared" si="3"/>
        <v>0.23</v>
      </c>
      <c r="F24" s="17">
        <f>SUM(N13:O13)</f>
        <v>2</v>
      </c>
      <c r="G24">
        <f>SUM(N9:O9)</f>
        <v>0</v>
      </c>
      <c r="H24">
        <f>SUM(N11:O11)</f>
        <v>0</v>
      </c>
      <c r="I24">
        <f>SUM(N8:O8)</f>
        <v>0</v>
      </c>
      <c r="J24">
        <f>SUM(N14:O14)</f>
        <v>0</v>
      </c>
      <c r="K24">
        <f>SUM(N7:O7)</f>
        <v>0</v>
      </c>
      <c r="L24">
        <f>SUM(N15:O15)</f>
        <v>0</v>
      </c>
      <c r="M24">
        <f>SUM(N16:O16)</f>
        <v>0</v>
      </c>
      <c r="N24">
        <f>SUM(N4:O4)</f>
        <v>2</v>
      </c>
      <c r="O24">
        <f>SUM(N3:O3)</f>
        <v>0</v>
      </c>
      <c r="P24">
        <f>SUM(N5:O5)</f>
        <v>0</v>
      </c>
      <c r="Q24">
        <f>SUM(N17:O17)</f>
        <v>0</v>
      </c>
      <c r="R24">
        <f>SUM(N6:O6)</f>
        <v>0</v>
      </c>
      <c r="S24">
        <f>SUM(N12:O12)</f>
        <v>0</v>
      </c>
      <c r="T24" s="18">
        <f>SUM(N10:O10)</f>
        <v>0</v>
      </c>
      <c r="U24" s="33">
        <f t="shared" si="4"/>
        <v>4</v>
      </c>
    </row>
    <row r="25" spans="1:21" x14ac:dyDescent="0.25">
      <c r="A25" s="17" t="s">
        <v>39</v>
      </c>
      <c r="C25">
        <f>P18+Q18+R18</f>
        <v>307</v>
      </c>
      <c r="D25" s="18">
        <f t="shared" si="3"/>
        <v>17.47</v>
      </c>
      <c r="F25" s="17">
        <f>SUM(P13:R13)</f>
        <v>13</v>
      </c>
      <c r="G25">
        <f>SUM(P9:R9)</f>
        <v>13</v>
      </c>
      <c r="H25">
        <f>SUM(P11:R11)</f>
        <v>12</v>
      </c>
      <c r="I25">
        <f>SUM(P8:R8)</f>
        <v>11</v>
      </c>
      <c r="J25">
        <f>SUM(P14:R14)</f>
        <v>18</v>
      </c>
      <c r="K25">
        <f>SUM(P7:R7)</f>
        <v>10</v>
      </c>
      <c r="L25">
        <f>SUM(P15:R15)</f>
        <v>52</v>
      </c>
      <c r="M25">
        <f>SUM(P16:R16)</f>
        <v>40</v>
      </c>
      <c r="N25">
        <f>SUM(P4:R4)</f>
        <v>9</v>
      </c>
      <c r="O25">
        <f>SUM(P3:R3)</f>
        <v>22</v>
      </c>
      <c r="P25">
        <f>SUM(P5:R5)</f>
        <v>11</v>
      </c>
      <c r="Q25">
        <f>SUM(P17:R17)</f>
        <v>48</v>
      </c>
      <c r="R25">
        <f>SUM(P6:R6)</f>
        <v>19</v>
      </c>
      <c r="S25">
        <f>SUM(P12:R12)</f>
        <v>14</v>
      </c>
      <c r="T25" s="18">
        <f>SUM(P10:R10)</f>
        <v>15</v>
      </c>
      <c r="U25" s="33">
        <f t="shared" si="4"/>
        <v>307</v>
      </c>
    </row>
    <row r="26" spans="1:21" ht="15.75" thickBot="1" x14ac:dyDescent="0.3">
      <c r="A26" s="19" t="s">
        <v>40</v>
      </c>
      <c r="B26" s="20"/>
      <c r="C26" s="20">
        <f>S18+T18</f>
        <v>63</v>
      </c>
      <c r="D26" s="21">
        <f t="shared" si="3"/>
        <v>3.59</v>
      </c>
      <c r="F26" s="19">
        <f>SUM(S13:T13)</f>
        <v>1</v>
      </c>
      <c r="G26" s="20">
        <f>SUM(S9:T9)</f>
        <v>9</v>
      </c>
      <c r="H26" s="20">
        <f>SUM(S11)</f>
        <v>0</v>
      </c>
      <c r="I26" s="20">
        <f>SUM(S8:T8)</f>
        <v>4</v>
      </c>
      <c r="J26" s="20">
        <f>SUM(S14:T14)</f>
        <v>11</v>
      </c>
      <c r="K26" s="20">
        <f>SUM(S7:T7)</f>
        <v>0</v>
      </c>
      <c r="L26" s="20">
        <f>SUM(S15:T15)</f>
        <v>1</v>
      </c>
      <c r="M26" s="20">
        <f>SUM(S16:T16)</f>
        <v>7</v>
      </c>
      <c r="N26" s="20">
        <f>SUM(S4:T4)</f>
        <v>2</v>
      </c>
      <c r="O26" s="20">
        <f>SUM(S3:T3)</f>
        <v>1</v>
      </c>
      <c r="P26" s="20">
        <f>SUM(S5:T5)</f>
        <v>2</v>
      </c>
      <c r="Q26" s="20">
        <f>SUM(S17:T17)</f>
        <v>8</v>
      </c>
      <c r="R26" s="20">
        <f>SUM(S6:T6)</f>
        <v>8</v>
      </c>
      <c r="S26" s="20">
        <f>SUM(S12:T12)</f>
        <v>0</v>
      </c>
      <c r="T26" s="21">
        <f>SUM(S10:T10)</f>
        <v>9</v>
      </c>
      <c r="U26" s="34">
        <f t="shared" si="4"/>
        <v>63</v>
      </c>
    </row>
    <row r="27" spans="1:21" x14ac:dyDescent="0.25">
      <c r="B27" t="s">
        <v>12</v>
      </c>
      <c r="C27">
        <f>SUM(C22:C26)</f>
        <v>1757</v>
      </c>
      <c r="F27">
        <f t="shared" ref="F27:T27" si="5">SUM(F22:F26)</f>
        <v>47</v>
      </c>
      <c r="G27">
        <f t="shared" si="5"/>
        <v>59</v>
      </c>
      <c r="H27">
        <f t="shared" si="5"/>
        <v>85</v>
      </c>
      <c r="I27">
        <f t="shared" si="5"/>
        <v>39</v>
      </c>
      <c r="J27">
        <f t="shared" si="5"/>
        <v>78</v>
      </c>
      <c r="K27">
        <f t="shared" si="5"/>
        <v>60</v>
      </c>
      <c r="L27">
        <f t="shared" si="5"/>
        <v>365</v>
      </c>
      <c r="M27">
        <f t="shared" si="5"/>
        <v>256</v>
      </c>
      <c r="N27">
        <f t="shared" si="5"/>
        <v>72</v>
      </c>
      <c r="O27">
        <f t="shared" si="5"/>
        <v>90</v>
      </c>
      <c r="P27">
        <f t="shared" si="5"/>
        <v>32</v>
      </c>
      <c r="Q27">
        <f t="shared" si="5"/>
        <v>308</v>
      </c>
      <c r="R27">
        <f t="shared" si="5"/>
        <v>93</v>
      </c>
      <c r="S27">
        <f t="shared" si="5"/>
        <v>95</v>
      </c>
      <c r="T27">
        <f t="shared" si="5"/>
        <v>78</v>
      </c>
      <c r="U27">
        <f t="shared" si="4"/>
        <v>1757</v>
      </c>
    </row>
  </sheetData>
  <mergeCells count="5">
    <mergeCell ref="B1:I1"/>
    <mergeCell ref="J1:M1"/>
    <mergeCell ref="N1:O1"/>
    <mergeCell ref="P1:R1"/>
    <mergeCell ref="S1:T1"/>
  </mergeCells>
  <pageMargins left="0.7" right="0.7" top="0.75" bottom="0.75" header="0.3" footer="0.3"/>
  <pageSetup paperSize="9" orientation="portrait" horizontalDpi="0" verticalDpi="0" r:id="rId1"/>
  <ignoredErrors>
    <ignoredError sqref="U3 F22 F23:F26 G22:G26 H22:H25 I22:I26 J22:J26 K22:K26 L22:L26 M22:M26 N22:N26 O22:O26 P22:P26 Q22:Q26 R22:R26 S22:S26 T22:T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</vt:lpstr>
      <vt:lpstr>usados en tabla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Gómez Abajo</dc:creator>
  <cp:lastModifiedBy>Pablo Gómez Abajo</cp:lastModifiedBy>
  <dcterms:created xsi:type="dcterms:W3CDTF">2023-12-15T09:31:46Z</dcterms:created>
  <dcterms:modified xsi:type="dcterms:W3CDTF">2024-01-06T07:27:07Z</dcterms:modified>
</cp:coreProperties>
</file>