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D:\Matlab git\Mathias\Num\rødder intervalmetoder\"/>
    </mc:Choice>
  </mc:AlternateContent>
  <xr:revisionPtr revIDLastSave="0" documentId="13_ncr:1_{DA7A6991-6343-4D9A-8C9C-1F2E57F6462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  <c r="H4" i="1"/>
  <c r="G4" i="1"/>
  <c r="G3" i="1"/>
  <c r="H3" i="1"/>
  <c r="F3" i="1"/>
  <c r="E3" i="1" l="1"/>
  <c r="I3" i="1" s="1"/>
  <c r="J3" i="1" s="1"/>
  <c r="D4" i="1" l="1"/>
  <c r="C4" i="1"/>
  <c r="E4" i="1" l="1"/>
  <c r="K4" i="1" l="1"/>
  <c r="L4" i="1" s="1"/>
  <c r="I4" i="1"/>
  <c r="J4" i="1" s="1"/>
  <c r="D5" i="1" l="1"/>
  <c r="G5" i="1" s="1"/>
  <c r="C5" i="1"/>
  <c r="F5" i="1" s="1"/>
  <c r="E5" i="1" l="1"/>
  <c r="H5" i="1" s="1"/>
  <c r="I5" i="1" l="1"/>
  <c r="J5" i="1" s="1"/>
  <c r="K5" i="1"/>
  <c r="L5" i="1" s="1"/>
  <c r="D6" i="1" l="1"/>
  <c r="G6" i="1" s="1"/>
  <c r="C6" i="1"/>
  <c r="F6" i="1" s="1"/>
  <c r="E6" i="1" l="1"/>
  <c r="H6" i="1" s="1"/>
  <c r="I6" i="1" l="1"/>
  <c r="J6" i="1" s="1"/>
  <c r="K6" i="1"/>
  <c r="L6" i="1" s="1"/>
  <c r="D7" i="1" l="1"/>
  <c r="G7" i="1" s="1"/>
  <c r="C7" i="1"/>
  <c r="F7" i="1" s="1"/>
  <c r="E7" i="1" l="1"/>
  <c r="H7" i="1" s="1"/>
  <c r="K7" i="1" l="1"/>
  <c r="L7" i="1" s="1"/>
  <c r="I7" i="1"/>
  <c r="J7" i="1" s="1"/>
  <c r="D8" i="1" l="1"/>
  <c r="G8" i="1" s="1"/>
  <c r="C8" i="1"/>
  <c r="F8" i="1" s="1"/>
  <c r="E8" i="1" l="1"/>
  <c r="H8" i="1" s="1"/>
  <c r="I8" i="1" l="1"/>
  <c r="J8" i="1" s="1"/>
  <c r="K8" i="1"/>
  <c r="L8" i="1" s="1"/>
  <c r="D9" i="1" l="1"/>
  <c r="G9" i="1" s="1"/>
  <c r="C9" i="1"/>
  <c r="F9" i="1" s="1"/>
  <c r="E9" i="1" l="1"/>
  <c r="H9" i="1" s="1"/>
  <c r="I9" i="1" l="1"/>
  <c r="J9" i="1" s="1"/>
  <c r="K9" i="1"/>
  <c r="L9" i="1" s="1"/>
  <c r="D10" i="1" l="1"/>
  <c r="G10" i="1" s="1"/>
  <c r="C10" i="1"/>
  <c r="F10" i="1" s="1"/>
  <c r="E10" i="1" l="1"/>
  <c r="H10" i="1" s="1"/>
  <c r="K10" i="1" l="1"/>
  <c r="L10" i="1" s="1"/>
  <c r="I10" i="1"/>
  <c r="J10" i="1" s="1"/>
  <c r="D11" i="1" l="1"/>
  <c r="G11" i="1" s="1"/>
  <c r="C11" i="1"/>
  <c r="F11" i="1" s="1"/>
  <c r="E11" i="1" l="1"/>
  <c r="H11" i="1" s="1"/>
  <c r="I11" i="1" l="1"/>
  <c r="J11" i="1" s="1"/>
  <c r="K11" i="1"/>
  <c r="L11" i="1" s="1"/>
  <c r="D12" i="1" l="1"/>
  <c r="G12" i="1" s="1"/>
  <c r="C12" i="1"/>
  <c r="F12" i="1" s="1"/>
  <c r="E12" i="1" l="1"/>
  <c r="H12" i="1" s="1"/>
  <c r="I12" i="1" l="1"/>
  <c r="J12" i="1" s="1"/>
  <c r="K12" i="1"/>
  <c r="L12" i="1" s="1"/>
  <c r="D13" i="1" l="1"/>
  <c r="G13" i="1" s="1"/>
  <c r="C13" i="1"/>
  <c r="F13" i="1" s="1"/>
  <c r="E13" i="1" l="1"/>
  <c r="H13" i="1" s="1"/>
  <c r="K13" i="1" l="1"/>
  <c r="L13" i="1" s="1"/>
  <c r="I13" i="1"/>
  <c r="J13" i="1" s="1"/>
  <c r="D14" i="1" l="1"/>
  <c r="G14" i="1" s="1"/>
  <c r="C14" i="1"/>
  <c r="F14" i="1" s="1"/>
  <c r="E14" i="1" l="1"/>
  <c r="H14" i="1" s="1"/>
  <c r="I14" i="1" l="1"/>
  <c r="J14" i="1" s="1"/>
  <c r="K14" i="1"/>
  <c r="L14" i="1" s="1"/>
  <c r="D15" i="1" l="1"/>
  <c r="G15" i="1" s="1"/>
  <c r="C15" i="1"/>
  <c r="F15" i="1" s="1"/>
  <c r="E15" i="1" l="1"/>
  <c r="H15" i="1" s="1"/>
  <c r="I15" i="1" l="1"/>
  <c r="J15" i="1" s="1"/>
  <c r="K15" i="1"/>
  <c r="L15" i="1" s="1"/>
  <c r="D16" i="1" l="1"/>
  <c r="G16" i="1" s="1"/>
  <c r="C16" i="1"/>
  <c r="F16" i="1" s="1"/>
  <c r="E16" i="1" l="1"/>
  <c r="H16" i="1" s="1"/>
  <c r="K16" i="1" l="1"/>
  <c r="L16" i="1" s="1"/>
  <c r="I16" i="1"/>
  <c r="J16" i="1" s="1"/>
  <c r="D17" i="1" l="1"/>
  <c r="G17" i="1" s="1"/>
  <c r="C17" i="1"/>
  <c r="F17" i="1" s="1"/>
  <c r="E17" i="1" l="1"/>
  <c r="H17" i="1" s="1"/>
  <c r="I17" i="1" l="1"/>
  <c r="J17" i="1" s="1"/>
  <c r="K17" i="1"/>
  <c r="L17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Martin Teit Andersen</author>
  </authors>
  <commentList>
    <comment ref="K2" authorId="0" shapeId="0" xr:uid="{D86917C2-BE96-4B5B-A700-D19942A9BC72}">
      <text>
        <r>
          <rPr>
            <b/>
            <sz val="9"/>
            <color indexed="81"/>
            <rFont val="Tahoma"/>
            <family val="2"/>
          </rPr>
          <t>Martin Teit Andersen:</t>
        </r>
        <r>
          <rPr>
            <sz val="9"/>
            <color indexed="81"/>
            <rFont val="Tahoma"/>
            <family val="2"/>
          </rPr>
          <t xml:space="preserve">
E_a = (x_r(new) - x_r(old))/x_r(new)</t>
        </r>
      </text>
    </comment>
    <comment ref="M2" authorId="0" shapeId="0" xr:uid="{53E84224-1025-449A-860A-79C64AFED7E9}">
      <text>
        <r>
          <rPr>
            <b/>
            <sz val="9"/>
            <color indexed="81"/>
            <rFont val="Tahoma"/>
            <family val="2"/>
          </rPr>
          <t>Martin Teit Andersen:</t>
        </r>
        <r>
          <rPr>
            <sz val="9"/>
            <color indexed="81"/>
            <rFont val="Tahoma"/>
            <family val="2"/>
          </rPr>
          <t xml:space="preserve">
=(Target(Iteration x_r) - current(x_r))/Target(Iteration x_r) </t>
        </r>
      </text>
    </comment>
  </commentList>
</comments>
</file>

<file path=xl/sharedStrings.xml><?xml version="1.0" encoding="utf-8"?>
<sst xmlns="http://schemas.openxmlformats.org/spreadsheetml/2006/main" count="19" uniqueCount="18">
  <si>
    <t>Funktion</t>
  </si>
  <si>
    <t>x_0</t>
  </si>
  <si>
    <t>x_1</t>
  </si>
  <si>
    <t>e_s</t>
  </si>
  <si>
    <t>Iteration</t>
  </si>
  <si>
    <t>x_l</t>
  </si>
  <si>
    <t>x_u</t>
  </si>
  <si>
    <t>x_r</t>
  </si>
  <si>
    <t>f_l</t>
  </si>
  <si>
    <t>f_xu</t>
  </si>
  <si>
    <t>f_xr</t>
  </si>
  <si>
    <t>eta_a</t>
  </si>
  <si>
    <t>Check if eta_a &lt; e_s</t>
  </si>
  <si>
    <t>eta_t</t>
  </si>
  <si>
    <t>test f(x_l) * f(x_u)</t>
  </si>
  <si>
    <t>test &gt; 0</t>
  </si>
  <si>
    <t>x^3 - x^2 - 12*x + 2 * LN(x^2 + 2)</t>
  </si>
  <si>
    <t>indsæt i iteration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</si>
</sst>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7">
    <xf numFmtId="0" fontId="0" fillId="0" borderId="0" xfId="0"/>
    <xf numFmtId="0" fontId="0" fillId="0" borderId="0" xfId="0" quotePrefix="1"/>
    <xf numFmtId="2" fontId="0" fillId="0" borderId="0" xfId="0" applyNumberFormat="1"/>
    <xf numFmtId="0" fontId="0" fillId="0" borderId="1" xfId="0" applyBorder="1"/>
    <xf numFmtId="0" fontId="0" fillId="0" borderId="2" xfId="0" applyBorder="1"/>
    <xf numFmtId="0" fontId="0" fillId="2" borderId="3" xfId="0" applyFill="1" applyBorder="1"/>
    <xf numFmtId="0" fontId="0" fillId="3" borderId="3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10" xfId="0" applyFill="1" applyBorder="1"/>
    <xf numFmtId="0" fontId="0" fillId="4" borderId="2" xfId="0" applyFill="1" applyBorder="1"/>
    <xf numFmtId="0" fontId="0" fillId="4" borderId="12" xfId="0" applyFill="1" applyBorder="1"/>
    <xf numFmtId="0" fontId="0" fillId="4" borderId="13" xfId="0" applyFill="1" applyBorder="1"/>
    <xf numFmtId="0" fontId="0" fillId="6" borderId="11" xfId="0" applyFill="1" applyBorder="1"/>
    <xf numFmtId="0" fontId="0" fillId="6" borderId="14" xfId="0" applyFill="1" applyBorder="1"/>
    <xf numFmtId="0" fontId="0" fillId="0" borderId="8" xfId="0" applyBorder="1"/>
    <xf numFmtId="0" fontId="0" fillId="0" borderId="9" xfId="0" applyBorder="1"/>
    <xf numFmtId="164" fontId="0" fillId="0" borderId="10" xfId="1" applyNumberFormat="1" applyFont="1" applyBorder="1"/>
    <xf numFmtId="0" fontId="0" fillId="0" borderId="11" xfId="0" applyBorder="1"/>
    <xf numFmtId="164" fontId="0" fillId="0" borderId="12" xfId="1" applyNumberFormat="1" applyFont="1" applyBorder="1"/>
    <xf numFmtId="0" fontId="0" fillId="0" borderId="13" xfId="0" applyBorder="1"/>
    <xf numFmtId="0" fontId="0" fillId="0" borderId="14" xfId="0" applyBorder="1"/>
    <xf numFmtId="0" fontId="0" fillId="6" borderId="4" xfId="0" applyFill="1" applyBorder="1"/>
    <xf numFmtId="0" fontId="0" fillId="6" borderId="21" xfId="0" applyFill="1" applyBorder="1"/>
    <xf numFmtId="0" fontId="0" fillId="5" borderId="22" xfId="0" applyFill="1" applyBorder="1"/>
    <xf numFmtId="0" fontId="0" fillId="5" borderId="19" xfId="0" applyFill="1" applyBorder="1"/>
    <xf numFmtId="0" fontId="0" fillId="5" borderId="23" xfId="0" applyFill="1" applyBorder="1"/>
    <xf numFmtId="0" fontId="0" fillId="5" borderId="20" xfId="0" applyFill="1" applyBorder="1"/>
    <xf numFmtId="0" fontId="0" fillId="5" borderId="2" xfId="0" applyFill="1" applyBorder="1"/>
    <xf numFmtId="0" fontId="0" fillId="5" borderId="13" xfId="0" applyFill="1" applyBorder="1"/>
    <xf numFmtId="0" fontId="2" fillId="2" borderId="15" xfId="0" applyFont="1" applyFill="1" applyBorder="1"/>
    <xf numFmtId="0" fontId="2" fillId="4" borderId="16" xfId="0" applyFont="1" applyFill="1" applyBorder="1"/>
    <xf numFmtId="0" fontId="2" fillId="4" borderId="17" xfId="0" applyFont="1" applyFill="1" applyBorder="1"/>
    <xf numFmtId="0" fontId="2" fillId="4" borderId="18" xfId="0" applyFont="1" applyFill="1" applyBorder="1"/>
  </cellXfs>
  <cellStyles count="2">
    <cellStyle name="Normal" xfId="0" builtinId="0"/>
    <cellStyle name="Pro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23"/>
  <sheetViews>
    <sheetView showFormulas="1" tabSelected="1" workbookViewId="0">
      <selection activeCell="D23" sqref="D23"/>
    </sheetView>
  </sheetViews>
  <sheetFormatPr defaultRowHeight="15" x14ac:dyDescent="0.25"/>
  <cols>
    <col min="1" max="1" width="1.85546875" customWidth="1"/>
    <col min="3" max="3" width="12.42578125" customWidth="1"/>
    <col min="4" max="4" width="13.140625" bestFit="1" customWidth="1"/>
    <col min="5" max="5" width="6.42578125" customWidth="1"/>
    <col min="6" max="6" width="19.5703125" bestFit="1" customWidth="1"/>
    <col min="7" max="7" width="19.85546875" bestFit="1" customWidth="1"/>
    <col min="8" max="8" width="19.28515625" bestFit="1" customWidth="1"/>
    <col min="9" max="9" width="8.5703125" bestFit="1" customWidth="1"/>
    <col min="10" max="10" width="13.5703125" bestFit="1" customWidth="1"/>
    <col min="11" max="11" width="11.7109375" bestFit="1" customWidth="1"/>
  </cols>
  <sheetData>
    <row r="1" spans="2:13" ht="15.75" thickBot="1" x14ac:dyDescent="0.3"/>
    <row r="2" spans="2:13" x14ac:dyDescent="0.25">
      <c r="B2" s="5" t="s">
        <v>4</v>
      </c>
      <c r="C2" s="7" t="s">
        <v>5</v>
      </c>
      <c r="D2" s="8" t="s">
        <v>6</v>
      </c>
      <c r="E2" s="33" t="s">
        <v>7</v>
      </c>
      <c r="F2" s="7" t="s">
        <v>8</v>
      </c>
      <c r="G2" s="8" t="s">
        <v>9</v>
      </c>
      <c r="H2" s="9" t="s">
        <v>10</v>
      </c>
      <c r="I2" s="7" t="s">
        <v>14</v>
      </c>
      <c r="J2" s="9" t="s">
        <v>15</v>
      </c>
      <c r="K2" s="7" t="s">
        <v>11</v>
      </c>
      <c r="L2" s="8" t="s">
        <v>12</v>
      </c>
      <c r="M2" s="9" t="s">
        <v>13</v>
      </c>
    </row>
    <row r="3" spans="2:13" x14ac:dyDescent="0.25">
      <c r="B3" s="6">
        <v>1</v>
      </c>
      <c r="C3" s="10">
        <v>1</v>
      </c>
      <c r="D3" s="11">
        <v>6</v>
      </c>
      <c r="E3" s="34">
        <f t="shared" ref="E3:E17" si="0">(C3+D3)/2</f>
        <v>3.5</v>
      </c>
      <c r="F3" s="27">
        <f>C3^3 - C3^2 - 12*C3 + 2 * LN(C3^2 + 2)</f>
        <v>-9.80277542266378</v>
      </c>
      <c r="G3" s="31">
        <f t="shared" ref="G3:H17" si="1">D3^3 - D3^2 - 12*D3 + 2 * LN(D3^2 + 2)</f>
        <v>115.27517231945276</v>
      </c>
      <c r="H3" s="28">
        <f t="shared" si="1"/>
        <v>-6.0614861865706811</v>
      </c>
      <c r="I3" s="25">
        <f t="shared" ref="I3:I17" si="2">F3*H3</f>
        <v>59.419387814531071</v>
      </c>
      <c r="J3" s="16" t="str">
        <f>IF(I3&gt;0,"TRUE","FALSE")</f>
        <v>TRUE</v>
      </c>
      <c r="K3" s="18"/>
      <c r="L3" s="3"/>
      <c r="M3" s="19"/>
    </row>
    <row r="4" spans="2:13" x14ac:dyDescent="0.25">
      <c r="B4" s="6">
        <v>2</v>
      </c>
      <c r="C4" s="12">
        <f>IF(J3="TRUE",E3,C3)</f>
        <v>3.5</v>
      </c>
      <c r="D4" s="13">
        <f>IF(J3="FALSE",E3,D3)</f>
        <v>6</v>
      </c>
      <c r="E4" s="35">
        <f t="shared" si="0"/>
        <v>4.75</v>
      </c>
      <c r="F4" s="27">
        <f t="shared" ref="F4:F17" si="3">C4^3 - C4^2 - 12*C4 + 2 * LN(C4^2 + 2)</f>
        <v>-6.0614861865706811</v>
      </c>
      <c r="G4" s="31">
        <f t="shared" si="1"/>
        <v>115.27517231945276</v>
      </c>
      <c r="H4" s="28">
        <f t="shared" si="1"/>
        <v>34.011816779258957</v>
      </c>
      <c r="I4" s="25">
        <f t="shared" si="2"/>
        <v>-206.16215758765108</v>
      </c>
      <c r="J4" s="16" t="str">
        <f t="shared" ref="J4:J17" si="4">IF(I4&gt;0,"TRUE","FALSE")</f>
        <v>FALSE</v>
      </c>
      <c r="K4" s="20">
        <f>ABS((E4-E3)/E4)*100</f>
        <v>26.315789473684209</v>
      </c>
      <c r="L4" s="4" t="str">
        <f t="shared" ref="L4:L17" si="5">IF(K4&lt;$C$23,"TRUE","FALSE")</f>
        <v>FALSE</v>
      </c>
      <c r="M4" s="21"/>
    </row>
    <row r="5" spans="2:13" x14ac:dyDescent="0.25">
      <c r="B5" s="6">
        <v>3</v>
      </c>
      <c r="C5" s="12">
        <f t="shared" ref="C5:C17" si="6">IF(J4="TRUE",E4,C4)</f>
        <v>3.5</v>
      </c>
      <c r="D5" s="13">
        <f t="shared" ref="D5:D17" si="7">IF(J4="FALSE",E4,D4)</f>
        <v>4.75</v>
      </c>
      <c r="E5" s="35">
        <f t="shared" si="0"/>
        <v>4.125</v>
      </c>
      <c r="F5" s="27">
        <f t="shared" si="3"/>
        <v>-6.0614861865706811</v>
      </c>
      <c r="G5" s="31">
        <f t="shared" si="1"/>
        <v>34.011816779258957</v>
      </c>
      <c r="H5" s="28">
        <f t="shared" si="1"/>
        <v>9.5643501442557106</v>
      </c>
      <c r="I5" s="25">
        <f t="shared" si="2"/>
        <v>-57.974176282931289</v>
      </c>
      <c r="J5" s="16" t="str">
        <f t="shared" si="4"/>
        <v>FALSE</v>
      </c>
      <c r="K5" s="20">
        <f t="shared" ref="K5:K17" si="8">ABS((E5-E4)/E5)*100</f>
        <v>15.151515151515152</v>
      </c>
      <c r="L5" s="4" t="str">
        <f t="shared" si="5"/>
        <v>FALSE</v>
      </c>
      <c r="M5" s="21"/>
    </row>
    <row r="6" spans="2:13" x14ac:dyDescent="0.25">
      <c r="B6" s="6">
        <v>4</v>
      </c>
      <c r="C6" s="12">
        <f t="shared" si="6"/>
        <v>3.5</v>
      </c>
      <c r="D6" s="13">
        <f t="shared" si="7"/>
        <v>4.125</v>
      </c>
      <c r="E6" s="35">
        <f t="shared" si="0"/>
        <v>3.8125</v>
      </c>
      <c r="F6" s="27">
        <f t="shared" si="3"/>
        <v>-6.0614861865706811</v>
      </c>
      <c r="G6" s="31">
        <f t="shared" si="1"/>
        <v>9.5643501442557106</v>
      </c>
      <c r="H6" s="28">
        <f t="shared" si="1"/>
        <v>0.74110454520772251</v>
      </c>
      <c r="I6" s="25">
        <f t="shared" si="2"/>
        <v>-4.4921949635813565</v>
      </c>
      <c r="J6" s="16" t="str">
        <f t="shared" si="4"/>
        <v>FALSE</v>
      </c>
      <c r="K6" s="20">
        <f t="shared" si="8"/>
        <v>8.1967213114754092</v>
      </c>
      <c r="L6" s="4" t="str">
        <f t="shared" si="5"/>
        <v>FALSE</v>
      </c>
      <c r="M6" s="21"/>
    </row>
    <row r="7" spans="2:13" x14ac:dyDescent="0.25">
      <c r="B7" s="6">
        <v>5</v>
      </c>
      <c r="C7" s="12">
        <f t="shared" si="6"/>
        <v>3.5</v>
      </c>
      <c r="D7" s="13">
        <f t="shared" si="7"/>
        <v>3.8125</v>
      </c>
      <c r="E7" s="35">
        <f t="shared" si="0"/>
        <v>3.65625</v>
      </c>
      <c r="F7" s="27">
        <f t="shared" si="3"/>
        <v>-6.0614861865706811</v>
      </c>
      <c r="G7" s="31">
        <f t="shared" si="1"/>
        <v>0.74110454520772251</v>
      </c>
      <c r="H7" s="28">
        <f t="shared" si="1"/>
        <v>-2.9012180069815523</v>
      </c>
      <c r="I7" s="25">
        <f t="shared" si="2"/>
        <v>17.585692873548801</v>
      </c>
      <c r="J7" s="16" t="str">
        <f t="shared" si="4"/>
        <v>TRUE</v>
      </c>
      <c r="K7" s="20">
        <f t="shared" si="8"/>
        <v>4.2735042735042734</v>
      </c>
      <c r="L7" s="4" t="str">
        <f t="shared" si="5"/>
        <v>FALSE</v>
      </c>
      <c r="M7" s="21"/>
    </row>
    <row r="8" spans="2:13" x14ac:dyDescent="0.25">
      <c r="B8" s="6">
        <v>6</v>
      </c>
      <c r="C8" s="12">
        <f t="shared" si="6"/>
        <v>3.65625</v>
      </c>
      <c r="D8" s="13">
        <f t="shared" si="7"/>
        <v>3.8125</v>
      </c>
      <c r="E8" s="35">
        <f t="shared" si="0"/>
        <v>3.734375</v>
      </c>
      <c r="F8" s="27">
        <f t="shared" si="3"/>
        <v>-2.9012180069815523</v>
      </c>
      <c r="G8" s="31">
        <f t="shared" si="1"/>
        <v>0.74110454520772251</v>
      </c>
      <c r="H8" s="28">
        <f t="shared" si="1"/>
        <v>-1.1417581410009907</v>
      </c>
      <c r="I8" s="25">
        <f t="shared" si="2"/>
        <v>3.3124892782898563</v>
      </c>
      <c r="J8" s="16" t="str">
        <f t="shared" si="4"/>
        <v>TRUE</v>
      </c>
      <c r="K8" s="20">
        <f t="shared" si="8"/>
        <v>2.0920502092050208</v>
      </c>
      <c r="L8" s="4" t="str">
        <f t="shared" si="5"/>
        <v>FALSE</v>
      </c>
      <c r="M8" s="21"/>
    </row>
    <row r="9" spans="2:13" x14ac:dyDescent="0.25">
      <c r="B9" s="6">
        <v>7</v>
      </c>
      <c r="C9" s="12">
        <f t="shared" si="6"/>
        <v>3.734375</v>
      </c>
      <c r="D9" s="13">
        <f t="shared" si="7"/>
        <v>3.8125</v>
      </c>
      <c r="E9" s="35">
        <f t="shared" si="0"/>
        <v>3.7734375</v>
      </c>
      <c r="F9" s="27">
        <f t="shared" si="3"/>
        <v>-1.1417581410009907</v>
      </c>
      <c r="G9" s="31">
        <f t="shared" si="1"/>
        <v>0.74110454520772251</v>
      </c>
      <c r="H9" s="28">
        <f t="shared" si="1"/>
        <v>-0.21593270561669975</v>
      </c>
      <c r="I9" s="25">
        <f t="shared" si="2"/>
        <v>0.2465429245462373</v>
      </c>
      <c r="J9" s="16" t="str">
        <f t="shared" si="4"/>
        <v>TRUE</v>
      </c>
      <c r="K9" s="20">
        <f t="shared" si="8"/>
        <v>1.0351966873706004</v>
      </c>
      <c r="L9" s="4" t="str">
        <f t="shared" si="5"/>
        <v>FALSE</v>
      </c>
      <c r="M9" s="21"/>
    </row>
    <row r="10" spans="2:13" x14ac:dyDescent="0.25">
      <c r="B10" s="6">
        <v>8</v>
      </c>
      <c r="C10" s="12">
        <f t="shared" si="6"/>
        <v>3.7734375</v>
      </c>
      <c r="D10" s="13">
        <f t="shared" si="7"/>
        <v>3.8125</v>
      </c>
      <c r="E10" s="35">
        <f t="shared" si="0"/>
        <v>3.79296875</v>
      </c>
      <c r="F10" s="27">
        <f t="shared" si="3"/>
        <v>-0.21593270561669975</v>
      </c>
      <c r="G10" s="31">
        <f t="shared" si="1"/>
        <v>0.74110454520772251</v>
      </c>
      <c r="H10" s="28">
        <f t="shared" si="1"/>
        <v>0.25866187499016213</v>
      </c>
      <c r="I10" s="25">
        <f t="shared" si="2"/>
        <v>-5.5853558506514273E-2</v>
      </c>
      <c r="J10" s="16" t="str">
        <f t="shared" si="4"/>
        <v>FALSE</v>
      </c>
      <c r="K10" s="20">
        <f t="shared" si="8"/>
        <v>0.51493305870236872</v>
      </c>
      <c r="L10" s="4" t="str">
        <f t="shared" si="5"/>
        <v>FALSE</v>
      </c>
      <c r="M10" s="21"/>
    </row>
    <row r="11" spans="2:13" x14ac:dyDescent="0.25">
      <c r="B11" s="6">
        <v>9</v>
      </c>
      <c r="C11" s="12">
        <f t="shared" si="6"/>
        <v>3.7734375</v>
      </c>
      <c r="D11" s="13">
        <f t="shared" si="7"/>
        <v>3.79296875</v>
      </c>
      <c r="E11" s="35">
        <f t="shared" si="0"/>
        <v>3.783203125</v>
      </c>
      <c r="F11" s="27">
        <f t="shared" si="3"/>
        <v>-0.21593270561669975</v>
      </c>
      <c r="G11" s="31">
        <f t="shared" si="1"/>
        <v>0.25866187499016213</v>
      </c>
      <c r="H11" s="28">
        <f t="shared" si="1"/>
        <v>2.0386394398784091E-2</v>
      </c>
      <c r="I11" s="25">
        <f t="shared" si="2"/>
        <v>-4.4020893002985817E-3</v>
      </c>
      <c r="J11" s="16" t="str">
        <f t="shared" si="4"/>
        <v>FALSE</v>
      </c>
      <c r="K11" s="20">
        <f t="shared" si="8"/>
        <v>0.25813113061435211</v>
      </c>
      <c r="L11" s="4" t="str">
        <f t="shared" si="5"/>
        <v>FALSE</v>
      </c>
      <c r="M11" s="21"/>
    </row>
    <row r="12" spans="2:13" x14ac:dyDescent="0.25">
      <c r="B12" s="6">
        <v>10</v>
      </c>
      <c r="C12" s="12">
        <f t="shared" si="6"/>
        <v>3.7734375</v>
      </c>
      <c r="D12" s="13">
        <f t="shared" si="7"/>
        <v>3.783203125</v>
      </c>
      <c r="E12" s="35">
        <f t="shared" si="0"/>
        <v>3.7783203125</v>
      </c>
      <c r="F12" s="27">
        <f t="shared" si="3"/>
        <v>-0.21593270561669975</v>
      </c>
      <c r="G12" s="31">
        <f t="shared" si="1"/>
        <v>2.0386394398784091E-2</v>
      </c>
      <c r="H12" s="28">
        <f t="shared" si="1"/>
        <v>-9.8017350560470895E-2</v>
      </c>
      <c r="I12" s="25">
        <f t="shared" si="2"/>
        <v>2.1165151703903023E-2</v>
      </c>
      <c r="J12" s="16" t="str">
        <f t="shared" si="4"/>
        <v>TRUE</v>
      </c>
      <c r="K12" s="20">
        <f t="shared" si="8"/>
        <v>0.12923235978288963</v>
      </c>
      <c r="L12" s="4" t="str">
        <f t="shared" si="5"/>
        <v>FALSE</v>
      </c>
      <c r="M12" s="21"/>
    </row>
    <row r="13" spans="2:13" x14ac:dyDescent="0.25">
      <c r="B13" s="6">
        <v>11</v>
      </c>
      <c r="C13" s="12">
        <f t="shared" si="6"/>
        <v>3.7783203125</v>
      </c>
      <c r="D13" s="13">
        <f t="shared" si="7"/>
        <v>3.783203125</v>
      </c>
      <c r="E13" s="35">
        <f t="shared" si="0"/>
        <v>3.78076171875</v>
      </c>
      <c r="F13" s="27">
        <f t="shared" si="3"/>
        <v>-9.8017350560470895E-2</v>
      </c>
      <c r="G13" s="31">
        <f t="shared" si="1"/>
        <v>2.0386394398784091E-2</v>
      </c>
      <c r="H13" s="28">
        <f t="shared" si="1"/>
        <v>-3.8876570896559492E-2</v>
      </c>
      <c r="I13" s="25">
        <f t="shared" si="2"/>
        <v>3.8105784781570719E-3</v>
      </c>
      <c r="J13" s="16" t="str">
        <f t="shared" si="4"/>
        <v>TRUE</v>
      </c>
      <c r="K13" s="20">
        <f t="shared" si="8"/>
        <v>6.4574454345860774E-2</v>
      </c>
      <c r="L13" s="4" t="str">
        <f t="shared" si="5"/>
        <v>FALSE</v>
      </c>
      <c r="M13" s="21"/>
    </row>
    <row r="14" spans="2:13" x14ac:dyDescent="0.25">
      <c r="B14" s="6">
        <v>12</v>
      </c>
      <c r="C14" s="12">
        <f t="shared" si="6"/>
        <v>3.78076171875</v>
      </c>
      <c r="D14" s="13">
        <f t="shared" si="7"/>
        <v>3.783203125</v>
      </c>
      <c r="E14" s="35">
        <f t="shared" si="0"/>
        <v>3.781982421875</v>
      </c>
      <c r="F14" s="27">
        <f t="shared" si="3"/>
        <v>-3.8876570896559492E-2</v>
      </c>
      <c r="G14" s="31">
        <f t="shared" si="1"/>
        <v>2.0386394398784091E-2</v>
      </c>
      <c r="H14" s="28">
        <f t="shared" si="1"/>
        <v>-9.2603669625219709E-3</v>
      </c>
      <c r="I14" s="25">
        <f t="shared" si="2"/>
        <v>3.6001131274664269E-4</v>
      </c>
      <c r="J14" s="16" t="str">
        <f t="shared" si="4"/>
        <v>TRUE</v>
      </c>
      <c r="K14" s="20">
        <f t="shared" si="8"/>
        <v>3.2276805887289393E-2</v>
      </c>
      <c r="L14" s="4" t="str">
        <f t="shared" si="5"/>
        <v>TRUE</v>
      </c>
      <c r="M14" s="21"/>
    </row>
    <row r="15" spans="2:13" x14ac:dyDescent="0.25">
      <c r="B15" s="6">
        <v>13</v>
      </c>
      <c r="C15" s="12">
        <f t="shared" si="6"/>
        <v>3.781982421875</v>
      </c>
      <c r="D15" s="13">
        <f t="shared" si="7"/>
        <v>3.783203125</v>
      </c>
      <c r="E15" s="35">
        <f t="shared" si="0"/>
        <v>3.7825927734375</v>
      </c>
      <c r="F15" s="27">
        <f t="shared" si="3"/>
        <v>-9.2603669625219709E-3</v>
      </c>
      <c r="G15" s="31">
        <f t="shared" si="1"/>
        <v>2.0386394398784091E-2</v>
      </c>
      <c r="H15" s="28">
        <f t="shared" si="1"/>
        <v>5.5591933510106273E-3</v>
      </c>
      <c r="I15" s="25">
        <f t="shared" si="2"/>
        <v>-5.1480170445970619E-5</v>
      </c>
      <c r="J15" s="16" t="str">
        <f t="shared" si="4"/>
        <v>FALSE</v>
      </c>
      <c r="K15" s="20">
        <f t="shared" si="8"/>
        <v>1.6135798883402719E-2</v>
      </c>
      <c r="L15" s="4" t="str">
        <f t="shared" si="5"/>
        <v>TRUE</v>
      </c>
      <c r="M15" s="21"/>
    </row>
    <row r="16" spans="2:13" x14ac:dyDescent="0.25">
      <c r="B16" s="6">
        <v>14</v>
      </c>
      <c r="C16" s="12">
        <f t="shared" si="6"/>
        <v>3.781982421875</v>
      </c>
      <c r="D16" s="13">
        <f t="shared" si="7"/>
        <v>3.7825927734375</v>
      </c>
      <c r="E16" s="35">
        <f t="shared" si="0"/>
        <v>3.78228759765625</v>
      </c>
      <c r="F16" s="27">
        <f t="shared" si="3"/>
        <v>-9.2603669625219709E-3</v>
      </c>
      <c r="G16" s="31">
        <f t="shared" si="1"/>
        <v>5.5591933510106273E-3</v>
      </c>
      <c r="H16" s="28">
        <f t="shared" si="1"/>
        <v>-1.8515418114466442E-3</v>
      </c>
      <c r="I16" s="25">
        <f t="shared" si="2"/>
        <v>1.7145956620448589E-5</v>
      </c>
      <c r="J16" s="16" t="str">
        <f t="shared" si="4"/>
        <v>TRUE</v>
      </c>
      <c r="K16" s="20">
        <f t="shared" si="8"/>
        <v>8.0685504042343759E-3</v>
      </c>
      <c r="L16" s="4" t="str">
        <f t="shared" si="5"/>
        <v>TRUE</v>
      </c>
      <c r="M16" s="21"/>
    </row>
    <row r="17" spans="2:13" ht="15.75" thickBot="1" x14ac:dyDescent="0.3">
      <c r="B17" s="6">
        <v>15</v>
      </c>
      <c r="C17" s="14">
        <f t="shared" si="6"/>
        <v>3.78228759765625</v>
      </c>
      <c r="D17" s="15">
        <f t="shared" si="7"/>
        <v>3.7825927734375</v>
      </c>
      <c r="E17" s="36">
        <f t="shared" si="0"/>
        <v>3.782440185546875</v>
      </c>
      <c r="F17" s="29">
        <f t="shared" si="3"/>
        <v>-1.8515418114466442E-3</v>
      </c>
      <c r="G17" s="32">
        <f t="shared" si="1"/>
        <v>5.5591933510106273E-3</v>
      </c>
      <c r="H17" s="30">
        <f t="shared" si="1"/>
        <v>1.8535870075977456E-3</v>
      </c>
      <c r="I17" s="26">
        <f t="shared" si="2"/>
        <v>-3.4319938457214946E-6</v>
      </c>
      <c r="J17" s="17" t="str">
        <f t="shared" si="4"/>
        <v>FALSE</v>
      </c>
      <c r="K17" s="22">
        <f t="shared" si="8"/>
        <v>4.034112454918793E-3</v>
      </c>
      <c r="L17" s="23" t="str">
        <f t="shared" si="5"/>
        <v>TRUE</v>
      </c>
      <c r="M17" s="24"/>
    </row>
    <row r="19" spans="2:13" x14ac:dyDescent="0.25">
      <c r="B19" t="s">
        <v>0</v>
      </c>
      <c r="C19" s="1" t="s">
        <v>16</v>
      </c>
    </row>
    <row r="21" spans="2:13" x14ac:dyDescent="0.25">
      <c r="B21" t="s">
        <v>1</v>
      </c>
      <c r="C21" t="s">
        <v>17</v>
      </c>
    </row>
    <row r="22" spans="2:13" x14ac:dyDescent="0.25">
      <c r="B22" t="s">
        <v>2</v>
      </c>
      <c r="C22" t="s">
        <v>17</v>
      </c>
    </row>
    <row r="23" spans="2:13" x14ac:dyDescent="0.25">
      <c r="B23" t="s">
        <v>3</v>
      </c>
      <c r="C23" s="2">
        <v>0.05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Mathias</dc:creator>
  <cp:lastModifiedBy>Mathias</cp:lastModifiedBy>
  <dcterms:created xsi:type="dcterms:W3CDTF">2015-06-05T18:19:34Z</dcterms:created>
  <dcterms:modified xsi:type="dcterms:W3CDTF">2023-01-13T14:57:15Z</dcterms:modified>
</cp:coreProperties>
</file>