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tabRatio="267" activeTab="4"/>
  </bookViews>
  <sheets>
    <sheet name="Global" sheetId="1" r:id="rId1"/>
    <sheet name="Proxy" sheetId="2" r:id="rId2"/>
    <sheet name="Thin" sheetId="4" r:id="rId3"/>
    <sheet name="Unicorn_Thin" sheetId="5" r:id="rId4"/>
    <sheet name="Passenger" sheetId="6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E33" i="6"/>
  <c r="E32"/>
  <c r="F33"/>
  <c r="F32"/>
  <c r="L31"/>
  <c r="K31"/>
  <c r="J31"/>
  <c r="L30"/>
  <c r="K30"/>
  <c r="J30"/>
  <c r="L29"/>
  <c r="K29"/>
  <c r="J29"/>
  <c r="L28"/>
  <c r="K28"/>
  <c r="J28"/>
  <c r="L27"/>
  <c r="K27"/>
  <c r="J27"/>
  <c r="L26"/>
  <c r="K26"/>
  <c r="J26"/>
  <c r="L25"/>
  <c r="K25"/>
  <c r="J25"/>
  <c r="L24"/>
  <c r="K24"/>
  <c r="J24"/>
  <c r="L23"/>
  <c r="K23"/>
  <c r="J23"/>
  <c r="L22"/>
  <c r="K22"/>
  <c r="J22"/>
  <c r="L21"/>
  <c r="K21"/>
  <c r="J21"/>
  <c r="L20"/>
  <c r="K20"/>
  <c r="J20"/>
  <c r="L19"/>
  <c r="K19"/>
  <c r="J19"/>
  <c r="L18"/>
  <c r="K18"/>
  <c r="J18"/>
  <c r="L17"/>
  <c r="K17"/>
  <c r="J17"/>
  <c r="L16"/>
  <c r="K16"/>
  <c r="J16"/>
  <c r="L15"/>
  <c r="K15"/>
  <c r="J15"/>
  <c r="L14"/>
  <c r="K14"/>
  <c r="J14"/>
  <c r="L13"/>
  <c r="K13"/>
  <c r="J13"/>
  <c r="L12"/>
  <c r="K12"/>
  <c r="J12"/>
  <c r="L11"/>
  <c r="K11"/>
  <c r="J11"/>
  <c r="L10"/>
  <c r="K10"/>
  <c r="J10"/>
  <c r="L9"/>
  <c r="K9"/>
  <c r="J9"/>
  <c r="L8"/>
  <c r="K8"/>
  <c r="J8"/>
  <c r="L7"/>
  <c r="K7"/>
  <c r="J7"/>
  <c r="L6"/>
  <c r="K6"/>
  <c r="J6"/>
  <c r="L5"/>
  <c r="K5"/>
  <c r="J5"/>
  <c r="L4"/>
  <c r="K4"/>
  <c r="J4"/>
  <c r="L3"/>
  <c r="K3"/>
  <c r="J3"/>
  <c r="L2"/>
  <c r="K2"/>
  <c r="J2"/>
  <c r="K7" i="1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F33" i="5"/>
  <c r="E33"/>
  <c r="F32"/>
  <c r="E32"/>
  <c r="L31"/>
  <c r="K31"/>
  <c r="J31"/>
  <c r="L30"/>
  <c r="K30"/>
  <c r="J30"/>
  <c r="L29"/>
  <c r="K29"/>
  <c r="J29"/>
  <c r="L28"/>
  <c r="K28"/>
  <c r="J28"/>
  <c r="L27"/>
  <c r="K27"/>
  <c r="J27"/>
  <c r="L26"/>
  <c r="K26"/>
  <c r="J26"/>
  <c r="L25"/>
  <c r="K25"/>
  <c r="J25"/>
  <c r="L24"/>
  <c r="K24"/>
  <c r="J24"/>
  <c r="L23"/>
  <c r="K23"/>
  <c r="J23"/>
  <c r="L22"/>
  <c r="K22"/>
  <c r="J22"/>
  <c r="L21"/>
  <c r="K21"/>
  <c r="J21"/>
  <c r="L20"/>
  <c r="K20"/>
  <c r="J20"/>
  <c r="L19"/>
  <c r="K19"/>
  <c r="J19"/>
  <c r="L18"/>
  <c r="K18"/>
  <c r="J18"/>
  <c r="L17"/>
  <c r="K17"/>
  <c r="J17"/>
  <c r="L16"/>
  <c r="K16"/>
  <c r="J16"/>
  <c r="L15"/>
  <c r="K15"/>
  <c r="J15"/>
  <c r="L14"/>
  <c r="K14"/>
  <c r="J14"/>
  <c r="L13"/>
  <c r="K13"/>
  <c r="J13"/>
  <c r="L12"/>
  <c r="K12"/>
  <c r="J12"/>
  <c r="L11"/>
  <c r="K11"/>
  <c r="J11"/>
  <c r="L10"/>
  <c r="K10"/>
  <c r="J10"/>
  <c r="L9"/>
  <c r="K9"/>
  <c r="J9"/>
  <c r="L8"/>
  <c r="K8"/>
  <c r="J8"/>
  <c r="L7"/>
  <c r="K7"/>
  <c r="J7"/>
  <c r="L6"/>
  <c r="K6"/>
  <c r="J6"/>
  <c r="L5"/>
  <c r="K5"/>
  <c r="J5"/>
  <c r="L4"/>
  <c r="K4"/>
  <c r="J4"/>
  <c r="L3"/>
  <c r="K3"/>
  <c r="J3"/>
  <c r="L2"/>
  <c r="K2"/>
  <c r="J2"/>
  <c r="J2" i="4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5"/>
  <c r="K5"/>
  <c r="L4"/>
  <c r="K4"/>
  <c r="L3"/>
  <c r="K3"/>
  <c r="L2"/>
  <c r="K2"/>
  <c r="J2" i="2"/>
  <c r="K2"/>
  <c r="L2"/>
  <c r="J3"/>
  <c r="K3"/>
  <c r="L3"/>
  <c r="J4"/>
  <c r="K4"/>
  <c r="L4"/>
  <c r="L46"/>
  <c r="K46"/>
  <c r="J46"/>
  <c r="L45"/>
  <c r="K45"/>
  <c r="J45"/>
  <c r="L44"/>
  <c r="K44"/>
  <c r="J44"/>
  <c r="L43"/>
  <c r="K43"/>
  <c r="J43"/>
  <c r="L42"/>
  <c r="K42"/>
  <c r="J42"/>
  <c r="L41"/>
  <c r="K41"/>
  <c r="J41"/>
  <c r="L40"/>
  <c r="K40"/>
  <c r="J40"/>
  <c r="L39"/>
  <c r="K39"/>
  <c r="J39"/>
  <c r="L38"/>
  <c r="K38"/>
  <c r="J38"/>
  <c r="L37"/>
  <c r="K37"/>
  <c r="J37"/>
  <c r="L36"/>
  <c r="K36"/>
  <c r="J36"/>
  <c r="L35"/>
  <c r="K35"/>
  <c r="J35"/>
  <c r="L34"/>
  <c r="K34"/>
  <c r="J34"/>
  <c r="L33"/>
  <c r="K33"/>
  <c r="J33"/>
  <c r="L32"/>
  <c r="K32"/>
  <c r="J32"/>
  <c r="L31"/>
  <c r="K31"/>
  <c r="J31"/>
  <c r="L30"/>
  <c r="K30"/>
  <c r="J30"/>
  <c r="L29"/>
  <c r="K29"/>
  <c r="J29"/>
  <c r="L28"/>
  <c r="K28"/>
  <c r="J28"/>
  <c r="L27"/>
  <c r="K27"/>
  <c r="J27"/>
  <c r="L26"/>
  <c r="K26"/>
  <c r="J26"/>
  <c r="L25"/>
  <c r="K25"/>
  <c r="J25"/>
  <c r="L24"/>
  <c r="K24"/>
  <c r="J24"/>
  <c r="L23"/>
  <c r="K23"/>
  <c r="J23"/>
  <c r="L22"/>
  <c r="K22"/>
  <c r="J22"/>
  <c r="L21"/>
  <c r="K21"/>
  <c r="J21"/>
  <c r="L20"/>
  <c r="K20"/>
  <c r="J20"/>
  <c r="L19"/>
  <c r="K19"/>
  <c r="J19"/>
  <c r="L18"/>
  <c r="K18"/>
  <c r="J18"/>
  <c r="L17"/>
  <c r="K17"/>
  <c r="J17"/>
  <c r="L16"/>
  <c r="K16"/>
  <c r="J16"/>
  <c r="L15"/>
  <c r="K15"/>
  <c r="J15"/>
  <c r="L14"/>
  <c r="K14"/>
  <c r="J14"/>
  <c r="L13"/>
  <c r="K13"/>
  <c r="J13"/>
  <c r="L12"/>
  <c r="K12"/>
  <c r="J12"/>
  <c r="L11"/>
  <c r="K11"/>
  <c r="J11"/>
  <c r="L10"/>
  <c r="K10"/>
  <c r="J10"/>
  <c r="L9"/>
  <c r="K9"/>
  <c r="J9"/>
  <c r="L8"/>
  <c r="K8"/>
  <c r="J8"/>
  <c r="L7"/>
  <c r="K7"/>
  <c r="J7"/>
  <c r="L6"/>
  <c r="K6"/>
  <c r="J6"/>
  <c r="L5"/>
  <c r="K5"/>
  <c r="J5"/>
  <c r="M127" i="1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14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M20"/>
  <c r="M5"/>
  <c r="L5"/>
  <c r="K5"/>
  <c r="L4"/>
  <c r="K2"/>
  <c r="L2"/>
  <c r="M2"/>
  <c r="K3"/>
  <c r="L3"/>
  <c r="M3"/>
  <c r="K4"/>
  <c r="M4"/>
  <c r="K6"/>
  <c r="L6"/>
  <c r="M6"/>
  <c r="M7"/>
  <c r="M8"/>
  <c r="M9"/>
  <c r="M10"/>
  <c r="M11"/>
  <c r="M12"/>
  <c r="M13"/>
  <c r="M15"/>
  <c r="M16"/>
  <c r="M17"/>
  <c r="M18"/>
  <c r="M19"/>
</calcChain>
</file>

<file path=xl/sharedStrings.xml><?xml version="1.0" encoding="utf-8"?>
<sst xmlns="http://schemas.openxmlformats.org/spreadsheetml/2006/main" count="610" uniqueCount="28">
  <si>
    <t>Requests
/
Concurrency</t>
  </si>
  <si>
    <t>Type of Page</t>
  </si>
  <si>
    <t>Webserver</t>
  </si>
  <si>
    <t>Avg. Mem.
Usage
(B)</t>
  </si>
  <si>
    <t>Light</t>
  </si>
  <si>
    <t>Thin</t>
  </si>
  <si>
    <t>Cherokee</t>
  </si>
  <si>
    <t>Apache</t>
  </si>
  <si>
    <t>Nginx</t>
  </si>
  <si>
    <t>Thin
(threaded)</t>
  </si>
  <si>
    <t>Passenger</t>
  </si>
  <si>
    <t>FAIL</t>
  </si>
  <si>
    <t>Heavy</t>
  </si>
  <si>
    <t>Heaviest</t>
  </si>
  <si>
    <t>2500/500</t>
  </si>
  <si>
    <t>500/100</t>
  </si>
  <si>
    <t>Requests/s
(#)</t>
  </si>
  <si>
    <t>50/1</t>
  </si>
  <si>
    <t>100/10</t>
  </si>
  <si>
    <t>500/50</t>
  </si>
  <si>
    <t>Total time
(s)</t>
  </si>
  <si>
    <t>Unicorn</t>
  </si>
  <si>
    <t>Proxy</t>
  </si>
  <si>
    <t>Total time
(ms)</t>
  </si>
  <si>
    <t>Web server</t>
  </si>
  <si>
    <t>Thin (threaded)</t>
  </si>
  <si>
    <t>Total</t>
  </si>
  <si>
    <t>Ñginx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</si>
</sst>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0"/>
        <bgColor indexed="5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indexed="9"/>
        <bgColor indexed="26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/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auto="1"/>
      </left>
      <right style="medium">
        <color indexed="64"/>
      </right>
      <top/>
      <bottom style="medium">
        <color auto="1"/>
      </bottom>
      <diagonal/>
    </border>
    <border>
      <left style="thick">
        <color auto="1"/>
      </left>
      <right style="medium">
        <color indexed="64"/>
      </right>
      <top style="medium">
        <color auto="1"/>
      </top>
      <bottom/>
      <diagonal/>
    </border>
    <border>
      <left style="thick">
        <color auto="1"/>
      </left>
      <right style="medium">
        <color indexed="64"/>
      </right>
      <top/>
      <bottom style="thick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3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6" xfId="0" applyFon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5" xfId="0" applyFont="1" applyFill="1" applyBorder="1"/>
    <xf numFmtId="0" fontId="0" fillId="5" borderId="5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5" borderId="0" xfId="0" applyFont="1" applyFill="1" applyBorder="1"/>
    <xf numFmtId="0" fontId="0" fillId="5" borderId="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5" borderId="4" xfId="0" applyFont="1" applyFill="1" applyBorder="1"/>
    <xf numFmtId="0" fontId="0" fillId="5" borderId="4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3" borderId="3" xfId="0" applyFont="1" applyFill="1" applyBorder="1"/>
    <xf numFmtId="0" fontId="0" fillId="5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0" xfId="0" applyFont="1" applyFill="1" applyBorder="1"/>
    <xf numFmtId="0" fontId="0" fillId="3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3" borderId="4" xfId="0" applyFont="1" applyFill="1" applyBorder="1"/>
    <xf numFmtId="0" fontId="0" fillId="3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5" borderId="6" xfId="0" applyFont="1" applyFill="1" applyBorder="1"/>
    <xf numFmtId="0" fontId="0" fillId="5" borderId="6" xfId="0" applyFont="1" applyFill="1" applyBorder="1" applyAlignment="1">
      <alignment horizontal="center"/>
    </xf>
    <xf numFmtId="0" fontId="0" fillId="5" borderId="16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6" borderId="5" xfId="0" applyFont="1" applyFill="1" applyBorder="1"/>
    <xf numFmtId="0" fontId="0" fillId="6" borderId="10" xfId="0" applyFont="1" applyFill="1" applyBorder="1" applyAlignment="1">
      <alignment horizontal="center"/>
    </xf>
    <xf numFmtId="0" fontId="0" fillId="6" borderId="0" xfId="0" applyFont="1" applyFill="1" applyBorder="1"/>
    <xf numFmtId="0" fontId="0" fillId="6" borderId="11" xfId="0" applyFont="1" applyFill="1" applyBorder="1" applyAlignment="1">
      <alignment horizontal="center"/>
    </xf>
    <xf numFmtId="0" fontId="0" fillId="6" borderId="4" xfId="0" applyFont="1" applyFill="1" applyBorder="1"/>
    <xf numFmtId="0" fontId="0" fillId="6" borderId="15" xfId="0" applyFont="1" applyFill="1" applyBorder="1" applyAlignment="1">
      <alignment horizontal="center"/>
    </xf>
    <xf numFmtId="0" fontId="0" fillId="0" borderId="3" xfId="0" applyFont="1" applyBorder="1"/>
    <xf numFmtId="0" fontId="0" fillId="6" borderId="3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center"/>
    </xf>
    <xf numFmtId="0" fontId="0" fillId="0" borderId="0" xfId="0" applyFont="1" applyBorder="1"/>
    <xf numFmtId="0" fontId="0" fillId="0" borderId="4" xfId="0" applyFont="1" applyBorder="1"/>
    <xf numFmtId="0" fontId="0" fillId="6" borderId="6" xfId="0" applyFont="1" applyFill="1" applyBorder="1"/>
    <xf numFmtId="0" fontId="0" fillId="6" borderId="16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5" xfId="0" applyFill="1" applyBorder="1"/>
    <xf numFmtId="0" fontId="0" fillId="4" borderId="2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/>
    <xf numFmtId="0" fontId="0" fillId="4" borderId="5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23" xfId="0" applyFont="1" applyFill="1" applyBorder="1" applyAlignment="1">
      <alignment horizontal="center" vertical="center"/>
    </xf>
    <xf numFmtId="0" fontId="0" fillId="6" borderId="24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0" borderId="16" xfId="0" applyNumberFormat="1" applyBorder="1" applyAlignment="1">
      <alignment horizontal="center"/>
    </xf>
  </cellXfs>
  <cellStyles count="2">
    <cellStyle name="Normal" xfId="0" builtinId="0"/>
    <cellStyle name="Win" xfId="1"/>
  </cellStyles>
  <dxfs count="70"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4BD5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silva/My%20Documents/My%20Dropbox/web_server_prox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7"/>
  <sheetViews>
    <sheetView showGridLines="0" zoomScaleNormal="100" workbookViewId="0">
      <selection activeCell="E135" activeCellId="14" sqref="E9:G10 E18:G19 E27:G28 E36:G37 E45:G46 E54:G55 E63:G64 E72:G73 E81:G82 E90:G91 E99:G100 E108:G109 E117:G118 E126:G127 E135:G136"/>
    </sheetView>
  </sheetViews>
  <sheetFormatPr defaultColWidth="11.5703125" defaultRowHeight="12.75"/>
  <cols>
    <col min="5" max="7" width="11.5703125" style="2"/>
    <col min="11" max="13" width="11.5703125" hidden="1" customWidth="1"/>
  </cols>
  <sheetData>
    <row r="1" spans="1:13" s="1" customFormat="1" ht="42.75" customHeight="1" thickBot="1">
      <c r="A1" s="1" t="s">
        <v>0</v>
      </c>
      <c r="B1" s="23" t="s">
        <v>1</v>
      </c>
      <c r="C1" s="35" t="s">
        <v>2</v>
      </c>
      <c r="D1" s="35"/>
      <c r="E1" s="24" t="s">
        <v>16</v>
      </c>
      <c r="F1" s="24" t="s">
        <v>20</v>
      </c>
      <c r="G1" s="1" t="s">
        <v>3</v>
      </c>
    </row>
    <row r="2" spans="1:13" ht="13.5" thickTop="1">
      <c r="A2" s="157" t="s">
        <v>17</v>
      </c>
      <c r="B2" s="138" t="s">
        <v>4</v>
      </c>
      <c r="C2" s="140" t="s">
        <v>5</v>
      </c>
      <c r="D2" s="19" t="s">
        <v>6</v>
      </c>
      <c r="E2" s="20">
        <v>9.9600000000000009</v>
      </c>
      <c r="F2" s="20">
        <v>5.0199999999999996</v>
      </c>
      <c r="G2" s="25">
        <v>167553</v>
      </c>
      <c r="K2" s="20">
        <f>LARGE(E2:E10,1)</f>
        <v>9.9600000000000009</v>
      </c>
      <c r="L2" s="20">
        <f>SMALL(F2:F10,1)</f>
        <v>5.0199999999999996</v>
      </c>
      <c r="M2" s="20">
        <f>SMALL(G2:G10,1)</f>
        <v>121213</v>
      </c>
    </row>
    <row r="3" spans="1:13">
      <c r="A3" s="158"/>
      <c r="B3" s="128"/>
      <c r="C3" s="131"/>
      <c r="D3" s="5" t="s">
        <v>7</v>
      </c>
      <c r="E3" s="6">
        <v>9.8800000000000008</v>
      </c>
      <c r="F3" s="6">
        <v>5.0579999999999998</v>
      </c>
      <c r="G3" s="26">
        <v>200126</v>
      </c>
      <c r="K3" s="6">
        <f>LARGE(E2:E10,1)</f>
        <v>9.9600000000000009</v>
      </c>
      <c r="L3" s="6">
        <f>SMALL(F2:F10,1)</f>
        <v>5.0199999999999996</v>
      </c>
      <c r="M3" s="6">
        <f>SMALL(G2:G10,1)</f>
        <v>121213</v>
      </c>
    </row>
    <row r="4" spans="1:13">
      <c r="A4" s="158"/>
      <c r="B4" s="128"/>
      <c r="C4" s="132"/>
      <c r="D4" s="7" t="s">
        <v>8</v>
      </c>
      <c r="E4" s="8">
        <v>9.24</v>
      </c>
      <c r="F4" s="8">
        <v>5.4109999999999996</v>
      </c>
      <c r="G4" s="27">
        <v>121213</v>
      </c>
      <c r="K4" s="8">
        <f>LARGE(E2:E10,1)</f>
        <v>9.9600000000000009</v>
      </c>
      <c r="L4" s="8">
        <f>SMALL(F2:F10,1)</f>
        <v>5.0199999999999996</v>
      </c>
      <c r="M4" s="8">
        <f>SMALL(G2:G10,1)</f>
        <v>121213</v>
      </c>
    </row>
    <row r="5" spans="1:13" ht="12.75" customHeight="1">
      <c r="A5" s="158"/>
      <c r="B5" s="128"/>
      <c r="C5" s="36" t="s">
        <v>21</v>
      </c>
      <c r="D5" s="5" t="s">
        <v>8</v>
      </c>
      <c r="E5" s="6">
        <v>9.17</v>
      </c>
      <c r="F5" s="6">
        <v>5.45</v>
      </c>
      <c r="G5" s="26">
        <v>160823</v>
      </c>
      <c r="K5" s="8">
        <f>LARGE(E2:E10,1)</f>
        <v>9.9600000000000009</v>
      </c>
      <c r="L5" s="8">
        <f>SMALL(F2:F10,1)</f>
        <v>5.0199999999999996</v>
      </c>
      <c r="M5" s="8">
        <f>SMALL(G2:G10,1)</f>
        <v>121213</v>
      </c>
    </row>
    <row r="6" spans="1:13" ht="12.75" customHeight="1">
      <c r="A6" s="158"/>
      <c r="B6" s="128"/>
      <c r="C6" s="133" t="s">
        <v>9</v>
      </c>
      <c r="D6" s="3" t="s">
        <v>6</v>
      </c>
      <c r="E6" s="4">
        <v>6.35</v>
      </c>
      <c r="F6" s="4">
        <v>7.8760000000000003</v>
      </c>
      <c r="G6" s="28">
        <v>171794</v>
      </c>
      <c r="K6" s="4">
        <f>LARGE(E2:E10,1)</f>
        <v>9.9600000000000009</v>
      </c>
      <c r="L6" s="4">
        <f>SMALL(F2:F10,1)</f>
        <v>5.0199999999999996</v>
      </c>
      <c r="M6" s="4">
        <f>SMALL(G2:G10,1)</f>
        <v>121213</v>
      </c>
    </row>
    <row r="7" spans="1:13">
      <c r="A7" s="158"/>
      <c r="B7" s="128"/>
      <c r="C7" s="134"/>
      <c r="D7" s="5" t="s">
        <v>7</v>
      </c>
      <c r="E7" s="6">
        <v>6.75</v>
      </c>
      <c r="F7" s="6">
        <v>7.4039999999999999</v>
      </c>
      <c r="G7" s="26">
        <v>204259</v>
      </c>
      <c r="K7" s="6">
        <f>LARGE(E2:E10,1)</f>
        <v>9.9600000000000009</v>
      </c>
      <c r="L7" s="6">
        <f>SMALL(F2:F10,1)</f>
        <v>5.0199999999999996</v>
      </c>
      <c r="M7" s="6">
        <f>SMALL(G2:G10,1)</f>
        <v>121213</v>
      </c>
    </row>
    <row r="8" spans="1:13">
      <c r="A8" s="158"/>
      <c r="B8" s="128"/>
      <c r="C8" s="135"/>
      <c r="D8" s="7" t="s">
        <v>8</v>
      </c>
      <c r="E8" s="8">
        <v>7.5</v>
      </c>
      <c r="F8" s="8">
        <v>6.665</v>
      </c>
      <c r="G8" s="27">
        <v>126491</v>
      </c>
      <c r="K8" s="8">
        <f>LARGE(E2:E10,1)</f>
        <v>9.9600000000000009</v>
      </c>
      <c r="L8" s="8">
        <f>SMALL(F2:F10,1)</f>
        <v>5.0199999999999996</v>
      </c>
      <c r="M8" s="8">
        <f>SMALL(G2:G10,1)</f>
        <v>121213</v>
      </c>
    </row>
    <row r="9" spans="1:13">
      <c r="A9" s="158"/>
      <c r="B9" s="128"/>
      <c r="C9" s="136" t="s">
        <v>10</v>
      </c>
      <c r="D9" s="3" t="s">
        <v>7</v>
      </c>
      <c r="E9" s="4">
        <v>9.3699999999999992</v>
      </c>
      <c r="F9" s="4">
        <v>5.3360000000000003</v>
      </c>
      <c r="G9" s="28">
        <v>164429</v>
      </c>
      <c r="K9" s="4">
        <f>LARGE(E2:E10,1)</f>
        <v>9.9600000000000009</v>
      </c>
      <c r="L9" s="4">
        <f>SMALL(F2:F10,1)</f>
        <v>5.0199999999999996</v>
      </c>
      <c r="M9" s="4">
        <f>SMALL(G2:G10,1)</f>
        <v>121213</v>
      </c>
    </row>
    <row r="10" spans="1:13" ht="13.5" thickBot="1">
      <c r="A10" s="158"/>
      <c r="B10" s="139"/>
      <c r="C10" s="141"/>
      <c r="D10" s="5" t="s">
        <v>8</v>
      </c>
      <c r="E10" s="6">
        <v>9.1</v>
      </c>
      <c r="F10" s="6">
        <v>5.4960000000000004</v>
      </c>
      <c r="G10" s="26">
        <v>154437</v>
      </c>
      <c r="K10" s="6">
        <f>LARGE(E2:E10,1)</f>
        <v>9.9600000000000009</v>
      </c>
      <c r="L10" s="6">
        <f>SMALL(F2:F10,1)</f>
        <v>5.0199999999999996</v>
      </c>
      <c r="M10" s="6">
        <f>SMALL(G2:G10,1)</f>
        <v>121213</v>
      </c>
    </row>
    <row r="11" spans="1:13">
      <c r="A11" s="158"/>
      <c r="B11" s="142" t="s">
        <v>12</v>
      </c>
      <c r="C11" s="145" t="s">
        <v>5</v>
      </c>
      <c r="D11" s="15" t="s">
        <v>6</v>
      </c>
      <c r="E11" s="16">
        <v>1.25</v>
      </c>
      <c r="F11" s="16">
        <v>39.843000000000004</v>
      </c>
      <c r="G11" s="29">
        <v>171311</v>
      </c>
      <c r="K11" s="16">
        <f>LARGE(E11:E19,1)</f>
        <v>1.25</v>
      </c>
      <c r="L11" s="16">
        <f>SMALL(F11:F19,1)</f>
        <v>39.843000000000004</v>
      </c>
      <c r="M11" s="16">
        <f>SMALL(G11:G19,1)</f>
        <v>121506</v>
      </c>
    </row>
    <row r="12" spans="1:13">
      <c r="A12" s="158"/>
      <c r="B12" s="143"/>
      <c r="C12" s="146"/>
      <c r="D12" s="11" t="s">
        <v>7</v>
      </c>
      <c r="E12" s="12">
        <v>1.22</v>
      </c>
      <c r="F12" s="12">
        <v>40.887</v>
      </c>
      <c r="G12" s="30">
        <v>201862</v>
      </c>
      <c r="K12" s="12">
        <f>LARGE(E11:E19,1)</f>
        <v>1.25</v>
      </c>
      <c r="L12" s="12">
        <f>SMALL(F11:F19,1)</f>
        <v>39.843000000000004</v>
      </c>
      <c r="M12" s="12">
        <f>SMALL(G11:G19,1)</f>
        <v>121506</v>
      </c>
    </row>
    <row r="13" spans="1:13" ht="12.75" customHeight="1">
      <c r="A13" s="158"/>
      <c r="B13" s="143"/>
      <c r="C13" s="147"/>
      <c r="D13" s="13" t="s">
        <v>8</v>
      </c>
      <c r="E13" s="14">
        <v>1.22</v>
      </c>
      <c r="F13" s="14">
        <v>41</v>
      </c>
      <c r="G13" s="31">
        <v>121506</v>
      </c>
      <c r="K13" s="14">
        <f>LARGE(E11:E19,1)</f>
        <v>1.25</v>
      </c>
      <c r="L13" s="14">
        <f>SMALL(F11:F19,1)</f>
        <v>39.843000000000004</v>
      </c>
      <c r="M13" s="14">
        <f>SMALL(G11:G19,1)</f>
        <v>121506</v>
      </c>
    </row>
    <row r="14" spans="1:13">
      <c r="A14" s="158"/>
      <c r="B14" s="143"/>
      <c r="C14" s="37" t="s">
        <v>21</v>
      </c>
      <c r="D14" s="38" t="s">
        <v>8</v>
      </c>
      <c r="E14" s="12">
        <v>1.25</v>
      </c>
      <c r="F14" s="12">
        <v>39.848999999999997</v>
      </c>
      <c r="G14" s="30">
        <v>161062</v>
      </c>
      <c r="K14" s="14">
        <f>LARGE(E11:E19,1)</f>
        <v>1.25</v>
      </c>
      <c r="L14" s="14">
        <f>SMALL(F11:F19,1)</f>
        <v>39.843000000000004</v>
      </c>
      <c r="M14" s="14">
        <f>SMALL(G11:G19,1)</f>
        <v>121506</v>
      </c>
    </row>
    <row r="15" spans="1:13" ht="12.75" customHeight="1">
      <c r="A15" s="158"/>
      <c r="B15" s="143"/>
      <c r="C15" s="148" t="s">
        <v>9</v>
      </c>
      <c r="D15" s="9" t="s">
        <v>6</v>
      </c>
      <c r="E15" s="10">
        <v>0.88</v>
      </c>
      <c r="F15" s="10">
        <v>57.12</v>
      </c>
      <c r="G15" s="32">
        <v>196141</v>
      </c>
      <c r="K15" s="10">
        <f>LARGE(E11:E19,1)</f>
        <v>1.25</v>
      </c>
      <c r="L15" s="10">
        <f>SMALL(F11:F19,1)</f>
        <v>39.843000000000004</v>
      </c>
      <c r="M15" s="10">
        <f>SMALL(G11:G19,1)</f>
        <v>121506</v>
      </c>
    </row>
    <row r="16" spans="1:13">
      <c r="A16" s="158"/>
      <c r="B16" s="143"/>
      <c r="C16" s="149"/>
      <c r="D16" s="11" t="s">
        <v>7</v>
      </c>
      <c r="E16" s="12">
        <v>0.91</v>
      </c>
      <c r="F16" s="12">
        <v>55.042999999999999</v>
      </c>
      <c r="G16" s="30">
        <v>207904</v>
      </c>
      <c r="K16" s="12">
        <f>LARGE(E11:E19,1)</f>
        <v>1.25</v>
      </c>
      <c r="L16" s="12">
        <f>SMALL(F11:F19,1)</f>
        <v>39.843000000000004</v>
      </c>
      <c r="M16" s="12">
        <f>SMALL(G11:G19,1)</f>
        <v>121506</v>
      </c>
    </row>
    <row r="17" spans="1:13">
      <c r="A17" s="158"/>
      <c r="B17" s="143"/>
      <c r="C17" s="150"/>
      <c r="D17" s="13" t="s">
        <v>8</v>
      </c>
      <c r="E17" s="14">
        <v>0.91</v>
      </c>
      <c r="F17" s="14">
        <v>55.220999999999997</v>
      </c>
      <c r="G17" s="31">
        <v>128809</v>
      </c>
      <c r="K17" s="14">
        <f>LARGE(E11:E19,1)</f>
        <v>1.25</v>
      </c>
      <c r="L17" s="14">
        <f>SMALL(F11:F19,1)</f>
        <v>39.843000000000004</v>
      </c>
      <c r="M17" s="14">
        <f>SMALL(G11:G19,1)</f>
        <v>121506</v>
      </c>
    </row>
    <row r="18" spans="1:13">
      <c r="A18" s="158"/>
      <c r="B18" s="143"/>
      <c r="C18" s="151" t="s">
        <v>10</v>
      </c>
      <c r="D18" s="9" t="s">
        <v>7</v>
      </c>
      <c r="E18" s="10">
        <v>1.18</v>
      </c>
      <c r="F18" s="10">
        <v>42.494</v>
      </c>
      <c r="G18" s="32">
        <v>154696</v>
      </c>
      <c r="K18" s="10">
        <f>LARGE(E11:E19,1)</f>
        <v>1.25</v>
      </c>
      <c r="L18" s="10">
        <f>SMALL(F11:F19,1)</f>
        <v>39.843000000000004</v>
      </c>
      <c r="M18" s="10">
        <f>SMALL(G11:G19,1)</f>
        <v>121506</v>
      </c>
    </row>
    <row r="19" spans="1:13" ht="13.5" thickBot="1">
      <c r="A19" s="158"/>
      <c r="B19" s="144"/>
      <c r="C19" s="152"/>
      <c r="D19" s="17" t="s">
        <v>8</v>
      </c>
      <c r="E19" s="18">
        <v>1.1599999999999999</v>
      </c>
      <c r="F19" s="18">
        <v>43.072000000000003</v>
      </c>
      <c r="G19" s="33">
        <v>142983</v>
      </c>
      <c r="K19" s="18">
        <f>LARGE(E11:E19,1)</f>
        <v>1.25</v>
      </c>
      <c r="L19" s="18">
        <f>SMALL(F11:F19,1)</f>
        <v>39.843000000000004</v>
      </c>
      <c r="M19" s="18">
        <f>SMALL(G11:G19,1)</f>
        <v>121506</v>
      </c>
    </row>
    <row r="20" spans="1:13" ht="13.5" thickTop="1">
      <c r="A20" s="158"/>
      <c r="B20" s="127" t="s">
        <v>13</v>
      </c>
      <c r="C20" s="130" t="s">
        <v>5</v>
      </c>
      <c r="D20" s="5" t="s">
        <v>6</v>
      </c>
      <c r="E20" s="6">
        <v>6.36</v>
      </c>
      <c r="F20" s="6">
        <v>7.8630000000000004</v>
      </c>
      <c r="G20" s="26">
        <v>158716</v>
      </c>
      <c r="K20" s="20">
        <f>LARGE(E20:E28,1)</f>
        <v>6.89</v>
      </c>
      <c r="L20" s="20">
        <f>SMALL(F20:F28,1)</f>
        <v>7.2569999999999997</v>
      </c>
      <c r="M20" s="20">
        <f>SMALL(G20:G28,1)</f>
        <v>121325</v>
      </c>
    </row>
    <row r="21" spans="1:13" ht="12.75" customHeight="1">
      <c r="A21" s="158"/>
      <c r="B21" s="128"/>
      <c r="C21" s="131"/>
      <c r="D21" s="5" t="s">
        <v>7</v>
      </c>
      <c r="E21" s="6">
        <v>6.88</v>
      </c>
      <c r="F21" s="6">
        <v>7.2720000000000002</v>
      </c>
      <c r="G21" s="26">
        <v>216544</v>
      </c>
      <c r="K21" s="6">
        <f>LARGE(E20:E28,1)</f>
        <v>6.89</v>
      </c>
      <c r="L21" s="6">
        <f>SMALL(F20:F28,1)</f>
        <v>7.2569999999999997</v>
      </c>
      <c r="M21" s="6">
        <f>SMALL(G20:G28,1)</f>
        <v>121325</v>
      </c>
    </row>
    <row r="22" spans="1:13">
      <c r="A22" s="158"/>
      <c r="B22" s="128"/>
      <c r="C22" s="132"/>
      <c r="D22" s="7" t="s">
        <v>8</v>
      </c>
      <c r="E22" s="8">
        <v>5.99</v>
      </c>
      <c r="F22" s="8">
        <v>8.3409999999999993</v>
      </c>
      <c r="G22" s="27">
        <v>121325</v>
      </c>
      <c r="K22" s="8">
        <f>LARGE(E20:E28,1)</f>
        <v>6.89</v>
      </c>
      <c r="L22" s="8">
        <f>SMALL(F20:F28,1)</f>
        <v>7.2569999999999997</v>
      </c>
      <c r="M22" s="8">
        <f>SMALL(G20:G28,1)</f>
        <v>121325</v>
      </c>
    </row>
    <row r="23" spans="1:13">
      <c r="A23" s="158"/>
      <c r="B23" s="128"/>
      <c r="C23" s="36" t="s">
        <v>21</v>
      </c>
      <c r="D23" s="5" t="s">
        <v>8</v>
      </c>
      <c r="E23" s="6">
        <v>6.89</v>
      </c>
      <c r="F23" s="6">
        <v>7.2569999999999997</v>
      </c>
      <c r="G23" s="26">
        <v>160845</v>
      </c>
      <c r="K23" s="8">
        <f>LARGE(E20:E28,1)</f>
        <v>6.89</v>
      </c>
      <c r="L23" s="8">
        <f>SMALL(F20:F28,1)</f>
        <v>7.2569999999999997</v>
      </c>
      <c r="M23" s="8">
        <f>SMALL(G20:G28,1)</f>
        <v>121325</v>
      </c>
    </row>
    <row r="24" spans="1:13" ht="12.75" customHeight="1">
      <c r="A24" s="158"/>
      <c r="B24" s="128"/>
      <c r="C24" s="133" t="s">
        <v>9</v>
      </c>
      <c r="D24" s="3" t="s">
        <v>6</v>
      </c>
      <c r="E24" s="4">
        <v>5.31</v>
      </c>
      <c r="F24" s="4">
        <v>9.423</v>
      </c>
      <c r="G24" s="28">
        <v>179576</v>
      </c>
      <c r="K24" s="4">
        <f>LARGE(E20:E28,1)</f>
        <v>6.89</v>
      </c>
      <c r="L24" s="4">
        <f>SMALL(F20:F28,1)</f>
        <v>7.2569999999999997</v>
      </c>
      <c r="M24" s="4">
        <f>SMALL(G20:G28,1)</f>
        <v>121325</v>
      </c>
    </row>
    <row r="25" spans="1:13">
      <c r="A25" s="158"/>
      <c r="B25" s="128"/>
      <c r="C25" s="134"/>
      <c r="D25" s="5" t="s">
        <v>7</v>
      </c>
      <c r="E25" s="6">
        <v>5</v>
      </c>
      <c r="F25" s="6">
        <v>10.006</v>
      </c>
      <c r="G25" s="26">
        <v>204511</v>
      </c>
      <c r="K25" s="6">
        <f>LARGE(E20:E28,1)</f>
        <v>6.89</v>
      </c>
      <c r="L25" s="6">
        <f>SMALL(F20:F28,1)</f>
        <v>7.2569999999999997</v>
      </c>
      <c r="M25" s="6">
        <f>SMALL(G20:G28,1)</f>
        <v>121325</v>
      </c>
    </row>
    <row r="26" spans="1:13">
      <c r="A26" s="158"/>
      <c r="B26" s="128"/>
      <c r="C26" s="135"/>
      <c r="D26" s="7" t="s">
        <v>8</v>
      </c>
      <c r="E26" s="8">
        <v>4.67</v>
      </c>
      <c r="F26" s="8">
        <v>10.711</v>
      </c>
      <c r="G26" s="27">
        <v>126954</v>
      </c>
      <c r="K26" s="8">
        <f>LARGE(E20:E28,1)</f>
        <v>6.89</v>
      </c>
      <c r="L26" s="8">
        <f>SMALL(F20:F28,1)</f>
        <v>7.2569999999999997</v>
      </c>
      <c r="M26" s="8">
        <f>SMALL(G20:G28,1)</f>
        <v>121325</v>
      </c>
    </row>
    <row r="27" spans="1:13">
      <c r="A27" s="158"/>
      <c r="B27" s="128"/>
      <c r="C27" s="136" t="s">
        <v>10</v>
      </c>
      <c r="D27" s="3" t="s">
        <v>7</v>
      </c>
      <c r="E27" s="4">
        <v>6.24</v>
      </c>
      <c r="F27" s="4">
        <v>8.0169999999999995</v>
      </c>
      <c r="G27" s="28">
        <v>185727</v>
      </c>
      <c r="K27" s="4">
        <f>LARGE(E20:E28,1)</f>
        <v>6.89</v>
      </c>
      <c r="L27" s="4">
        <f>SMALL(F20:F28,1)</f>
        <v>7.2569999999999997</v>
      </c>
      <c r="M27" s="4">
        <f>SMALL(G20:G28,1)</f>
        <v>121325</v>
      </c>
    </row>
    <row r="28" spans="1:13" ht="13.5" thickBot="1">
      <c r="A28" s="159"/>
      <c r="B28" s="129"/>
      <c r="C28" s="137"/>
      <c r="D28" s="21" t="s">
        <v>8</v>
      </c>
      <c r="E28" s="22">
        <v>6.36</v>
      </c>
      <c r="F28" s="22">
        <v>7.8630000000000004</v>
      </c>
      <c r="G28" s="34">
        <v>154383</v>
      </c>
      <c r="K28" s="6">
        <f>LARGE(E20:E28,1)</f>
        <v>6.89</v>
      </c>
      <c r="L28" s="6">
        <f>SMALL(F20:F28,1)</f>
        <v>7.2569999999999997</v>
      </c>
      <c r="M28" s="6">
        <f>SMALL(G20:G28,1)</f>
        <v>121325</v>
      </c>
    </row>
    <row r="29" spans="1:13" ht="12.75" customHeight="1" thickTop="1">
      <c r="A29" s="157" t="s">
        <v>18</v>
      </c>
      <c r="B29" s="153" t="s">
        <v>4</v>
      </c>
      <c r="C29" s="156" t="s">
        <v>5</v>
      </c>
      <c r="D29" s="15" t="s">
        <v>6</v>
      </c>
      <c r="E29" s="16">
        <v>9.76</v>
      </c>
      <c r="F29" s="16">
        <v>10.246</v>
      </c>
      <c r="G29" s="29">
        <v>178254</v>
      </c>
      <c r="K29" s="16">
        <f>LARGE(E29:E37,1)</f>
        <v>12.28</v>
      </c>
      <c r="L29" s="16">
        <f>SMALL(F29:F37,1)</f>
        <v>8.1460000000000008</v>
      </c>
      <c r="M29" s="16">
        <f>SMALL(G29:G37,1)</f>
        <v>121412</v>
      </c>
    </row>
    <row r="30" spans="1:13">
      <c r="A30" s="158"/>
      <c r="B30" s="143"/>
      <c r="C30" s="146"/>
      <c r="D30" s="11" t="s">
        <v>7</v>
      </c>
      <c r="E30" s="12">
        <v>11.47</v>
      </c>
      <c r="F30" s="12">
        <v>8.7149999999999999</v>
      </c>
      <c r="G30" s="30">
        <v>200734</v>
      </c>
      <c r="K30" s="12">
        <f>LARGE(E29:E37,1)</f>
        <v>12.28</v>
      </c>
      <c r="L30" s="12">
        <f>SMALL(F29:F37,1)</f>
        <v>8.1460000000000008</v>
      </c>
      <c r="M30" s="12">
        <f>SMALL(G29:G37,1)</f>
        <v>121412</v>
      </c>
    </row>
    <row r="31" spans="1:13">
      <c r="A31" s="158"/>
      <c r="B31" s="143"/>
      <c r="C31" s="147"/>
      <c r="D31" s="13" t="s">
        <v>8</v>
      </c>
      <c r="E31" s="14">
        <v>11.84</v>
      </c>
      <c r="F31" s="14">
        <v>8.4440000000000008</v>
      </c>
      <c r="G31" s="31">
        <v>121412</v>
      </c>
      <c r="K31" s="14">
        <f>LARGE(E29:E37,1)</f>
        <v>12.28</v>
      </c>
      <c r="L31" s="14">
        <f>SMALL(F29:F37,1)</f>
        <v>8.1460000000000008</v>
      </c>
      <c r="M31" s="14">
        <f>SMALL(G29:G37,1)</f>
        <v>121412</v>
      </c>
    </row>
    <row r="32" spans="1:13">
      <c r="A32" s="158"/>
      <c r="B32" s="143"/>
      <c r="C32" s="37" t="s">
        <v>21</v>
      </c>
      <c r="D32" s="38" t="s">
        <v>8</v>
      </c>
      <c r="E32" s="12">
        <v>12.22</v>
      </c>
      <c r="F32" s="12">
        <v>8.1820000000000004</v>
      </c>
      <c r="G32" s="30">
        <v>160828</v>
      </c>
      <c r="K32" s="14">
        <f>LARGE(E29:E37,1)</f>
        <v>12.28</v>
      </c>
      <c r="L32" s="14">
        <f>SMALL(F29:F37,1)</f>
        <v>8.1460000000000008</v>
      </c>
      <c r="M32" s="14">
        <f>SMALL(G29:G37,1)</f>
        <v>121412</v>
      </c>
    </row>
    <row r="33" spans="1:13" ht="12.75" customHeight="1">
      <c r="A33" s="158"/>
      <c r="B33" s="143"/>
      <c r="C33" s="148" t="s">
        <v>9</v>
      </c>
      <c r="D33" s="9" t="s">
        <v>6</v>
      </c>
      <c r="E33" s="10">
        <v>12.24</v>
      </c>
      <c r="F33" s="10">
        <v>8.1669999999999998</v>
      </c>
      <c r="G33" s="32">
        <v>194777</v>
      </c>
      <c r="K33" s="10">
        <f>LARGE(E29:E37,1)</f>
        <v>12.28</v>
      </c>
      <c r="L33" s="10">
        <f>SMALL(F29:F37,1)</f>
        <v>8.1460000000000008</v>
      </c>
      <c r="M33" s="10">
        <f>SMALL(G29:G37,1)</f>
        <v>121412</v>
      </c>
    </row>
    <row r="34" spans="1:13">
      <c r="A34" s="158"/>
      <c r="B34" s="143"/>
      <c r="C34" s="149"/>
      <c r="D34" s="11" t="s">
        <v>7</v>
      </c>
      <c r="E34" s="12">
        <v>11.31</v>
      </c>
      <c r="F34" s="12">
        <v>8.84</v>
      </c>
      <c r="G34" s="30">
        <v>221363</v>
      </c>
      <c r="K34" s="12">
        <f>LARGE(E29:E37,1)</f>
        <v>12.28</v>
      </c>
      <c r="L34" s="12">
        <f>SMALL(F29:F37,1)</f>
        <v>8.1460000000000008</v>
      </c>
      <c r="M34" s="12">
        <f>SMALL(G29:G37,1)</f>
        <v>121412</v>
      </c>
    </row>
    <row r="35" spans="1:13">
      <c r="A35" s="158"/>
      <c r="B35" s="143"/>
      <c r="C35" s="150"/>
      <c r="D35" s="13" t="s">
        <v>8</v>
      </c>
      <c r="E35" s="14">
        <v>11.81</v>
      </c>
      <c r="F35" s="14">
        <v>8.4649999999999999</v>
      </c>
      <c r="G35" s="31">
        <v>128097</v>
      </c>
      <c r="K35" s="14">
        <f>LARGE(E29:E37,1)</f>
        <v>12.28</v>
      </c>
      <c r="L35" s="14">
        <f>SMALL(F29:F37,1)</f>
        <v>8.1460000000000008</v>
      </c>
      <c r="M35" s="14">
        <f>SMALL(G29:G37,1)</f>
        <v>121412</v>
      </c>
    </row>
    <row r="36" spans="1:13">
      <c r="A36" s="158"/>
      <c r="B36" s="143"/>
      <c r="C36" s="151" t="s">
        <v>10</v>
      </c>
      <c r="D36" s="9" t="s">
        <v>7</v>
      </c>
      <c r="E36" s="10">
        <v>12.06</v>
      </c>
      <c r="F36" s="10">
        <v>8.2940000000000005</v>
      </c>
      <c r="G36" s="32">
        <v>207374</v>
      </c>
      <c r="K36" s="10">
        <f>LARGE(E29:E37,1)</f>
        <v>12.28</v>
      </c>
      <c r="L36" s="10">
        <f>SMALL(F29:F37,1)</f>
        <v>8.1460000000000008</v>
      </c>
      <c r="M36" s="10">
        <f>SMALL(G29:G37,1)</f>
        <v>121412</v>
      </c>
    </row>
    <row r="37" spans="1:13" ht="12.75" customHeight="1" thickBot="1">
      <c r="A37" s="158"/>
      <c r="B37" s="144"/>
      <c r="C37" s="152"/>
      <c r="D37" s="17" t="s">
        <v>8</v>
      </c>
      <c r="E37" s="18">
        <v>12.28</v>
      </c>
      <c r="F37" s="18">
        <v>8.1460000000000008</v>
      </c>
      <c r="G37" s="33">
        <v>154453</v>
      </c>
      <c r="K37" s="18">
        <f>LARGE(E29:E37,1)</f>
        <v>12.28</v>
      </c>
      <c r="L37" s="18">
        <f>SMALL(F29:F37,1)</f>
        <v>8.1460000000000008</v>
      </c>
      <c r="M37" s="18">
        <f>SMALL(G29:G37,1)</f>
        <v>121412</v>
      </c>
    </row>
    <row r="38" spans="1:13" ht="13.5" thickTop="1">
      <c r="A38" s="158"/>
      <c r="B38" s="127" t="s">
        <v>12</v>
      </c>
      <c r="C38" s="130" t="s">
        <v>5</v>
      </c>
      <c r="D38" s="5" t="s">
        <v>6</v>
      </c>
      <c r="E38" s="6">
        <v>1.22</v>
      </c>
      <c r="F38" s="6">
        <v>82.177999999999997</v>
      </c>
      <c r="G38" s="26">
        <v>191255</v>
      </c>
      <c r="K38" s="20">
        <f>LARGE(E38:E46,1)</f>
        <v>2.2799999999999998</v>
      </c>
      <c r="L38" s="20">
        <f>SMALL(F38:F46,1)</f>
        <v>43.832000000000001</v>
      </c>
      <c r="M38" s="20">
        <f>SMALL(G38:G46,1)</f>
        <v>121666</v>
      </c>
    </row>
    <row r="39" spans="1:13">
      <c r="A39" s="158"/>
      <c r="B39" s="128"/>
      <c r="C39" s="131"/>
      <c r="D39" s="5" t="s">
        <v>7</v>
      </c>
      <c r="E39" s="6">
        <v>2.1</v>
      </c>
      <c r="F39" s="6">
        <v>47.593000000000004</v>
      </c>
      <c r="G39" s="26">
        <v>215347</v>
      </c>
      <c r="K39" s="6">
        <f>LARGE(E38:E46,1)</f>
        <v>2.2799999999999998</v>
      </c>
      <c r="L39" s="6">
        <f>SMALL(F38:F46,1)</f>
        <v>43.832000000000001</v>
      </c>
      <c r="M39" s="6">
        <f>SMALL(G38:G46,1)</f>
        <v>121666</v>
      </c>
    </row>
    <row r="40" spans="1:13">
      <c r="A40" s="158"/>
      <c r="B40" s="128"/>
      <c r="C40" s="132"/>
      <c r="D40" s="7" t="s">
        <v>8</v>
      </c>
      <c r="E40" s="8">
        <v>2.25</v>
      </c>
      <c r="F40" s="8">
        <v>44.494999999999997</v>
      </c>
      <c r="G40" s="27">
        <v>121666</v>
      </c>
      <c r="K40" s="8">
        <f>LARGE(E38:E46,1)</f>
        <v>2.2799999999999998</v>
      </c>
      <c r="L40" s="8">
        <f>SMALL(F38:F46,1)</f>
        <v>43.832000000000001</v>
      </c>
      <c r="M40" s="8">
        <f>SMALL(G38:G46,1)</f>
        <v>121666</v>
      </c>
    </row>
    <row r="41" spans="1:13">
      <c r="A41" s="158"/>
      <c r="B41" s="128"/>
      <c r="C41" s="36" t="s">
        <v>21</v>
      </c>
      <c r="D41" s="5" t="s">
        <v>8</v>
      </c>
      <c r="E41" s="6">
        <v>2.2799999999999998</v>
      </c>
      <c r="F41" s="6">
        <v>43.832000000000001</v>
      </c>
      <c r="G41" s="26">
        <v>161035</v>
      </c>
      <c r="K41" s="8">
        <f>LARGE(E38:E46,1)</f>
        <v>2.2799999999999998</v>
      </c>
      <c r="L41" s="8">
        <f>SMALL(F38:F46,1)</f>
        <v>43.832000000000001</v>
      </c>
      <c r="M41" s="8">
        <f>SMALL(G38:G46,1)</f>
        <v>121666</v>
      </c>
    </row>
    <row r="42" spans="1:13" ht="12.75" customHeight="1">
      <c r="A42" s="158"/>
      <c r="B42" s="128"/>
      <c r="C42" s="133" t="s">
        <v>9</v>
      </c>
      <c r="D42" s="3" t="s">
        <v>6</v>
      </c>
      <c r="E42" s="4">
        <v>1.55</v>
      </c>
      <c r="F42" s="4">
        <v>64.510999999999996</v>
      </c>
      <c r="G42" s="28">
        <v>208278</v>
      </c>
      <c r="K42" s="4">
        <f>LARGE(E38:E46,1)</f>
        <v>2.2799999999999998</v>
      </c>
      <c r="L42" s="4">
        <f>SMALL(F38:F46,1)</f>
        <v>43.832000000000001</v>
      </c>
      <c r="M42" s="4">
        <f>SMALL(G38:G46,1)</f>
        <v>121666</v>
      </c>
    </row>
    <row r="43" spans="1:13">
      <c r="A43" s="158"/>
      <c r="B43" s="128"/>
      <c r="C43" s="134"/>
      <c r="D43" s="5" t="s">
        <v>7</v>
      </c>
      <c r="E43" s="6">
        <v>1.83</v>
      </c>
      <c r="F43" s="6">
        <v>54.526000000000003</v>
      </c>
      <c r="G43" s="26">
        <v>215099</v>
      </c>
      <c r="K43" s="6">
        <f>LARGE(E38:E46,1)</f>
        <v>2.2799999999999998</v>
      </c>
      <c r="L43" s="6">
        <f>SMALL(F38:F46,1)</f>
        <v>43.832000000000001</v>
      </c>
      <c r="M43" s="6">
        <f>SMALL(G38:G46,1)</f>
        <v>121666</v>
      </c>
    </row>
    <row r="44" spans="1:13">
      <c r="A44" s="158"/>
      <c r="B44" s="128"/>
      <c r="C44" s="135"/>
      <c r="D44" s="7" t="s">
        <v>8</v>
      </c>
      <c r="E44" s="8">
        <v>1.84</v>
      </c>
      <c r="F44" s="8">
        <v>54.468000000000004</v>
      </c>
      <c r="G44" s="27">
        <v>133241</v>
      </c>
      <c r="K44" s="8">
        <f>LARGE(E38:E46,1)</f>
        <v>2.2799999999999998</v>
      </c>
      <c r="L44" s="8">
        <f>SMALL(F38:F46,1)</f>
        <v>43.832000000000001</v>
      </c>
      <c r="M44" s="8">
        <f>SMALL(G38:G46,1)</f>
        <v>121666</v>
      </c>
    </row>
    <row r="45" spans="1:13" ht="12.75" customHeight="1">
      <c r="A45" s="158"/>
      <c r="B45" s="128"/>
      <c r="C45" s="136" t="s">
        <v>10</v>
      </c>
      <c r="D45" s="3" t="s">
        <v>7</v>
      </c>
      <c r="E45" s="4">
        <v>2.17</v>
      </c>
      <c r="F45" s="4">
        <v>45.988</v>
      </c>
      <c r="G45" s="28">
        <v>168179</v>
      </c>
      <c r="K45" s="4">
        <f>LARGE(E38:E46,1)</f>
        <v>2.2799999999999998</v>
      </c>
      <c r="L45" s="4">
        <f>SMALL(F38:F46,1)</f>
        <v>43.832000000000001</v>
      </c>
      <c r="M45" s="4">
        <f>SMALL(G38:G46,1)</f>
        <v>121666</v>
      </c>
    </row>
    <row r="46" spans="1:13" ht="13.5" thickBot="1">
      <c r="A46" s="158"/>
      <c r="B46" s="129"/>
      <c r="C46" s="137"/>
      <c r="D46" s="21" t="s">
        <v>8</v>
      </c>
      <c r="E46" s="22">
        <v>2.1</v>
      </c>
      <c r="F46" s="22">
        <v>47.634</v>
      </c>
      <c r="G46" s="34">
        <v>156119</v>
      </c>
      <c r="K46" s="6">
        <f>LARGE(E38:E46,1)</f>
        <v>2.2799999999999998</v>
      </c>
      <c r="L46" s="6">
        <f>SMALL(F38:F46,1)</f>
        <v>43.832000000000001</v>
      </c>
      <c r="M46" s="6">
        <f>SMALL(G38:G46,1)</f>
        <v>121666</v>
      </c>
    </row>
    <row r="47" spans="1:13" ht="13.5" thickTop="1">
      <c r="A47" s="158"/>
      <c r="B47" s="153" t="s">
        <v>13</v>
      </c>
      <c r="C47" s="156" t="s">
        <v>5</v>
      </c>
      <c r="D47" s="15" t="s">
        <v>6</v>
      </c>
      <c r="E47" s="16">
        <v>6.76</v>
      </c>
      <c r="F47" s="16">
        <v>14.785</v>
      </c>
      <c r="G47" s="29">
        <v>183319</v>
      </c>
      <c r="K47" s="16">
        <f>LARGE(E47:E55,1)</f>
        <v>12.84</v>
      </c>
      <c r="L47" s="16">
        <f>SMALL(F47:F55,1)</f>
        <v>7.79</v>
      </c>
      <c r="M47" s="16">
        <f>SMALL(G47:G55,1)</f>
        <v>121402</v>
      </c>
    </row>
    <row r="48" spans="1:13">
      <c r="A48" s="158"/>
      <c r="B48" s="143"/>
      <c r="C48" s="146"/>
      <c r="D48" s="11" t="s">
        <v>7</v>
      </c>
      <c r="E48" s="12">
        <v>6.71</v>
      </c>
      <c r="F48" s="12">
        <v>14.906000000000001</v>
      </c>
      <c r="G48" s="30">
        <v>200220</v>
      </c>
      <c r="K48" s="12">
        <f>LARGE(E47:E55,1)</f>
        <v>12.84</v>
      </c>
      <c r="L48" s="12">
        <f>SMALL(F47:F55,1)</f>
        <v>7.79</v>
      </c>
      <c r="M48" s="12">
        <f>SMALL(G47:G55,1)</f>
        <v>121402</v>
      </c>
    </row>
    <row r="49" spans="1:13">
      <c r="A49" s="158"/>
      <c r="B49" s="143"/>
      <c r="C49" s="147"/>
      <c r="D49" s="13" t="s">
        <v>8</v>
      </c>
      <c r="E49" s="14">
        <v>12.14</v>
      </c>
      <c r="F49" s="14">
        <v>8.2360000000000007</v>
      </c>
      <c r="G49" s="31">
        <v>121402</v>
      </c>
      <c r="K49" s="14">
        <f>LARGE(E47:E55,1)</f>
        <v>12.84</v>
      </c>
      <c r="L49" s="14">
        <f>SMALL(F47:F55,1)</f>
        <v>7.79</v>
      </c>
      <c r="M49" s="14">
        <f>SMALL(G47:G55,1)</f>
        <v>121402</v>
      </c>
    </row>
    <row r="50" spans="1:13">
      <c r="A50" s="158"/>
      <c r="B50" s="143"/>
      <c r="C50" s="37" t="s">
        <v>21</v>
      </c>
      <c r="D50" s="38" t="s">
        <v>8</v>
      </c>
      <c r="E50" s="12">
        <v>12.46</v>
      </c>
      <c r="F50" s="12">
        <v>8.0229999999999997</v>
      </c>
      <c r="G50" s="30">
        <v>160865</v>
      </c>
      <c r="K50" s="14">
        <f>LARGE(E47:E55,1)</f>
        <v>12.84</v>
      </c>
      <c r="L50" s="14">
        <f>SMALL(F47:F55,1)</f>
        <v>7.79</v>
      </c>
      <c r="M50" s="14">
        <f>SMALL(G47:G55,1)</f>
        <v>121402</v>
      </c>
    </row>
    <row r="51" spans="1:13" ht="12.75" customHeight="1">
      <c r="A51" s="158"/>
      <c r="B51" s="143"/>
      <c r="C51" s="148" t="s">
        <v>9</v>
      </c>
      <c r="D51" s="9" t="s">
        <v>6</v>
      </c>
      <c r="E51" s="10">
        <v>11.09</v>
      </c>
      <c r="F51" s="10">
        <v>9.0180000000000007</v>
      </c>
      <c r="G51" s="32">
        <v>201652</v>
      </c>
      <c r="K51" s="10">
        <f>LARGE(E47:E55,1)</f>
        <v>12.84</v>
      </c>
      <c r="L51" s="10">
        <f>SMALL(F47:F55,1)</f>
        <v>7.79</v>
      </c>
      <c r="M51" s="10">
        <f>SMALL(G47:G55,1)</f>
        <v>121402</v>
      </c>
    </row>
    <row r="52" spans="1:13">
      <c r="A52" s="158"/>
      <c r="B52" s="143"/>
      <c r="C52" s="149"/>
      <c r="D52" s="11" t="s">
        <v>7</v>
      </c>
      <c r="E52" s="12">
        <v>9.25</v>
      </c>
      <c r="F52" s="12">
        <v>10.811999999999999</v>
      </c>
      <c r="G52" s="30">
        <v>205407</v>
      </c>
      <c r="K52" s="12">
        <f>LARGE(E47:E55,1)</f>
        <v>12.84</v>
      </c>
      <c r="L52" s="12">
        <f>SMALL(F47:F55,1)</f>
        <v>7.79</v>
      </c>
      <c r="M52" s="12">
        <f>SMALL(G47:G55,1)</f>
        <v>121402</v>
      </c>
    </row>
    <row r="53" spans="1:13" ht="12.75" customHeight="1">
      <c r="A53" s="158"/>
      <c r="B53" s="143"/>
      <c r="C53" s="150"/>
      <c r="D53" s="13" t="s">
        <v>8</v>
      </c>
      <c r="E53" s="14">
        <v>11.73</v>
      </c>
      <c r="F53" s="14">
        <v>8.5269999999999992</v>
      </c>
      <c r="G53" s="31">
        <v>128709</v>
      </c>
      <c r="K53" s="14">
        <f>LARGE(E47:E55,1)</f>
        <v>12.84</v>
      </c>
      <c r="L53" s="14">
        <f>SMALL(F47:F55,1)</f>
        <v>7.79</v>
      </c>
      <c r="M53" s="14">
        <f>SMALL(G47:G55,1)</f>
        <v>121402</v>
      </c>
    </row>
    <row r="54" spans="1:13">
      <c r="A54" s="158"/>
      <c r="B54" s="143"/>
      <c r="C54" s="151" t="s">
        <v>10</v>
      </c>
      <c r="D54" s="9" t="s">
        <v>7</v>
      </c>
      <c r="E54" s="10">
        <v>12.84</v>
      </c>
      <c r="F54" s="10">
        <v>7.79</v>
      </c>
      <c r="G54" s="32">
        <v>181126</v>
      </c>
      <c r="K54" s="10">
        <f>LARGE(E47:E55,1)</f>
        <v>12.84</v>
      </c>
      <c r="L54" s="10">
        <f>SMALL(F47:F55,1)</f>
        <v>7.79</v>
      </c>
      <c r="M54" s="10">
        <f>SMALL(G47:G55,1)</f>
        <v>121402</v>
      </c>
    </row>
    <row r="55" spans="1:13" ht="13.5" thickBot="1">
      <c r="A55" s="159"/>
      <c r="B55" s="154"/>
      <c r="C55" s="155"/>
      <c r="D55" s="17" t="s">
        <v>8</v>
      </c>
      <c r="E55" s="18">
        <v>11.94</v>
      </c>
      <c r="F55" s="18">
        <v>8.375</v>
      </c>
      <c r="G55" s="33">
        <v>149634</v>
      </c>
      <c r="K55" s="18">
        <f>LARGE(E47:E55,1)</f>
        <v>12.84</v>
      </c>
      <c r="L55" s="18">
        <f>SMALL(F47:F55,1)</f>
        <v>7.79</v>
      </c>
      <c r="M55" s="18">
        <f>SMALL(G47:G55,1)</f>
        <v>121402</v>
      </c>
    </row>
    <row r="56" spans="1:13" ht="13.5" thickTop="1">
      <c r="A56" s="157" t="s">
        <v>19</v>
      </c>
      <c r="B56" s="138" t="s">
        <v>4</v>
      </c>
      <c r="C56" s="140" t="s">
        <v>5</v>
      </c>
      <c r="D56" s="19" t="s">
        <v>6</v>
      </c>
      <c r="E56" s="20">
        <v>9.6</v>
      </c>
      <c r="F56" s="20">
        <v>52.107999999999997</v>
      </c>
      <c r="G56" s="25">
        <v>187319</v>
      </c>
      <c r="K56" s="20">
        <f>LARGE(E56:E64,1)</f>
        <v>11.67</v>
      </c>
      <c r="L56" s="20">
        <f>SMALL(F56:F64,1)</f>
        <v>42.332000000000001</v>
      </c>
      <c r="M56" s="20">
        <f>SMALL(G56:G64,1)</f>
        <v>121593</v>
      </c>
    </row>
    <row r="57" spans="1:13">
      <c r="A57" s="158"/>
      <c r="B57" s="128"/>
      <c r="C57" s="131"/>
      <c r="D57" s="5" t="s">
        <v>7</v>
      </c>
      <c r="E57" s="6">
        <v>11.65</v>
      </c>
      <c r="F57" s="6">
        <v>42.926000000000002</v>
      </c>
      <c r="G57" s="26">
        <v>341887</v>
      </c>
      <c r="K57" s="6">
        <f>LARGE(E56:E64,1)</f>
        <v>11.67</v>
      </c>
      <c r="L57" s="6">
        <f>SMALL(F56:F64,1)</f>
        <v>42.332000000000001</v>
      </c>
      <c r="M57" s="6">
        <f>SMALL(G56:G64,1)</f>
        <v>121593</v>
      </c>
    </row>
    <row r="58" spans="1:13">
      <c r="A58" s="158"/>
      <c r="B58" s="128"/>
      <c r="C58" s="132"/>
      <c r="D58" s="7" t="s">
        <v>8</v>
      </c>
      <c r="E58" s="8">
        <v>11.67</v>
      </c>
      <c r="F58" s="8">
        <v>42.332000000000001</v>
      </c>
      <c r="G58" s="27">
        <v>121593</v>
      </c>
      <c r="K58" s="8">
        <f>LARGE(E56:E64,1)</f>
        <v>11.67</v>
      </c>
      <c r="L58" s="8">
        <f>SMALL(F56:F64,1)</f>
        <v>42.332000000000001</v>
      </c>
      <c r="M58" s="8">
        <f>SMALL(G56:G64,1)</f>
        <v>121593</v>
      </c>
    </row>
    <row r="59" spans="1:13">
      <c r="A59" s="158"/>
      <c r="B59" s="128"/>
      <c r="C59" s="36" t="s">
        <v>21</v>
      </c>
      <c r="D59" s="5" t="s">
        <v>8</v>
      </c>
      <c r="E59" s="6">
        <v>11.62</v>
      </c>
      <c r="F59" s="6">
        <v>43.012999999999998</v>
      </c>
      <c r="G59" s="26">
        <v>160919</v>
      </c>
      <c r="K59" s="8">
        <f>LARGE(E56:E64,1)</f>
        <v>11.67</v>
      </c>
      <c r="L59" s="8">
        <f>SMALL(F56:F64,1)</f>
        <v>42.332000000000001</v>
      </c>
      <c r="M59" s="8">
        <f>SMALL(G56:G64,1)</f>
        <v>121593</v>
      </c>
    </row>
    <row r="60" spans="1:13">
      <c r="A60" s="158"/>
      <c r="B60" s="128"/>
      <c r="C60" s="133" t="s">
        <v>9</v>
      </c>
      <c r="D60" s="3" t="s">
        <v>6</v>
      </c>
      <c r="E60" s="4">
        <v>8.67</v>
      </c>
      <c r="F60" s="4">
        <v>57.661000000000001</v>
      </c>
      <c r="G60" s="28">
        <v>175137</v>
      </c>
      <c r="K60" s="4">
        <f>LARGE(E56:E64,1)</f>
        <v>11.67</v>
      </c>
      <c r="L60" s="4">
        <f>SMALL(F56:F64,1)</f>
        <v>42.332000000000001</v>
      </c>
      <c r="M60" s="4">
        <f>SMALL(G56:G64,1)</f>
        <v>121593</v>
      </c>
    </row>
    <row r="61" spans="1:13" ht="12.75" customHeight="1">
      <c r="A61" s="158"/>
      <c r="B61" s="128"/>
      <c r="C61" s="134"/>
      <c r="D61" s="5" t="s">
        <v>7</v>
      </c>
      <c r="E61" s="6">
        <v>11.51</v>
      </c>
      <c r="F61" s="6">
        <v>43.451000000000001</v>
      </c>
      <c r="G61" s="26">
        <v>384888</v>
      </c>
      <c r="K61" s="6">
        <f>LARGE(E56:E64,1)</f>
        <v>11.67</v>
      </c>
      <c r="L61" s="6">
        <f>SMALL(F56:F64,1)</f>
        <v>42.332000000000001</v>
      </c>
      <c r="M61" s="6">
        <f>SMALL(G56:G64,1)</f>
        <v>121593</v>
      </c>
    </row>
    <row r="62" spans="1:13">
      <c r="A62" s="158"/>
      <c r="B62" s="128"/>
      <c r="C62" s="135"/>
      <c r="D62" s="7" t="s">
        <v>8</v>
      </c>
      <c r="E62" s="8">
        <v>11.47</v>
      </c>
      <c r="F62" s="8">
        <v>43.604999999999997</v>
      </c>
      <c r="G62" s="27">
        <v>129938</v>
      </c>
      <c r="K62" s="8">
        <f>LARGE(E56:E64,1)</f>
        <v>11.67</v>
      </c>
      <c r="L62" s="8">
        <f>SMALL(F56:F64,1)</f>
        <v>42.332000000000001</v>
      </c>
      <c r="M62" s="8">
        <f>SMALL(G56:G64,1)</f>
        <v>121593</v>
      </c>
    </row>
    <row r="63" spans="1:13">
      <c r="A63" s="158"/>
      <c r="B63" s="128"/>
      <c r="C63" s="136" t="s">
        <v>10</v>
      </c>
      <c r="D63" s="3" t="s">
        <v>7</v>
      </c>
      <c r="E63" s="4">
        <v>11.63</v>
      </c>
      <c r="F63" s="4">
        <v>42.978999999999999</v>
      </c>
      <c r="G63" s="28">
        <v>235130</v>
      </c>
      <c r="K63" s="4">
        <f>LARGE(E56:E64,1)</f>
        <v>11.67</v>
      </c>
      <c r="L63" s="4">
        <f>SMALL(F56:F64,1)</f>
        <v>42.332000000000001</v>
      </c>
      <c r="M63" s="4">
        <f>SMALL(G56:G64,1)</f>
        <v>121593</v>
      </c>
    </row>
    <row r="64" spans="1:13" ht="13.5" thickBot="1">
      <c r="A64" s="158"/>
      <c r="B64" s="139"/>
      <c r="C64" s="141"/>
      <c r="D64" s="5" t="s">
        <v>8</v>
      </c>
      <c r="E64" s="6">
        <v>11.53</v>
      </c>
      <c r="F64" s="6">
        <v>43.383000000000003</v>
      </c>
      <c r="G64" s="26">
        <v>141376</v>
      </c>
      <c r="K64" s="6">
        <f>LARGE(E56:E64,1)</f>
        <v>11.67</v>
      </c>
      <c r="L64" s="6">
        <f>SMALL(F56:F64,1)</f>
        <v>42.332000000000001</v>
      </c>
      <c r="M64" s="6">
        <f>SMALL(G56:G64,1)</f>
        <v>121593</v>
      </c>
    </row>
    <row r="65" spans="1:13">
      <c r="A65" s="158"/>
      <c r="B65" s="142" t="s">
        <v>12</v>
      </c>
      <c r="C65" s="145" t="s">
        <v>5</v>
      </c>
      <c r="D65" s="15" t="s">
        <v>6</v>
      </c>
      <c r="E65" s="16">
        <v>1.31</v>
      </c>
      <c r="F65" s="16">
        <v>382.77300000000002</v>
      </c>
      <c r="G65" s="29">
        <v>220144</v>
      </c>
      <c r="K65" s="16">
        <f>LARGE(E65:E73,1)</f>
        <v>2.37</v>
      </c>
      <c r="L65" s="16">
        <f>SMALL(F65:F73,1)</f>
        <v>212.42699999999999</v>
      </c>
      <c r="M65" s="16">
        <f>SMALL(G65:G73,1)</f>
        <v>125128</v>
      </c>
    </row>
    <row r="66" spans="1:13">
      <c r="A66" s="158"/>
      <c r="B66" s="143"/>
      <c r="C66" s="146"/>
      <c r="D66" s="11" t="s">
        <v>7</v>
      </c>
      <c r="E66" s="12">
        <v>2.33</v>
      </c>
      <c r="F66" s="12">
        <v>214.23500000000001</v>
      </c>
      <c r="G66" s="30">
        <v>356046</v>
      </c>
      <c r="K66" s="12">
        <f>LARGE(E65:E73,1)</f>
        <v>2.37</v>
      </c>
      <c r="L66" s="12">
        <f>SMALL(F65:F73,1)</f>
        <v>212.42699999999999</v>
      </c>
      <c r="M66" s="12">
        <f>SMALL(G65:G73,1)</f>
        <v>125128</v>
      </c>
    </row>
    <row r="67" spans="1:13">
      <c r="A67" s="158"/>
      <c r="B67" s="143"/>
      <c r="C67" s="147"/>
      <c r="D67" s="13" t="s">
        <v>8</v>
      </c>
      <c r="E67" s="14">
        <v>2.37</v>
      </c>
      <c r="F67" s="14">
        <v>212.42699999999999</v>
      </c>
      <c r="G67" s="31">
        <v>125128</v>
      </c>
      <c r="K67" s="14">
        <f>LARGE(E65:E73,1)</f>
        <v>2.37</v>
      </c>
      <c r="L67" s="14">
        <f>SMALL(F65:F73,1)</f>
        <v>212.42699999999999</v>
      </c>
      <c r="M67" s="14">
        <f>SMALL(G65:G73,1)</f>
        <v>125128</v>
      </c>
    </row>
    <row r="68" spans="1:13">
      <c r="A68" s="158"/>
      <c r="B68" s="143"/>
      <c r="C68" s="37" t="s">
        <v>21</v>
      </c>
      <c r="D68" s="38" t="s">
        <v>8</v>
      </c>
      <c r="E68" s="12">
        <v>2.31</v>
      </c>
      <c r="F68" s="12">
        <v>216.52500000000001</v>
      </c>
      <c r="G68" s="30">
        <v>161113</v>
      </c>
      <c r="K68" s="14">
        <f>LARGE(E65:E73,1)</f>
        <v>2.37</v>
      </c>
      <c r="L68" s="14">
        <f>SMALL(F65:F73,1)</f>
        <v>212.42699999999999</v>
      </c>
      <c r="M68" s="14">
        <f>SMALL(G65:G73,1)</f>
        <v>125128</v>
      </c>
    </row>
    <row r="69" spans="1:13" ht="12.75" customHeight="1">
      <c r="A69" s="158"/>
      <c r="B69" s="143"/>
      <c r="C69" s="148" t="s">
        <v>9</v>
      </c>
      <c r="D69" s="9" t="s">
        <v>6</v>
      </c>
      <c r="E69" s="10" t="s">
        <v>11</v>
      </c>
      <c r="F69" s="10" t="s">
        <v>11</v>
      </c>
      <c r="G69" s="32">
        <v>194152</v>
      </c>
      <c r="K69" s="10">
        <f>LARGE(E65:E73,1)</f>
        <v>2.37</v>
      </c>
      <c r="L69" s="10">
        <f>SMALL(F65:F73,1)</f>
        <v>212.42699999999999</v>
      </c>
      <c r="M69" s="10">
        <f>SMALL(G65:G73,1)</f>
        <v>125128</v>
      </c>
    </row>
    <row r="70" spans="1:13">
      <c r="A70" s="158"/>
      <c r="B70" s="143"/>
      <c r="C70" s="149"/>
      <c r="D70" s="11" t="s">
        <v>7</v>
      </c>
      <c r="E70" s="12" t="s">
        <v>11</v>
      </c>
      <c r="F70" s="12" t="s">
        <v>11</v>
      </c>
      <c r="G70" s="30">
        <v>345402</v>
      </c>
      <c r="K70" s="12">
        <f>LARGE(E65:E73,1)</f>
        <v>2.37</v>
      </c>
      <c r="L70" s="12">
        <f>SMALL(F65:F73,1)</f>
        <v>212.42699999999999</v>
      </c>
      <c r="M70" s="12">
        <f>SMALL(G65:G73,1)</f>
        <v>125128</v>
      </c>
    </row>
    <row r="71" spans="1:13">
      <c r="A71" s="158"/>
      <c r="B71" s="143"/>
      <c r="C71" s="150"/>
      <c r="D71" s="13" t="s">
        <v>8</v>
      </c>
      <c r="E71" s="14" t="s">
        <v>11</v>
      </c>
      <c r="F71" s="14" t="s">
        <v>11</v>
      </c>
      <c r="G71" s="31">
        <v>152066</v>
      </c>
      <c r="K71" s="14">
        <f>LARGE(E65:E73,1)</f>
        <v>2.37</v>
      </c>
      <c r="L71" s="14">
        <f>SMALL(F65:F73,1)</f>
        <v>212.42699999999999</v>
      </c>
      <c r="M71" s="14">
        <f>SMALL(G65:G73,1)</f>
        <v>125128</v>
      </c>
    </row>
    <row r="72" spans="1:13">
      <c r="A72" s="158"/>
      <c r="B72" s="143"/>
      <c r="C72" s="151" t="s">
        <v>10</v>
      </c>
      <c r="D72" s="9" t="s">
        <v>7</v>
      </c>
      <c r="E72" s="10" t="s">
        <v>11</v>
      </c>
      <c r="F72" s="10" t="s">
        <v>11</v>
      </c>
      <c r="G72" s="32">
        <v>207180</v>
      </c>
      <c r="K72" s="10">
        <f>LARGE(E65:E73,1)</f>
        <v>2.37</v>
      </c>
      <c r="L72" s="10">
        <f>SMALL(F65:F73,1)</f>
        <v>212.42699999999999</v>
      </c>
      <c r="M72" s="10">
        <f>SMALL(G65:G73,1)</f>
        <v>125128</v>
      </c>
    </row>
    <row r="73" spans="1:13" ht="13.5" thickBot="1">
      <c r="A73" s="158"/>
      <c r="B73" s="144"/>
      <c r="C73" s="152"/>
      <c r="D73" s="17" t="s">
        <v>8</v>
      </c>
      <c r="E73" s="18">
        <v>2.11</v>
      </c>
      <c r="F73" s="18">
        <v>237.37</v>
      </c>
      <c r="G73" s="33">
        <v>156234</v>
      </c>
      <c r="K73" s="18">
        <f>LARGE(E65:E73,1)</f>
        <v>2.37</v>
      </c>
      <c r="L73" s="18">
        <f>SMALL(F65:F73,1)</f>
        <v>212.42699999999999</v>
      </c>
      <c r="M73" s="18">
        <f>SMALL(G65:G73,1)</f>
        <v>125128</v>
      </c>
    </row>
    <row r="74" spans="1:13" ht="13.5" thickTop="1">
      <c r="A74" s="158"/>
      <c r="B74" s="127" t="s">
        <v>13</v>
      </c>
      <c r="C74" s="130" t="s">
        <v>5</v>
      </c>
      <c r="D74" s="5" t="s">
        <v>6</v>
      </c>
      <c r="E74" s="6">
        <v>6.65</v>
      </c>
      <c r="F74" s="6">
        <v>75.147000000000006</v>
      </c>
      <c r="G74" s="26">
        <v>187706</v>
      </c>
      <c r="K74" s="20">
        <f>LARGE(E74:E82,1)</f>
        <v>12.49</v>
      </c>
      <c r="L74" s="20">
        <f>SMALL(F74:F82,1)</f>
        <v>40.042999999999999</v>
      </c>
      <c r="M74" s="20">
        <f>SMALL(G74:G82,1)</f>
        <v>121625</v>
      </c>
    </row>
    <row r="75" spans="1:13">
      <c r="A75" s="158"/>
      <c r="B75" s="128"/>
      <c r="C75" s="131"/>
      <c r="D75" s="5" t="s">
        <v>7</v>
      </c>
      <c r="E75" s="6">
        <v>12.35</v>
      </c>
      <c r="F75" s="6">
        <v>40.5</v>
      </c>
      <c r="G75" s="26">
        <v>342251</v>
      </c>
      <c r="K75" s="6">
        <f>LARGE(E74:E82,1)</f>
        <v>12.49</v>
      </c>
      <c r="L75" s="6">
        <f>SMALL(F74:F82,1)</f>
        <v>40.042999999999999</v>
      </c>
      <c r="M75" s="6">
        <f>SMALL(G74:G82,1)</f>
        <v>121625</v>
      </c>
    </row>
    <row r="76" spans="1:13">
      <c r="A76" s="158"/>
      <c r="B76" s="128"/>
      <c r="C76" s="132"/>
      <c r="D76" s="7" t="s">
        <v>8</v>
      </c>
      <c r="E76" s="8">
        <v>12.45</v>
      </c>
      <c r="F76" s="8">
        <v>40.173000000000002</v>
      </c>
      <c r="G76" s="27">
        <v>121625</v>
      </c>
      <c r="K76" s="8">
        <f>LARGE(E74:E82,1)</f>
        <v>12.49</v>
      </c>
      <c r="L76" s="8">
        <f>SMALL(F74:F82,1)</f>
        <v>40.042999999999999</v>
      </c>
      <c r="M76" s="8">
        <f>SMALL(G74:G82,1)</f>
        <v>121625</v>
      </c>
    </row>
    <row r="77" spans="1:13" ht="12.75" customHeight="1">
      <c r="A77" s="158"/>
      <c r="B77" s="128"/>
      <c r="C77" s="36" t="s">
        <v>21</v>
      </c>
      <c r="D77" s="5" t="s">
        <v>8</v>
      </c>
      <c r="E77" s="6">
        <v>12.44</v>
      </c>
      <c r="F77" s="6">
        <v>40.207000000000001</v>
      </c>
      <c r="G77" s="26">
        <v>160955</v>
      </c>
      <c r="K77" s="8">
        <f>LARGE(E74:E82,1)</f>
        <v>12.49</v>
      </c>
      <c r="L77" s="8">
        <f>SMALL(F74:F82,1)</f>
        <v>40.042999999999999</v>
      </c>
      <c r="M77" s="8">
        <f>SMALL(G74:G82,1)</f>
        <v>121625</v>
      </c>
    </row>
    <row r="78" spans="1:13">
      <c r="A78" s="158"/>
      <c r="B78" s="128"/>
      <c r="C78" s="133" t="s">
        <v>9</v>
      </c>
      <c r="D78" s="3" t="s">
        <v>6</v>
      </c>
      <c r="E78" s="4">
        <v>5.75</v>
      </c>
      <c r="F78" s="4">
        <v>86.89</v>
      </c>
      <c r="G78" s="28">
        <v>189275</v>
      </c>
      <c r="K78" s="4">
        <f>LARGE(E74:E82,1)</f>
        <v>12.49</v>
      </c>
      <c r="L78" s="4">
        <f>SMALL(F74:F82,1)</f>
        <v>40.042999999999999</v>
      </c>
      <c r="M78" s="4">
        <f>SMALL(G74:G82,1)</f>
        <v>121625</v>
      </c>
    </row>
    <row r="79" spans="1:13">
      <c r="A79" s="158"/>
      <c r="B79" s="128"/>
      <c r="C79" s="134"/>
      <c r="D79" s="5" t="s">
        <v>7</v>
      </c>
      <c r="E79" s="6">
        <v>11.65</v>
      </c>
      <c r="F79" s="6">
        <v>42.911999999999999</v>
      </c>
      <c r="G79" s="26">
        <v>369050</v>
      </c>
      <c r="K79" s="6">
        <f>LARGE(E74:E82,1)</f>
        <v>12.49</v>
      </c>
      <c r="L79" s="6">
        <f>SMALL(F74:F82,1)</f>
        <v>40.042999999999999</v>
      </c>
      <c r="M79" s="6">
        <f>SMALL(G74:G82,1)</f>
        <v>121625</v>
      </c>
    </row>
    <row r="80" spans="1:13">
      <c r="A80" s="158"/>
      <c r="B80" s="128"/>
      <c r="C80" s="135"/>
      <c r="D80" s="7" t="s">
        <v>8</v>
      </c>
      <c r="E80" s="8">
        <v>11.9</v>
      </c>
      <c r="F80" s="8">
        <v>42.005000000000003</v>
      </c>
      <c r="G80" s="27">
        <v>130860</v>
      </c>
      <c r="K80" s="8">
        <f>LARGE(E74:E82,1)</f>
        <v>12.49</v>
      </c>
      <c r="L80" s="8">
        <f>SMALL(F74:F82,1)</f>
        <v>40.042999999999999</v>
      </c>
      <c r="M80" s="8">
        <f>SMALL(G74:G82,1)</f>
        <v>121625</v>
      </c>
    </row>
    <row r="81" spans="1:13">
      <c r="A81" s="158"/>
      <c r="B81" s="128"/>
      <c r="C81" s="136" t="s">
        <v>10</v>
      </c>
      <c r="D81" s="3" t="s">
        <v>7</v>
      </c>
      <c r="E81" s="4">
        <v>12.49</v>
      </c>
      <c r="F81" s="4">
        <v>40.042999999999999</v>
      </c>
      <c r="G81" s="28">
        <v>200330</v>
      </c>
      <c r="K81" s="4">
        <f>LARGE(E74:E82,1)</f>
        <v>12.49</v>
      </c>
      <c r="L81" s="4">
        <f>SMALL(F74:F82,1)</f>
        <v>40.042999999999999</v>
      </c>
      <c r="M81" s="4">
        <f>SMALL(G74:G82,1)</f>
        <v>121625</v>
      </c>
    </row>
    <row r="82" spans="1:13" ht="13.5" thickBot="1">
      <c r="A82" s="159"/>
      <c r="B82" s="129"/>
      <c r="C82" s="137"/>
      <c r="D82" s="21" t="s">
        <v>8</v>
      </c>
      <c r="E82" s="22">
        <v>12.34</v>
      </c>
      <c r="F82" s="22">
        <v>40.51</v>
      </c>
      <c r="G82" s="34">
        <v>141514</v>
      </c>
      <c r="K82" s="6">
        <f>LARGE(E74:E82,1)</f>
        <v>12.49</v>
      </c>
      <c r="L82" s="6">
        <f>SMALL(F74:F82,1)</f>
        <v>40.042999999999999</v>
      </c>
      <c r="M82" s="6">
        <f>SMALL(G74:G82,1)</f>
        <v>121625</v>
      </c>
    </row>
    <row r="83" spans="1:13" ht="13.5" thickTop="1">
      <c r="A83" s="157" t="s">
        <v>15</v>
      </c>
      <c r="B83" s="153" t="s">
        <v>4</v>
      </c>
      <c r="C83" s="156" t="s">
        <v>5</v>
      </c>
      <c r="D83" s="15" t="s">
        <v>6</v>
      </c>
      <c r="E83" s="16">
        <v>9.5299999999999994</v>
      </c>
      <c r="F83" s="16">
        <v>52.473999999999997</v>
      </c>
      <c r="G83" s="29">
        <v>187887</v>
      </c>
      <c r="K83" s="16">
        <f>LARGE(E83:E91,1)</f>
        <v>11.61</v>
      </c>
      <c r="L83" s="16">
        <f>SMALL(F83:F91,1)</f>
        <v>43.052</v>
      </c>
      <c r="M83" s="16">
        <f>SMALL(G83:G91,1)</f>
        <v>121613</v>
      </c>
    </row>
    <row r="84" spans="1:13">
      <c r="A84" s="158"/>
      <c r="B84" s="143"/>
      <c r="C84" s="146"/>
      <c r="D84" s="11" t="s">
        <v>7</v>
      </c>
      <c r="E84" s="12">
        <v>11.45</v>
      </c>
      <c r="F84" s="12">
        <v>43.676000000000002</v>
      </c>
      <c r="G84" s="30">
        <v>326127</v>
      </c>
      <c r="K84" s="12">
        <f>LARGE(E83:E91,1)</f>
        <v>11.61</v>
      </c>
      <c r="L84" s="12">
        <f>SMALL(F83:F91,1)</f>
        <v>43.052</v>
      </c>
      <c r="M84" s="12">
        <f>SMALL(G83:G91,1)</f>
        <v>121613</v>
      </c>
    </row>
    <row r="85" spans="1:13" ht="12.75" customHeight="1">
      <c r="A85" s="158"/>
      <c r="B85" s="143"/>
      <c r="C85" s="147"/>
      <c r="D85" s="13" t="s">
        <v>8</v>
      </c>
      <c r="E85" s="14">
        <v>11.48</v>
      </c>
      <c r="F85" s="14">
        <v>43.545999999999999</v>
      </c>
      <c r="G85" s="31">
        <v>121613</v>
      </c>
      <c r="K85" s="14">
        <f>LARGE(E83:E91,1)</f>
        <v>11.61</v>
      </c>
      <c r="L85" s="14">
        <f>SMALL(F83:F91,1)</f>
        <v>43.052</v>
      </c>
      <c r="M85" s="14">
        <f>SMALL(G83:G91,1)</f>
        <v>121613</v>
      </c>
    </row>
    <row r="86" spans="1:13">
      <c r="A86" s="158"/>
      <c r="B86" s="143"/>
      <c r="C86" s="37" t="s">
        <v>21</v>
      </c>
      <c r="D86" s="38" t="s">
        <v>8</v>
      </c>
      <c r="E86" s="12">
        <v>11.46</v>
      </c>
      <c r="F86" s="12">
        <v>43.618000000000002</v>
      </c>
      <c r="G86" s="30">
        <v>160997</v>
      </c>
      <c r="K86" s="14">
        <f>LARGE(E83:E91,1)</f>
        <v>11.61</v>
      </c>
      <c r="L86" s="14">
        <f>SMALL(F83:F91,1)</f>
        <v>43.052</v>
      </c>
      <c r="M86" s="14">
        <f>SMALL(G83:G91,1)</f>
        <v>121613</v>
      </c>
    </row>
    <row r="87" spans="1:13">
      <c r="A87" s="158"/>
      <c r="B87" s="143"/>
      <c r="C87" s="148" t="s">
        <v>9</v>
      </c>
      <c r="D87" s="9" t="s">
        <v>6</v>
      </c>
      <c r="E87" s="10">
        <v>8.66</v>
      </c>
      <c r="F87" s="10">
        <v>57.765999999999998</v>
      </c>
      <c r="G87" s="32">
        <v>203693</v>
      </c>
      <c r="K87" s="10">
        <f>LARGE(E83:E91,1)</f>
        <v>11.61</v>
      </c>
      <c r="L87" s="10">
        <f>SMALL(F83:F91,1)</f>
        <v>43.052</v>
      </c>
      <c r="M87" s="10">
        <f>SMALL(G83:G91,1)</f>
        <v>121613</v>
      </c>
    </row>
    <row r="88" spans="1:13">
      <c r="A88" s="158"/>
      <c r="B88" s="143"/>
      <c r="C88" s="149"/>
      <c r="D88" s="11" t="s">
        <v>7</v>
      </c>
      <c r="E88" s="12">
        <v>11.61</v>
      </c>
      <c r="F88" s="12">
        <v>43.052</v>
      </c>
      <c r="G88" s="30">
        <v>335892</v>
      </c>
      <c r="K88" s="12">
        <f>LARGE(E83:E91,1)</f>
        <v>11.61</v>
      </c>
      <c r="L88" s="12">
        <f>SMALL(F83:F91,1)</f>
        <v>43.052</v>
      </c>
      <c r="M88" s="12">
        <f>SMALL(G83:G91,1)</f>
        <v>121613</v>
      </c>
    </row>
    <row r="89" spans="1:13">
      <c r="A89" s="158"/>
      <c r="B89" s="143"/>
      <c r="C89" s="150"/>
      <c r="D89" s="13" t="s">
        <v>8</v>
      </c>
      <c r="E89" s="14">
        <v>11.6</v>
      </c>
      <c r="F89" s="14">
        <v>43.110999999999997</v>
      </c>
      <c r="G89" s="31">
        <v>130082</v>
      </c>
      <c r="K89" s="14">
        <f>LARGE(E83:E91,1)</f>
        <v>11.61</v>
      </c>
      <c r="L89" s="14">
        <f>SMALL(F83:F91,1)</f>
        <v>43.052</v>
      </c>
      <c r="M89" s="14">
        <f>SMALL(G83:G91,1)</f>
        <v>121613</v>
      </c>
    </row>
    <row r="90" spans="1:13">
      <c r="A90" s="158"/>
      <c r="B90" s="143"/>
      <c r="C90" s="151" t="s">
        <v>10</v>
      </c>
      <c r="D90" s="9" t="s">
        <v>7</v>
      </c>
      <c r="E90" s="10" t="s">
        <v>11</v>
      </c>
      <c r="F90" s="10" t="s">
        <v>11</v>
      </c>
      <c r="G90" s="32">
        <v>255006</v>
      </c>
      <c r="K90" s="10">
        <f>LARGE(E83:E91,1)</f>
        <v>11.61</v>
      </c>
      <c r="L90" s="10">
        <f>SMALL(F83:F91,1)</f>
        <v>43.052</v>
      </c>
      <c r="M90" s="10">
        <f>SMALL(G83:G91,1)</f>
        <v>121613</v>
      </c>
    </row>
    <row r="91" spans="1:13" ht="13.5" thickBot="1">
      <c r="A91" s="158"/>
      <c r="B91" s="144"/>
      <c r="C91" s="152"/>
      <c r="D91" s="17" t="s">
        <v>8</v>
      </c>
      <c r="E91" s="18">
        <v>11.48</v>
      </c>
      <c r="F91" s="18">
        <v>43.545999999999999</v>
      </c>
      <c r="G91" s="33">
        <v>141438</v>
      </c>
      <c r="K91" s="18">
        <f>LARGE(E83:E91,1)</f>
        <v>11.61</v>
      </c>
      <c r="L91" s="18">
        <f>SMALL(F83:F91,1)</f>
        <v>43.052</v>
      </c>
      <c r="M91" s="18">
        <f>SMALL(G83:G91,1)</f>
        <v>121613</v>
      </c>
    </row>
    <row r="92" spans="1:13" ht="13.5" thickTop="1">
      <c r="A92" s="158"/>
      <c r="B92" s="127" t="s">
        <v>12</v>
      </c>
      <c r="C92" s="130" t="s">
        <v>5</v>
      </c>
      <c r="D92" s="5" t="s">
        <v>6</v>
      </c>
      <c r="E92" s="6">
        <v>1.21</v>
      </c>
      <c r="F92" s="6">
        <v>412.28800000000001</v>
      </c>
      <c r="G92" s="26">
        <v>192303</v>
      </c>
      <c r="K92" s="20">
        <f>LARGE(E92:E100,1)</f>
        <v>2.4500000000000002</v>
      </c>
      <c r="L92" s="20">
        <f>SMALL(F92:F100,1)</f>
        <v>203.03700000000001</v>
      </c>
      <c r="M92" s="20">
        <f>SMALL(G92:G100,1)</f>
        <v>127759</v>
      </c>
    </row>
    <row r="93" spans="1:13" ht="12.75" customHeight="1">
      <c r="A93" s="158"/>
      <c r="B93" s="128"/>
      <c r="C93" s="131"/>
      <c r="D93" s="5" t="s">
        <v>7</v>
      </c>
      <c r="E93" s="6" t="s">
        <v>11</v>
      </c>
      <c r="F93" s="6" t="s">
        <v>11</v>
      </c>
      <c r="G93" s="26">
        <v>326197</v>
      </c>
      <c r="K93" s="6">
        <f>LARGE(E92:E100,1)</f>
        <v>2.4500000000000002</v>
      </c>
      <c r="L93" s="6">
        <f>SMALL(F92:F100,1)</f>
        <v>203.03700000000001</v>
      </c>
      <c r="M93" s="6">
        <f>SMALL(G92:G100,1)</f>
        <v>127759</v>
      </c>
    </row>
    <row r="94" spans="1:13">
      <c r="A94" s="158"/>
      <c r="B94" s="128"/>
      <c r="C94" s="132"/>
      <c r="D94" s="7" t="s">
        <v>8</v>
      </c>
      <c r="E94" s="8">
        <v>2.4500000000000002</v>
      </c>
      <c r="F94" s="8">
        <v>203.03700000000001</v>
      </c>
      <c r="G94" s="27">
        <v>127759</v>
      </c>
      <c r="K94" s="8">
        <f>LARGE(E92:E100,1)</f>
        <v>2.4500000000000002</v>
      </c>
      <c r="L94" s="8">
        <f>SMALL(F92:F100,1)</f>
        <v>203.03700000000001</v>
      </c>
      <c r="M94" s="8">
        <f>SMALL(G92:G100,1)</f>
        <v>127759</v>
      </c>
    </row>
    <row r="95" spans="1:13">
      <c r="A95" s="158"/>
      <c r="B95" s="128"/>
      <c r="C95" s="36" t="s">
        <v>21</v>
      </c>
      <c r="D95" s="5" t="s">
        <v>8</v>
      </c>
      <c r="E95" s="6">
        <v>2.2999999999999998</v>
      </c>
      <c r="F95" s="6">
        <v>217.51300000000001</v>
      </c>
      <c r="G95" s="26">
        <v>161207</v>
      </c>
      <c r="K95" s="8">
        <f>LARGE(E92:E100,1)</f>
        <v>2.4500000000000002</v>
      </c>
      <c r="L95" s="8">
        <f>SMALL(F92:F100,1)</f>
        <v>203.03700000000001</v>
      </c>
      <c r="M95" s="8">
        <f>SMALL(G92:G100,1)</f>
        <v>127759</v>
      </c>
    </row>
    <row r="96" spans="1:13">
      <c r="A96" s="158"/>
      <c r="B96" s="128"/>
      <c r="C96" s="133" t="s">
        <v>9</v>
      </c>
      <c r="D96" s="3" t="s">
        <v>6</v>
      </c>
      <c r="E96" s="4" t="s">
        <v>11</v>
      </c>
      <c r="F96" s="4" t="s">
        <v>11</v>
      </c>
      <c r="G96" s="28">
        <v>174631</v>
      </c>
      <c r="K96" s="4">
        <f>LARGE(E92:E100,1)</f>
        <v>2.4500000000000002</v>
      </c>
      <c r="L96" s="4">
        <f>SMALL(F92:F100,1)</f>
        <v>203.03700000000001</v>
      </c>
      <c r="M96" s="4">
        <f>SMALL(G92:G100,1)</f>
        <v>127759</v>
      </c>
    </row>
    <row r="97" spans="1:13">
      <c r="A97" s="158"/>
      <c r="B97" s="128"/>
      <c r="C97" s="134"/>
      <c r="D97" s="5" t="s">
        <v>7</v>
      </c>
      <c r="E97" s="6" t="s">
        <v>11</v>
      </c>
      <c r="F97" s="6" t="s">
        <v>11</v>
      </c>
      <c r="G97" s="26">
        <v>341110</v>
      </c>
      <c r="K97" s="6">
        <f>LARGE(E92:E100,1)</f>
        <v>2.4500000000000002</v>
      </c>
      <c r="L97" s="6">
        <f>SMALL(F92:F100,1)</f>
        <v>203.03700000000001</v>
      </c>
      <c r="M97" s="6">
        <f>SMALL(G92:G100,1)</f>
        <v>127759</v>
      </c>
    </row>
    <row r="98" spans="1:13">
      <c r="A98" s="158"/>
      <c r="B98" s="128"/>
      <c r="C98" s="135"/>
      <c r="D98" s="7" t="s">
        <v>8</v>
      </c>
      <c r="E98" s="8" t="s">
        <v>11</v>
      </c>
      <c r="F98" s="8" t="s">
        <v>11</v>
      </c>
      <c r="G98" s="27">
        <v>139153</v>
      </c>
      <c r="K98" s="8">
        <f>LARGE(E92:E100,1)</f>
        <v>2.4500000000000002</v>
      </c>
      <c r="L98" s="8">
        <f>SMALL(F92:F100,1)</f>
        <v>203.03700000000001</v>
      </c>
      <c r="M98" s="8">
        <f>SMALL(G92:G100,1)</f>
        <v>127759</v>
      </c>
    </row>
    <row r="99" spans="1:13">
      <c r="A99" s="158"/>
      <c r="B99" s="128"/>
      <c r="C99" s="136" t="s">
        <v>10</v>
      </c>
      <c r="D99" s="3" t="s">
        <v>7</v>
      </c>
      <c r="E99" s="4" t="s">
        <v>11</v>
      </c>
      <c r="F99" s="4" t="s">
        <v>11</v>
      </c>
      <c r="G99" s="28">
        <v>220525</v>
      </c>
      <c r="K99" s="4">
        <f>LARGE(E92:E100,1)</f>
        <v>2.4500000000000002</v>
      </c>
      <c r="L99" s="4">
        <f>SMALL(F92:F100,1)</f>
        <v>203.03700000000001</v>
      </c>
      <c r="M99" s="4">
        <f>SMALL(G92:G100,1)</f>
        <v>127759</v>
      </c>
    </row>
    <row r="100" spans="1:13" ht="13.5" thickBot="1">
      <c r="A100" s="158"/>
      <c r="B100" s="129"/>
      <c r="C100" s="137"/>
      <c r="D100" s="21" t="s">
        <v>8</v>
      </c>
      <c r="E100" s="22">
        <v>2.1</v>
      </c>
      <c r="F100" s="22">
        <v>238.16</v>
      </c>
      <c r="G100" s="34">
        <v>156258</v>
      </c>
      <c r="K100" s="6">
        <f>LARGE(E92:E100,1)</f>
        <v>2.4500000000000002</v>
      </c>
      <c r="L100" s="6">
        <f>SMALL(F92:F100,1)</f>
        <v>203.03700000000001</v>
      </c>
      <c r="M100" s="6">
        <f>SMALL(G92:G100,1)</f>
        <v>127759</v>
      </c>
    </row>
    <row r="101" spans="1:13" ht="12.75" customHeight="1" thickTop="1">
      <c r="A101" s="158"/>
      <c r="B101" s="153" t="s">
        <v>13</v>
      </c>
      <c r="C101" s="156" t="s">
        <v>5</v>
      </c>
      <c r="D101" s="15" t="s">
        <v>6</v>
      </c>
      <c r="E101" s="16">
        <v>6.59</v>
      </c>
      <c r="F101" s="16">
        <v>75.891999999999996</v>
      </c>
      <c r="G101" s="29">
        <v>191297</v>
      </c>
      <c r="K101" s="16">
        <f>LARGE(E101:E109,1)</f>
        <v>12.65</v>
      </c>
      <c r="L101" s="16">
        <f>SMALL(F101:F109,1)</f>
        <v>39.515999999999998</v>
      </c>
      <c r="M101" s="16">
        <f>SMALL(G101:G109,1)</f>
        <v>121650</v>
      </c>
    </row>
    <row r="102" spans="1:13">
      <c r="A102" s="158"/>
      <c r="B102" s="143"/>
      <c r="C102" s="146"/>
      <c r="D102" s="11" t="s">
        <v>7</v>
      </c>
      <c r="E102" s="12">
        <v>12.48</v>
      </c>
      <c r="F102" s="12">
        <v>40.064999999999998</v>
      </c>
      <c r="G102" s="30">
        <v>326209</v>
      </c>
      <c r="K102" s="12">
        <f>LARGE(E101:E109,1)</f>
        <v>12.65</v>
      </c>
      <c r="L102" s="12">
        <f>SMALL(F101:F109,1)</f>
        <v>39.515999999999998</v>
      </c>
      <c r="M102" s="12">
        <f>SMALL(G101:G109,1)</f>
        <v>121650</v>
      </c>
    </row>
    <row r="103" spans="1:13">
      <c r="A103" s="158"/>
      <c r="B103" s="143"/>
      <c r="C103" s="147"/>
      <c r="D103" s="13" t="s">
        <v>8</v>
      </c>
      <c r="E103" s="14">
        <v>12.54</v>
      </c>
      <c r="F103" s="14">
        <v>39.883000000000003</v>
      </c>
      <c r="G103" s="31">
        <v>121650</v>
      </c>
      <c r="K103" s="14">
        <f>LARGE(E101:E109,1)</f>
        <v>12.65</v>
      </c>
      <c r="L103" s="14">
        <f>SMALL(F101:F109,1)</f>
        <v>39.515999999999998</v>
      </c>
      <c r="M103" s="14">
        <f>SMALL(G101:G109,1)</f>
        <v>121650</v>
      </c>
    </row>
    <row r="104" spans="1:13">
      <c r="A104" s="158"/>
      <c r="B104" s="143"/>
      <c r="C104" s="37" t="s">
        <v>21</v>
      </c>
      <c r="D104" s="38" t="s">
        <v>8</v>
      </c>
      <c r="E104" s="12">
        <v>12.65</v>
      </c>
      <c r="F104" s="12">
        <v>39.515999999999998</v>
      </c>
      <c r="G104" s="30">
        <v>161027</v>
      </c>
      <c r="K104" s="14">
        <f>LARGE(E101:E109,1)</f>
        <v>12.65</v>
      </c>
      <c r="L104" s="14">
        <f>SMALL(F101:F109,1)</f>
        <v>39.515999999999998</v>
      </c>
      <c r="M104" s="14">
        <f>SMALL(G101:G109,1)</f>
        <v>121650</v>
      </c>
    </row>
    <row r="105" spans="1:13">
      <c r="A105" s="158"/>
      <c r="B105" s="143"/>
      <c r="C105" s="148" t="s">
        <v>9</v>
      </c>
      <c r="D105" s="9" t="s">
        <v>6</v>
      </c>
      <c r="E105" s="10">
        <v>5.68</v>
      </c>
      <c r="F105" s="10">
        <v>87.99</v>
      </c>
      <c r="G105" s="32">
        <v>195761</v>
      </c>
      <c r="K105" s="10">
        <f>LARGE(E101:E109,1)</f>
        <v>12.65</v>
      </c>
      <c r="L105" s="10">
        <f>SMALL(F101:F109,1)</f>
        <v>39.515999999999998</v>
      </c>
      <c r="M105" s="10">
        <f>SMALL(G101:G109,1)</f>
        <v>121650</v>
      </c>
    </row>
    <row r="106" spans="1:13">
      <c r="A106" s="158"/>
      <c r="B106" s="143"/>
      <c r="C106" s="149"/>
      <c r="D106" s="11" t="s">
        <v>7</v>
      </c>
      <c r="E106" s="12">
        <v>11.83</v>
      </c>
      <c r="F106" s="12">
        <v>42.256</v>
      </c>
      <c r="G106" s="30">
        <v>336680</v>
      </c>
      <c r="K106" s="12">
        <f>LARGE(E101:E109,1)</f>
        <v>12.65</v>
      </c>
      <c r="L106" s="12">
        <f>SMALL(F101:F109,1)</f>
        <v>39.515999999999998</v>
      </c>
      <c r="M106" s="12">
        <f>SMALL(G101:G109,1)</f>
        <v>121650</v>
      </c>
    </row>
    <row r="107" spans="1:13">
      <c r="A107" s="158"/>
      <c r="B107" s="143"/>
      <c r="C107" s="150"/>
      <c r="D107" s="13" t="s">
        <v>8</v>
      </c>
      <c r="E107" s="14">
        <v>11.68</v>
      </c>
      <c r="F107" s="14">
        <v>42.817999999999998</v>
      </c>
      <c r="G107" s="31">
        <v>130909</v>
      </c>
      <c r="K107" s="14">
        <f>LARGE(E101:E109,1)</f>
        <v>12.65</v>
      </c>
      <c r="L107" s="14">
        <f>SMALL(F101:F109,1)</f>
        <v>39.515999999999998</v>
      </c>
      <c r="M107" s="14">
        <f>SMALL(G101:G109,1)</f>
        <v>121650</v>
      </c>
    </row>
    <row r="108" spans="1:13">
      <c r="A108" s="158"/>
      <c r="B108" s="143"/>
      <c r="C108" s="151" t="s">
        <v>10</v>
      </c>
      <c r="D108" s="9" t="s">
        <v>7</v>
      </c>
      <c r="E108" s="10" t="s">
        <v>11</v>
      </c>
      <c r="F108" s="10" t="s">
        <v>11</v>
      </c>
      <c r="G108" s="32">
        <v>218195</v>
      </c>
      <c r="K108" s="10">
        <f>LARGE(E101:E109,1)</f>
        <v>12.65</v>
      </c>
      <c r="L108" s="10">
        <f>SMALL(F101:F109,1)</f>
        <v>39.515999999999998</v>
      </c>
      <c r="M108" s="10">
        <f>SMALL(G101:G109,1)</f>
        <v>121650</v>
      </c>
    </row>
    <row r="109" spans="1:13" ht="12.75" customHeight="1" thickBot="1">
      <c r="A109" s="159"/>
      <c r="B109" s="154"/>
      <c r="C109" s="155"/>
      <c r="D109" s="17" t="s">
        <v>8</v>
      </c>
      <c r="E109" s="18">
        <v>12.42</v>
      </c>
      <c r="F109" s="18">
        <v>40.273000000000003</v>
      </c>
      <c r="G109" s="33">
        <v>154676</v>
      </c>
      <c r="K109" s="18">
        <f>LARGE(E101:E109,1)</f>
        <v>12.65</v>
      </c>
      <c r="L109" s="18">
        <f>SMALL(F101:F109,1)</f>
        <v>39.515999999999998</v>
      </c>
      <c r="M109" s="18">
        <f>SMALL(G101:G109,1)</f>
        <v>121650</v>
      </c>
    </row>
    <row r="110" spans="1:13" ht="13.5" thickTop="1">
      <c r="A110" s="157" t="s">
        <v>14</v>
      </c>
      <c r="B110" s="138" t="s">
        <v>4</v>
      </c>
      <c r="C110" s="140" t="s">
        <v>5</v>
      </c>
      <c r="D110" s="19" t="s">
        <v>6</v>
      </c>
      <c r="E110" s="20" t="s">
        <v>11</v>
      </c>
      <c r="F110" s="20" t="s">
        <v>11</v>
      </c>
      <c r="G110" s="25">
        <v>199987</v>
      </c>
      <c r="K110" s="20" t="e">
        <f>LARGE(E110:E118,1)</f>
        <v>#NUM!</v>
      </c>
      <c r="L110" s="20" t="e">
        <f>SMALL(F110:F118,1)</f>
        <v>#NUM!</v>
      </c>
      <c r="M110" s="20">
        <f>SMALL(G110:G118,1)</f>
        <v>122012</v>
      </c>
    </row>
    <row r="111" spans="1:13">
      <c r="A111" s="158"/>
      <c r="B111" s="128"/>
      <c r="C111" s="131"/>
      <c r="D111" s="5" t="s">
        <v>7</v>
      </c>
      <c r="E111" s="6" t="s">
        <v>11</v>
      </c>
      <c r="F111" s="6" t="s">
        <v>11</v>
      </c>
      <c r="G111" s="26">
        <v>342211</v>
      </c>
      <c r="K111" s="6" t="e">
        <f>LARGE(E110:E118,1)</f>
        <v>#NUM!</v>
      </c>
      <c r="L111" s="6" t="e">
        <f>SMALL(F110:F118,1)</f>
        <v>#NUM!</v>
      </c>
      <c r="M111" s="6">
        <f>SMALL(G110:G118,1)</f>
        <v>122012</v>
      </c>
    </row>
    <row r="112" spans="1:13">
      <c r="A112" s="158"/>
      <c r="B112" s="128"/>
      <c r="C112" s="132"/>
      <c r="D112" s="7" t="s">
        <v>8</v>
      </c>
      <c r="E112" s="8" t="s">
        <v>11</v>
      </c>
      <c r="F112" s="8" t="s">
        <v>11</v>
      </c>
      <c r="G112" s="27">
        <v>122012</v>
      </c>
      <c r="K112" s="8" t="e">
        <f>LARGE(E110:E118,1)</f>
        <v>#NUM!</v>
      </c>
      <c r="L112" s="8" t="e">
        <f>SMALL(F110:F118,1)</f>
        <v>#NUM!</v>
      </c>
      <c r="M112" s="8">
        <f>SMALL(G110:G118,1)</f>
        <v>122012</v>
      </c>
    </row>
    <row r="113" spans="1:13">
      <c r="A113" s="158"/>
      <c r="B113" s="128"/>
      <c r="C113" s="36" t="s">
        <v>21</v>
      </c>
      <c r="D113" s="5" t="s">
        <v>8</v>
      </c>
      <c r="E113" s="6" t="s">
        <v>11</v>
      </c>
      <c r="F113" s="6" t="s">
        <v>11</v>
      </c>
      <c r="G113" s="26">
        <v>161045</v>
      </c>
      <c r="K113" s="8" t="e">
        <f>LARGE(E110:E118,1)</f>
        <v>#NUM!</v>
      </c>
      <c r="L113" s="8" t="e">
        <f>SMALL(F110:F118,1)</f>
        <v>#NUM!</v>
      </c>
      <c r="M113" s="8">
        <f>SMALL(G110:G118,1)</f>
        <v>122012</v>
      </c>
    </row>
    <row r="114" spans="1:13" ht="12.75" customHeight="1">
      <c r="A114" s="158"/>
      <c r="B114" s="128"/>
      <c r="C114" s="133" t="s">
        <v>9</v>
      </c>
      <c r="D114" s="3" t="s">
        <v>6</v>
      </c>
      <c r="E114" s="4" t="s">
        <v>11</v>
      </c>
      <c r="F114" s="4" t="s">
        <v>11</v>
      </c>
      <c r="G114" s="28">
        <v>195952</v>
      </c>
      <c r="K114" s="4" t="e">
        <f>LARGE(E110:E118,1)</f>
        <v>#NUM!</v>
      </c>
      <c r="L114" s="4" t="e">
        <f>SMALL(F110:F118,1)</f>
        <v>#NUM!</v>
      </c>
      <c r="M114" s="4">
        <f>SMALL(G110:G118,1)</f>
        <v>122012</v>
      </c>
    </row>
    <row r="115" spans="1:13">
      <c r="A115" s="158"/>
      <c r="B115" s="128"/>
      <c r="C115" s="134"/>
      <c r="D115" s="5" t="s">
        <v>7</v>
      </c>
      <c r="E115" s="6" t="s">
        <v>11</v>
      </c>
      <c r="F115" s="6" t="s">
        <v>11</v>
      </c>
      <c r="G115" s="26">
        <v>326949</v>
      </c>
      <c r="K115" s="6" t="e">
        <f>LARGE(E110:E118,1)</f>
        <v>#NUM!</v>
      </c>
      <c r="L115" s="6" t="e">
        <f>SMALL(F110:F118,1)</f>
        <v>#NUM!</v>
      </c>
      <c r="M115" s="6">
        <f>SMALL(G110:G118,1)</f>
        <v>122012</v>
      </c>
    </row>
    <row r="116" spans="1:13">
      <c r="A116" s="158"/>
      <c r="B116" s="128"/>
      <c r="C116" s="135"/>
      <c r="D116" s="7" t="s">
        <v>8</v>
      </c>
      <c r="E116" s="8" t="s">
        <v>11</v>
      </c>
      <c r="F116" s="8" t="s">
        <v>11</v>
      </c>
      <c r="G116" s="27">
        <v>130558</v>
      </c>
      <c r="K116" s="8" t="e">
        <f>LARGE(E110:E118,1)</f>
        <v>#NUM!</v>
      </c>
      <c r="L116" s="8" t="e">
        <f>SMALL(F110:F118,1)</f>
        <v>#NUM!</v>
      </c>
      <c r="M116" s="8">
        <f>SMALL(G110:G118,1)</f>
        <v>122012</v>
      </c>
    </row>
    <row r="117" spans="1:13" ht="12.75" customHeight="1">
      <c r="A117" s="158"/>
      <c r="B117" s="128"/>
      <c r="C117" s="136" t="s">
        <v>10</v>
      </c>
      <c r="D117" s="3" t="s">
        <v>7</v>
      </c>
      <c r="E117" s="4" t="s">
        <v>11</v>
      </c>
      <c r="F117" s="4" t="s">
        <v>11</v>
      </c>
      <c r="G117" s="28">
        <v>238933</v>
      </c>
      <c r="K117" s="4" t="e">
        <f>LARGE(E110:E118,1)</f>
        <v>#NUM!</v>
      </c>
      <c r="L117" s="4" t="e">
        <f>SMALL(F110:F118,1)</f>
        <v>#NUM!</v>
      </c>
      <c r="M117" s="4">
        <f>SMALL(G110:G118,1)</f>
        <v>122012</v>
      </c>
    </row>
    <row r="118" spans="1:13" ht="13.5" thickBot="1">
      <c r="A118" s="158"/>
      <c r="B118" s="139"/>
      <c r="C118" s="141"/>
      <c r="D118" s="5" t="s">
        <v>8</v>
      </c>
      <c r="E118" s="6" t="s">
        <v>11</v>
      </c>
      <c r="F118" s="6" t="s">
        <v>11</v>
      </c>
      <c r="G118" s="26">
        <v>154599</v>
      </c>
      <c r="K118" s="6" t="e">
        <f>LARGE(E110:E118,1)</f>
        <v>#NUM!</v>
      </c>
      <c r="L118" s="6" t="e">
        <f>SMALL(F110:F118,1)</f>
        <v>#NUM!</v>
      </c>
      <c r="M118" s="6">
        <f>SMALL(G110:G118,1)</f>
        <v>122012</v>
      </c>
    </row>
    <row r="119" spans="1:13">
      <c r="A119" s="158"/>
      <c r="B119" s="142" t="s">
        <v>12</v>
      </c>
      <c r="C119" s="145" t="s">
        <v>5</v>
      </c>
      <c r="D119" s="15" t="s">
        <v>6</v>
      </c>
      <c r="E119" s="16" t="s">
        <v>11</v>
      </c>
      <c r="F119" s="16" t="s">
        <v>11</v>
      </c>
      <c r="G119" s="29">
        <v>199006</v>
      </c>
      <c r="K119" s="16" t="e">
        <f>LARGE(E119:E127,1)</f>
        <v>#NUM!</v>
      </c>
      <c r="L119" s="16" t="e">
        <f>SMALL(F119:F127,1)</f>
        <v>#NUM!</v>
      </c>
      <c r="M119" s="16">
        <f>SMALL(G119:G127,1)</f>
        <v>127524</v>
      </c>
    </row>
    <row r="120" spans="1:13">
      <c r="A120" s="158"/>
      <c r="B120" s="143"/>
      <c r="C120" s="146"/>
      <c r="D120" s="11" t="s">
        <v>7</v>
      </c>
      <c r="E120" s="12" t="s">
        <v>11</v>
      </c>
      <c r="F120" s="12" t="s">
        <v>11</v>
      </c>
      <c r="G120" s="30">
        <v>342472</v>
      </c>
      <c r="K120" s="12" t="e">
        <f>LARGE(E119:E127,1)</f>
        <v>#NUM!</v>
      </c>
      <c r="L120" s="12" t="e">
        <f>SMALL(F119:F127,1)</f>
        <v>#NUM!</v>
      </c>
      <c r="M120" s="12">
        <f>SMALL(G119:G127,1)</f>
        <v>127524</v>
      </c>
    </row>
    <row r="121" spans="1:13">
      <c r="A121" s="158"/>
      <c r="B121" s="143"/>
      <c r="C121" s="147"/>
      <c r="D121" s="13" t="s">
        <v>8</v>
      </c>
      <c r="E121" s="14" t="s">
        <v>11</v>
      </c>
      <c r="F121" s="14" t="s">
        <v>11</v>
      </c>
      <c r="G121" s="31">
        <v>127524</v>
      </c>
      <c r="K121" s="14" t="e">
        <f>LARGE(E119:E127,1)</f>
        <v>#NUM!</v>
      </c>
      <c r="L121" s="14" t="e">
        <f>SMALL(F119:F127,1)</f>
        <v>#NUM!</v>
      </c>
      <c r="M121" s="14">
        <f>SMALL(G119:G127,1)</f>
        <v>127524</v>
      </c>
    </row>
    <row r="122" spans="1:13">
      <c r="A122" s="158"/>
      <c r="B122" s="143"/>
      <c r="C122" s="37" t="s">
        <v>21</v>
      </c>
      <c r="D122" s="38" t="s">
        <v>8</v>
      </c>
      <c r="E122" s="12" t="s">
        <v>11</v>
      </c>
      <c r="F122" s="12" t="s">
        <v>11</v>
      </c>
      <c r="G122" s="30">
        <v>161193</v>
      </c>
      <c r="K122" s="14" t="e">
        <f>LARGE(E119:E127,1)</f>
        <v>#NUM!</v>
      </c>
      <c r="L122" s="14" t="e">
        <f>SMALL(F119:F127,1)</f>
        <v>#NUM!</v>
      </c>
      <c r="M122" s="14">
        <f>SMALL(G119:G127,1)</f>
        <v>127524</v>
      </c>
    </row>
    <row r="123" spans="1:13" ht="12.75" customHeight="1">
      <c r="A123" s="158"/>
      <c r="B123" s="143"/>
      <c r="C123" s="148" t="s">
        <v>9</v>
      </c>
      <c r="D123" s="9" t="s">
        <v>6</v>
      </c>
      <c r="E123" s="10" t="s">
        <v>11</v>
      </c>
      <c r="F123" s="10" t="s">
        <v>11</v>
      </c>
      <c r="G123" s="32">
        <v>185095</v>
      </c>
      <c r="K123" s="10" t="e">
        <f>LARGE(E119:E127,1)</f>
        <v>#NUM!</v>
      </c>
      <c r="L123" s="10" t="e">
        <f>SMALL(F119:F127,1)</f>
        <v>#NUM!</v>
      </c>
      <c r="M123" s="10">
        <f>SMALL(G119:G127,1)</f>
        <v>127524</v>
      </c>
    </row>
    <row r="124" spans="1:13">
      <c r="A124" s="158"/>
      <c r="B124" s="143"/>
      <c r="C124" s="149"/>
      <c r="D124" s="11" t="s">
        <v>7</v>
      </c>
      <c r="E124" s="12" t="s">
        <v>11</v>
      </c>
      <c r="F124" s="12" t="s">
        <v>11</v>
      </c>
      <c r="G124" s="30">
        <v>359061</v>
      </c>
      <c r="K124" s="12" t="e">
        <f>LARGE(E119:E127,1)</f>
        <v>#NUM!</v>
      </c>
      <c r="L124" s="12" t="e">
        <f>SMALL(F119:F127,1)</f>
        <v>#NUM!</v>
      </c>
      <c r="M124" s="12">
        <f>SMALL(G119:G127,1)</f>
        <v>127524</v>
      </c>
    </row>
    <row r="125" spans="1:13">
      <c r="A125" s="158"/>
      <c r="B125" s="143"/>
      <c r="C125" s="150"/>
      <c r="D125" s="13" t="s">
        <v>8</v>
      </c>
      <c r="E125" s="14" t="s">
        <v>11</v>
      </c>
      <c r="F125" s="14" t="s">
        <v>11</v>
      </c>
      <c r="G125" s="31">
        <v>134980</v>
      </c>
      <c r="K125" s="14" t="e">
        <f>LARGE(E119:E127,1)</f>
        <v>#NUM!</v>
      </c>
      <c r="L125" s="14" t="e">
        <f>SMALL(F119:F127,1)</f>
        <v>#NUM!</v>
      </c>
      <c r="M125" s="14">
        <f>SMALL(G119:G127,1)</f>
        <v>127524</v>
      </c>
    </row>
    <row r="126" spans="1:13">
      <c r="A126" s="158"/>
      <c r="B126" s="143"/>
      <c r="C126" s="151" t="s">
        <v>10</v>
      </c>
      <c r="D126" s="9" t="s">
        <v>7</v>
      </c>
      <c r="E126" s="10" t="s">
        <v>11</v>
      </c>
      <c r="F126" s="10" t="s">
        <v>11</v>
      </c>
      <c r="G126" s="32">
        <v>220258</v>
      </c>
      <c r="K126" s="10" t="e">
        <f>LARGE(E119:E127,1)</f>
        <v>#NUM!</v>
      </c>
      <c r="L126" s="10" t="e">
        <f>SMALL(F119:F127,1)</f>
        <v>#NUM!</v>
      </c>
      <c r="M126" s="10">
        <f>SMALL(G119:G127,1)</f>
        <v>127524</v>
      </c>
    </row>
    <row r="127" spans="1:13" ht="13.5" thickBot="1">
      <c r="A127" s="158"/>
      <c r="B127" s="144"/>
      <c r="C127" s="152"/>
      <c r="D127" s="17" t="s">
        <v>8</v>
      </c>
      <c r="E127" s="18" t="s">
        <v>11</v>
      </c>
      <c r="F127" s="18" t="s">
        <v>11</v>
      </c>
      <c r="G127" s="33">
        <v>143133</v>
      </c>
      <c r="K127" s="18" t="e">
        <f>LARGE(E119:E127,1)</f>
        <v>#NUM!</v>
      </c>
      <c r="L127" s="18" t="e">
        <f>SMALL(F119:F127,1)</f>
        <v>#NUM!</v>
      </c>
      <c r="M127" s="18">
        <f>SMALL(G119:G127,1)</f>
        <v>127524</v>
      </c>
    </row>
    <row r="128" spans="1:13" ht="13.5" thickTop="1">
      <c r="A128" s="158"/>
      <c r="B128" s="127" t="s">
        <v>13</v>
      </c>
      <c r="C128" s="130" t="s">
        <v>5</v>
      </c>
      <c r="D128" s="5" t="s">
        <v>6</v>
      </c>
      <c r="E128" s="6" t="s">
        <v>11</v>
      </c>
      <c r="F128" s="6" t="s">
        <v>11</v>
      </c>
      <c r="G128" s="26">
        <v>195006</v>
      </c>
      <c r="K128" s="20" t="e">
        <f>LARGE(E128:E136,1)</f>
        <v>#NUM!</v>
      </c>
      <c r="L128" s="20" t="e">
        <f>SMALL(F128:F136,1)</f>
        <v>#NUM!</v>
      </c>
      <c r="M128" s="20">
        <f>SMALL(G128:G136,1)</f>
        <v>122020</v>
      </c>
    </row>
    <row r="129" spans="1:13">
      <c r="A129" s="158"/>
      <c r="B129" s="128"/>
      <c r="C129" s="131"/>
      <c r="D129" s="5" t="s">
        <v>7</v>
      </c>
      <c r="E129" s="6" t="s">
        <v>11</v>
      </c>
      <c r="F129" s="6" t="s">
        <v>11</v>
      </c>
      <c r="G129" s="26">
        <v>340655</v>
      </c>
      <c r="K129" s="6" t="e">
        <f>LARGE(E128:E136,1)</f>
        <v>#NUM!</v>
      </c>
      <c r="L129" s="6" t="e">
        <f>SMALL(F128:F136,1)</f>
        <v>#NUM!</v>
      </c>
      <c r="M129" s="6">
        <f>SMALL(G128:G136,1)</f>
        <v>122020</v>
      </c>
    </row>
    <row r="130" spans="1:13">
      <c r="A130" s="158"/>
      <c r="B130" s="128"/>
      <c r="C130" s="132"/>
      <c r="D130" s="7" t="s">
        <v>8</v>
      </c>
      <c r="E130" s="8" t="s">
        <v>11</v>
      </c>
      <c r="F130" s="8" t="s">
        <v>11</v>
      </c>
      <c r="G130" s="27">
        <v>122020</v>
      </c>
      <c r="K130" s="8" t="e">
        <f>LARGE(E128:E136,1)</f>
        <v>#NUM!</v>
      </c>
      <c r="L130" s="8" t="e">
        <f>SMALL(F128:F136,1)</f>
        <v>#NUM!</v>
      </c>
      <c r="M130" s="8">
        <f>SMALL(G128:G136,1)</f>
        <v>122020</v>
      </c>
    </row>
    <row r="131" spans="1:13">
      <c r="A131" s="158"/>
      <c r="B131" s="128"/>
      <c r="C131" s="36" t="s">
        <v>21</v>
      </c>
      <c r="D131" s="5" t="s">
        <v>8</v>
      </c>
      <c r="E131" s="6" t="s">
        <v>11</v>
      </c>
      <c r="F131" s="6" t="s">
        <v>11</v>
      </c>
      <c r="G131" s="26">
        <v>161089</v>
      </c>
      <c r="K131" s="8" t="e">
        <f>LARGE(E128:E136,1)</f>
        <v>#NUM!</v>
      </c>
      <c r="L131" s="8" t="e">
        <f>SMALL(F128:F136,1)</f>
        <v>#NUM!</v>
      </c>
      <c r="M131" s="8">
        <f>SMALL(G128:G136,1)</f>
        <v>122020</v>
      </c>
    </row>
    <row r="132" spans="1:13" ht="12.75" customHeight="1">
      <c r="A132" s="158"/>
      <c r="B132" s="128"/>
      <c r="C132" s="133" t="s">
        <v>9</v>
      </c>
      <c r="D132" s="3" t="s">
        <v>6</v>
      </c>
      <c r="E132" s="4" t="s">
        <v>11</v>
      </c>
      <c r="F132" s="4" t="s">
        <v>11</v>
      </c>
      <c r="G132" s="28">
        <v>207812</v>
      </c>
      <c r="K132" s="4" t="e">
        <f>LARGE(E128:E136,1)</f>
        <v>#NUM!</v>
      </c>
      <c r="L132" s="4" t="e">
        <f>SMALL(F128:F136,1)</f>
        <v>#NUM!</v>
      </c>
      <c r="M132" s="4">
        <f>SMALL(G128:G136,1)</f>
        <v>122020</v>
      </c>
    </row>
    <row r="133" spans="1:13">
      <c r="A133" s="158"/>
      <c r="B133" s="128"/>
      <c r="C133" s="134"/>
      <c r="D133" s="5" t="s">
        <v>7</v>
      </c>
      <c r="E133" s="6" t="s">
        <v>11</v>
      </c>
      <c r="F133" s="6" t="s">
        <v>11</v>
      </c>
      <c r="G133" s="26">
        <v>336193</v>
      </c>
      <c r="K133" s="6" t="e">
        <f>LARGE(E128:E136,1)</f>
        <v>#NUM!</v>
      </c>
      <c r="L133" s="6" t="e">
        <f>SMALL(F128:F136,1)</f>
        <v>#NUM!</v>
      </c>
      <c r="M133" s="6">
        <f>SMALL(G128:G136,1)</f>
        <v>122020</v>
      </c>
    </row>
    <row r="134" spans="1:13">
      <c r="A134" s="158"/>
      <c r="B134" s="128"/>
      <c r="C134" s="135"/>
      <c r="D134" s="7" t="s">
        <v>8</v>
      </c>
      <c r="E134" s="8" t="s">
        <v>11</v>
      </c>
      <c r="F134" s="8" t="s">
        <v>11</v>
      </c>
      <c r="G134" s="27">
        <v>131290</v>
      </c>
      <c r="K134" s="8" t="e">
        <f>LARGE(E128:E136,1)</f>
        <v>#NUM!</v>
      </c>
      <c r="L134" s="8" t="e">
        <f>SMALL(F128:F136,1)</f>
        <v>#NUM!</v>
      </c>
      <c r="M134" s="8">
        <f>SMALL(G128:G136,1)</f>
        <v>122020</v>
      </c>
    </row>
    <row r="135" spans="1:13">
      <c r="A135" s="158"/>
      <c r="B135" s="128"/>
      <c r="C135" s="136" t="s">
        <v>10</v>
      </c>
      <c r="D135" s="3" t="s">
        <v>7</v>
      </c>
      <c r="E135" s="4" t="s">
        <v>11</v>
      </c>
      <c r="F135" s="4" t="s">
        <v>11</v>
      </c>
      <c r="G135" s="28">
        <v>228932</v>
      </c>
      <c r="K135" s="4" t="e">
        <f>LARGE(E128:E136,1)</f>
        <v>#NUM!</v>
      </c>
      <c r="L135" s="4" t="e">
        <f>SMALL(F128:F136,1)</f>
        <v>#NUM!</v>
      </c>
      <c r="M135" s="4">
        <f>SMALL(G128:G136,1)</f>
        <v>122020</v>
      </c>
    </row>
    <row r="136" spans="1:13" ht="13.5" thickBot="1">
      <c r="A136" s="159"/>
      <c r="B136" s="129"/>
      <c r="C136" s="137"/>
      <c r="D136" s="21" t="s">
        <v>8</v>
      </c>
      <c r="E136" s="22" t="s">
        <v>11</v>
      </c>
      <c r="F136" s="22" t="s">
        <v>11</v>
      </c>
      <c r="G136" s="34">
        <v>154699</v>
      </c>
      <c r="K136" s="6" t="e">
        <f>LARGE(E128:E136,1)</f>
        <v>#NUM!</v>
      </c>
      <c r="L136" s="6" t="e">
        <f>SMALL(F128:F136,1)</f>
        <v>#NUM!</v>
      </c>
      <c r="M136" s="6">
        <f>SMALL(G128:G136,1)</f>
        <v>122020</v>
      </c>
    </row>
    <row r="137" spans="1:13" ht="13.5" thickTop="1"/>
  </sheetData>
  <sheetProtection selectLockedCells="1" selectUnlockedCells="1"/>
  <mergeCells count="65">
    <mergeCell ref="A110:A136"/>
    <mergeCell ref="A83:A109"/>
    <mergeCell ref="A2:A28"/>
    <mergeCell ref="C69:C71"/>
    <mergeCell ref="C72:C73"/>
    <mergeCell ref="A56:A82"/>
    <mergeCell ref="A29:A55"/>
    <mergeCell ref="B47:B55"/>
    <mergeCell ref="C29:C31"/>
    <mergeCell ref="C42:C44"/>
    <mergeCell ref="B38:B46"/>
    <mergeCell ref="B29:B37"/>
    <mergeCell ref="B20:B28"/>
    <mergeCell ref="C2:C4"/>
    <mergeCell ref="B11:B19"/>
    <mergeCell ref="B2:B10"/>
    <mergeCell ref="C6:C8"/>
    <mergeCell ref="C9:C10"/>
    <mergeCell ref="C54:C55"/>
    <mergeCell ref="C51:C53"/>
    <mergeCell ref="C47:C49"/>
    <mergeCell ref="C45:C46"/>
    <mergeCell ref="C38:C40"/>
    <mergeCell ref="C36:C37"/>
    <mergeCell ref="C33:C35"/>
    <mergeCell ref="C27:C28"/>
    <mergeCell ref="C24:C26"/>
    <mergeCell ref="C20:C22"/>
    <mergeCell ref="C18:C19"/>
    <mergeCell ref="C15:C17"/>
    <mergeCell ref="C11:C13"/>
    <mergeCell ref="C56:C58"/>
    <mergeCell ref="C60:C62"/>
    <mergeCell ref="C63:C64"/>
    <mergeCell ref="B65:B73"/>
    <mergeCell ref="C65:C67"/>
    <mergeCell ref="B56:B64"/>
    <mergeCell ref="C78:C80"/>
    <mergeCell ref="C81:C82"/>
    <mergeCell ref="B83:B91"/>
    <mergeCell ref="C83:C85"/>
    <mergeCell ref="C87:C89"/>
    <mergeCell ref="C90:C91"/>
    <mergeCell ref="B74:B82"/>
    <mergeCell ref="C74:C76"/>
    <mergeCell ref="C92:C94"/>
    <mergeCell ref="C96:C98"/>
    <mergeCell ref="C99:C100"/>
    <mergeCell ref="B101:B109"/>
    <mergeCell ref="C105:C107"/>
    <mergeCell ref="C108:C109"/>
    <mergeCell ref="B92:B100"/>
    <mergeCell ref="C101:C103"/>
    <mergeCell ref="B128:B136"/>
    <mergeCell ref="C128:C130"/>
    <mergeCell ref="C132:C134"/>
    <mergeCell ref="C135:C136"/>
    <mergeCell ref="B110:B118"/>
    <mergeCell ref="C110:C112"/>
    <mergeCell ref="C117:C118"/>
    <mergeCell ref="B119:B127"/>
    <mergeCell ref="C119:C121"/>
    <mergeCell ref="C123:C125"/>
    <mergeCell ref="C126:C127"/>
    <mergeCell ref="C114:C116"/>
  </mergeCells>
  <conditionalFormatting sqref="L2:M136">
    <cfRule type="cellIs" dxfId="69" priority="13" stopIfTrue="1" operator="equal">
      <formula>#REF!</formula>
    </cfRule>
  </conditionalFormatting>
  <conditionalFormatting sqref="K2:K136">
    <cfRule type="cellIs" dxfId="68" priority="17" stopIfTrue="1" operator="equal">
      <formula>F2</formula>
    </cfRule>
  </conditionalFormatting>
  <conditionalFormatting sqref="E2:G8 E10:G17 E19:G26 E28:G35 E37:G44 E46:G53 E55:G62 E64:G71 E73:G80 E82:F136 G82:G89 G91:G98 G100:G107 G109:G116 G118:G125 G127:G134 G136">
    <cfRule type="cellIs" dxfId="67" priority="18" stopIfTrue="1" operator="equal">
      <formula>K2</formula>
    </cfRule>
  </conditionalFormatting>
  <conditionalFormatting sqref="E9:G9">
    <cfRule type="cellIs" dxfId="66" priority="22" stopIfTrue="1" operator="equal">
      <formula>Z6</formula>
    </cfRule>
  </conditionalFormatting>
  <conditionalFormatting sqref="E18:G18">
    <cfRule type="cellIs" dxfId="65" priority="26" stopIfTrue="1" operator="equal">
      <formula>Z7</formula>
    </cfRule>
  </conditionalFormatting>
  <conditionalFormatting sqref="E27:G27">
    <cfRule type="cellIs" dxfId="64" priority="30" stopIfTrue="1" operator="equal">
      <formula>Z8</formula>
    </cfRule>
  </conditionalFormatting>
  <conditionalFormatting sqref="E36:G36">
    <cfRule type="cellIs" dxfId="63" priority="34" stopIfTrue="1" operator="equal">
      <formula>Z9</formula>
    </cfRule>
  </conditionalFormatting>
  <conditionalFormatting sqref="E45:G45">
    <cfRule type="cellIs" dxfId="62" priority="38" stopIfTrue="1" operator="equal">
      <formula>Z10</formula>
    </cfRule>
  </conditionalFormatting>
  <conditionalFormatting sqref="E54:G54">
    <cfRule type="cellIs" dxfId="61" priority="42" stopIfTrue="1" operator="equal">
      <formula>Z11</formula>
    </cfRule>
  </conditionalFormatting>
  <conditionalFormatting sqref="E63:G63">
    <cfRule type="cellIs" dxfId="60" priority="46" stopIfTrue="1" operator="equal">
      <formula>Z12</formula>
    </cfRule>
  </conditionalFormatting>
  <conditionalFormatting sqref="E72:G72">
    <cfRule type="cellIs" dxfId="59" priority="52" stopIfTrue="1" operator="equal">
      <formula>Z13</formula>
    </cfRule>
  </conditionalFormatting>
  <conditionalFormatting sqref="E81:G81">
    <cfRule type="cellIs" dxfId="58" priority="56" stopIfTrue="1" operator="equal">
      <formula>Z14</formula>
    </cfRule>
  </conditionalFormatting>
  <conditionalFormatting sqref="G90">
    <cfRule type="cellIs" dxfId="57" priority="59" stopIfTrue="1" operator="equal">
      <formula>AB15</formula>
    </cfRule>
  </conditionalFormatting>
  <conditionalFormatting sqref="G99">
    <cfRule type="cellIs" dxfId="56" priority="62" stopIfTrue="1" operator="equal">
      <formula>AB16</formula>
    </cfRule>
  </conditionalFormatting>
  <conditionalFormatting sqref="G108">
    <cfRule type="cellIs" dxfId="55" priority="65" stopIfTrue="1" operator="equal">
      <formula>AB17</formula>
    </cfRule>
  </conditionalFormatting>
  <conditionalFormatting sqref="G117">
    <cfRule type="cellIs" dxfId="54" priority="68" stopIfTrue="1" operator="equal">
      <formula>AB18</formula>
    </cfRule>
  </conditionalFormatting>
  <conditionalFormatting sqref="G126">
    <cfRule type="cellIs" dxfId="53" priority="71" stopIfTrue="1" operator="equal">
      <formula>AB19</formula>
    </cfRule>
  </conditionalFormatting>
  <conditionalFormatting sqref="G135">
    <cfRule type="cellIs" dxfId="52" priority="73" stopIfTrue="1" operator="equal">
      <formula>AB20</formula>
    </cfRule>
  </conditionalFormatting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N47"/>
  <sheetViews>
    <sheetView showGridLines="0" topLeftCell="A4" zoomScaleNormal="100" workbookViewId="0">
      <selection activeCell="J8" sqref="J1:L1048576"/>
    </sheetView>
  </sheetViews>
  <sheetFormatPr defaultColWidth="11.5703125" defaultRowHeight="12.75"/>
  <cols>
    <col min="10" max="12" width="11.5703125" hidden="1" customWidth="1"/>
    <col min="13" max="14" width="12.5703125" customWidth="1"/>
  </cols>
  <sheetData>
    <row r="1" spans="1:14" s="1" customFormat="1" ht="50.25" customHeight="1" thickBot="1">
      <c r="A1" s="1" t="s">
        <v>0</v>
      </c>
      <c r="B1" s="23" t="s">
        <v>1</v>
      </c>
      <c r="C1" s="40" t="s">
        <v>22</v>
      </c>
      <c r="D1" s="1" t="s">
        <v>16</v>
      </c>
      <c r="E1" s="1" t="s">
        <v>23</v>
      </c>
      <c r="F1" s="1" t="s">
        <v>3</v>
      </c>
      <c r="I1"/>
      <c r="M1"/>
      <c r="N1"/>
    </row>
    <row r="2" spans="1:14" ht="13.5" thickTop="1">
      <c r="A2" s="160" t="s">
        <v>17</v>
      </c>
      <c r="B2" s="163" t="s">
        <v>4</v>
      </c>
      <c r="C2" s="41" t="s">
        <v>6</v>
      </c>
      <c r="D2" s="20">
        <v>9.9600000000000009</v>
      </c>
      <c r="E2" s="20">
        <v>5.0199999999999996</v>
      </c>
      <c r="F2" s="25">
        <v>167553</v>
      </c>
      <c r="J2" s="42">
        <f>MAX(D2:D4,1)</f>
        <v>9.9600000000000009</v>
      </c>
      <c r="K2" s="42">
        <f>SMALL(E2:E4,1)</f>
        <v>5.0199999999999996</v>
      </c>
      <c r="L2" s="44">
        <f>SMALL(F2:F4,1)</f>
        <v>121213</v>
      </c>
    </row>
    <row r="3" spans="1:14">
      <c r="A3" s="161"/>
      <c r="B3" s="164"/>
      <c r="C3" s="45" t="s">
        <v>7</v>
      </c>
      <c r="D3" s="6">
        <v>9.8800000000000008</v>
      </c>
      <c r="E3" s="6">
        <v>5.0579999999999998</v>
      </c>
      <c r="F3" s="26">
        <v>200126</v>
      </c>
      <c r="J3" s="46">
        <f>MAX(D2:D4,1)</f>
        <v>9.9600000000000009</v>
      </c>
      <c r="K3" s="46">
        <f>SMALL(E2:E4,1)</f>
        <v>5.0199999999999996</v>
      </c>
      <c r="L3" s="48">
        <f>SMALL(F2:F4,1)</f>
        <v>121213</v>
      </c>
    </row>
    <row r="4" spans="1:14" ht="13.5" thickBot="1">
      <c r="A4" s="161"/>
      <c r="B4" s="165"/>
      <c r="C4" s="49" t="s">
        <v>8</v>
      </c>
      <c r="D4" s="8">
        <v>9.24</v>
      </c>
      <c r="E4" s="8">
        <v>5.4109999999999996</v>
      </c>
      <c r="F4" s="27">
        <v>121213</v>
      </c>
      <c r="J4" s="50">
        <f>MAX(D2:D4,1)</f>
        <v>9.9600000000000009</v>
      </c>
      <c r="K4" s="50">
        <f>SMALL(E2:E4,1)</f>
        <v>5.0199999999999996</v>
      </c>
      <c r="L4" s="52">
        <f>SMALL(F2:F4,1)</f>
        <v>121213</v>
      </c>
    </row>
    <row r="5" spans="1:14" ht="12.75" customHeight="1">
      <c r="A5" s="161"/>
      <c r="B5" s="130" t="s">
        <v>12</v>
      </c>
      <c r="C5" s="53" t="s">
        <v>6</v>
      </c>
      <c r="D5" s="54">
        <v>1.25</v>
      </c>
      <c r="E5" s="54">
        <v>39.843000000000004</v>
      </c>
      <c r="F5" s="56">
        <v>171311</v>
      </c>
      <c r="J5" s="55">
        <f>MAX(D5:D7,1)</f>
        <v>1.25</v>
      </c>
      <c r="K5" s="55">
        <f>SMALL(E5:E7,1)</f>
        <v>39.843000000000004</v>
      </c>
      <c r="L5" s="57">
        <f>SMALL(F5:F7,1)</f>
        <v>121506</v>
      </c>
    </row>
    <row r="6" spans="1:14">
      <c r="A6" s="161"/>
      <c r="B6" s="131"/>
      <c r="C6" s="58" t="s">
        <v>7</v>
      </c>
      <c r="D6" s="46">
        <v>1.22</v>
      </c>
      <c r="E6" s="46">
        <v>40.887</v>
      </c>
      <c r="F6" s="47">
        <v>201862</v>
      </c>
      <c r="J6" s="46">
        <f>MAX(D5:D7,1)</f>
        <v>1.25</v>
      </c>
      <c r="K6" s="59">
        <f>SMALL(E5:E7,1)</f>
        <v>39.843000000000004</v>
      </c>
      <c r="L6" s="60">
        <f>SMALL(F5:F7,1)</f>
        <v>121506</v>
      </c>
    </row>
    <row r="7" spans="1:14" ht="13.5" thickBot="1">
      <c r="A7" s="161"/>
      <c r="B7" s="141"/>
      <c r="C7" s="61" t="s">
        <v>8</v>
      </c>
      <c r="D7" s="50">
        <v>1.22</v>
      </c>
      <c r="E7" s="50">
        <v>41</v>
      </c>
      <c r="F7" s="51">
        <v>121506</v>
      </c>
      <c r="J7" s="50">
        <f>MAX(D5:D7,1)</f>
        <v>1.25</v>
      </c>
      <c r="K7" s="62">
        <f>SMALL(E5:E7,1)</f>
        <v>39.843000000000004</v>
      </c>
      <c r="L7" s="63">
        <f>SMALL(F5:F7,1)</f>
        <v>121506</v>
      </c>
    </row>
    <row r="8" spans="1:14">
      <c r="A8" s="161"/>
      <c r="B8" s="164" t="s">
        <v>13</v>
      </c>
      <c r="C8" s="45" t="s">
        <v>6</v>
      </c>
      <c r="D8" s="46">
        <v>6.36</v>
      </c>
      <c r="E8" s="46">
        <v>7.8630000000000004</v>
      </c>
      <c r="F8" s="47">
        <v>158716</v>
      </c>
      <c r="J8" s="46">
        <f>MAX(D8:D10,1)</f>
        <v>6.88</v>
      </c>
      <c r="K8" s="46">
        <f>SMALL(E8:E10,1)</f>
        <v>7.2720000000000002</v>
      </c>
      <c r="L8" s="48">
        <f>SMALL(F8:F10,1)</f>
        <v>121325</v>
      </c>
    </row>
    <row r="9" spans="1:14">
      <c r="A9" s="161"/>
      <c r="B9" s="164"/>
      <c r="C9" s="45" t="s">
        <v>7</v>
      </c>
      <c r="D9" s="46">
        <v>6.88</v>
      </c>
      <c r="E9" s="46">
        <v>7.2720000000000002</v>
      </c>
      <c r="F9" s="47">
        <v>216544</v>
      </c>
      <c r="J9" s="46">
        <f>MAX(D8:D10,1)</f>
        <v>6.88</v>
      </c>
      <c r="K9" s="46">
        <f>SMALL(E8:E10,1)</f>
        <v>7.2720000000000002</v>
      </c>
      <c r="L9" s="48">
        <f>SMALL(F8:F10,1)</f>
        <v>121325</v>
      </c>
    </row>
    <row r="10" spans="1:14" ht="13.5" thickBot="1">
      <c r="A10" s="162"/>
      <c r="B10" s="166"/>
      <c r="C10" s="64" t="s">
        <v>8</v>
      </c>
      <c r="D10" s="65">
        <v>5.99</v>
      </c>
      <c r="E10" s="65">
        <v>8.3409999999999993</v>
      </c>
      <c r="F10" s="66">
        <v>121325</v>
      </c>
      <c r="J10" s="65">
        <f>MAX(D8:D10,1)</f>
        <v>6.88</v>
      </c>
      <c r="K10" s="65">
        <f>SMALL(E8:E10,1)</f>
        <v>7.2720000000000002</v>
      </c>
      <c r="L10" s="67">
        <f>SMALL(F8:F10,1)</f>
        <v>121325</v>
      </c>
    </row>
    <row r="11" spans="1:14" ht="13.5" thickTop="1">
      <c r="A11" s="167" t="s">
        <v>18</v>
      </c>
      <c r="B11" s="170" t="s">
        <v>4</v>
      </c>
      <c r="C11" s="68" t="s">
        <v>6</v>
      </c>
      <c r="D11" s="44">
        <v>9.76</v>
      </c>
      <c r="E11" s="44">
        <v>10.246</v>
      </c>
      <c r="F11" s="69">
        <v>178254</v>
      </c>
      <c r="J11" s="44">
        <f>MAX(D11:D13,1)</f>
        <v>11.84</v>
      </c>
      <c r="K11" s="44">
        <f>SMALL(E11:E13,1)</f>
        <v>8.4440000000000008</v>
      </c>
      <c r="L11" s="44">
        <f>SMALL(F11:F13,1)</f>
        <v>121412</v>
      </c>
    </row>
    <row r="12" spans="1:14">
      <c r="A12" s="168"/>
      <c r="B12" s="171"/>
      <c r="C12" s="70" t="s">
        <v>7</v>
      </c>
      <c r="D12" s="48">
        <v>11.47</v>
      </c>
      <c r="E12" s="48">
        <v>8.7149999999999999</v>
      </c>
      <c r="F12" s="71">
        <v>200734</v>
      </c>
      <c r="J12" s="48">
        <f>MAX(D11:D13,1)</f>
        <v>11.84</v>
      </c>
      <c r="K12" s="48">
        <f>SMALL(E11:E13,1)</f>
        <v>8.4440000000000008</v>
      </c>
      <c r="L12" s="48">
        <f>SMALL(F11:F13,1)</f>
        <v>121412</v>
      </c>
    </row>
    <row r="13" spans="1:14" ht="12.75" customHeight="1" thickBot="1">
      <c r="A13" s="168"/>
      <c r="B13" s="172"/>
      <c r="C13" s="72" t="s">
        <v>8</v>
      </c>
      <c r="D13" s="52">
        <v>11.84</v>
      </c>
      <c r="E13" s="52">
        <v>8.4440000000000008</v>
      </c>
      <c r="F13" s="73">
        <v>121412</v>
      </c>
      <c r="J13" s="52">
        <f>MAX(D11:D13,1)</f>
        <v>11.84</v>
      </c>
      <c r="K13" s="52">
        <f>SMALL(E11:E13,1)</f>
        <v>8.4440000000000008</v>
      </c>
      <c r="L13" s="52">
        <f>SMALL(F11:F13,1)</f>
        <v>121412</v>
      </c>
    </row>
    <row r="14" spans="1:14">
      <c r="A14" s="168"/>
      <c r="B14" s="145" t="s">
        <v>12</v>
      </c>
      <c r="C14" s="74" t="s">
        <v>6</v>
      </c>
      <c r="D14" s="75">
        <v>1.22</v>
      </c>
      <c r="E14" s="75">
        <v>82.177999999999997</v>
      </c>
      <c r="F14" s="76">
        <v>191255</v>
      </c>
      <c r="J14" s="57">
        <f>MAX(D14:D16,1)</f>
        <v>2.25</v>
      </c>
      <c r="K14" s="57">
        <f>SMALL(E14:E16,1)</f>
        <v>44.494999999999997</v>
      </c>
      <c r="L14" s="57">
        <f>SMALL(F14:F16,1)</f>
        <v>121666</v>
      </c>
    </row>
    <row r="15" spans="1:14">
      <c r="A15" s="168"/>
      <c r="B15" s="146"/>
      <c r="C15" s="77" t="s">
        <v>7</v>
      </c>
      <c r="D15" s="48">
        <v>2.1</v>
      </c>
      <c r="E15" s="48">
        <v>47.593000000000004</v>
      </c>
      <c r="F15" s="71">
        <v>215347</v>
      </c>
      <c r="J15" s="48">
        <f>MAX(D14:D16,1)</f>
        <v>2.25</v>
      </c>
      <c r="K15" s="60">
        <f>SMALL(E14:E16,1)</f>
        <v>44.494999999999997</v>
      </c>
      <c r="L15" s="60">
        <f>SMALL(F14:F16,1)</f>
        <v>121666</v>
      </c>
    </row>
    <row r="16" spans="1:14" ht="13.5" thickBot="1">
      <c r="A16" s="168"/>
      <c r="B16" s="152"/>
      <c r="C16" s="78" t="s">
        <v>8</v>
      </c>
      <c r="D16" s="52">
        <v>2.25</v>
      </c>
      <c r="E16" s="52">
        <v>44.494999999999997</v>
      </c>
      <c r="F16" s="73">
        <v>121666</v>
      </c>
      <c r="J16" s="52">
        <f>MAX(D14:D16,1)</f>
        <v>2.25</v>
      </c>
      <c r="K16" s="63">
        <f>SMALL(E14:E16,1)</f>
        <v>44.494999999999997</v>
      </c>
      <c r="L16" s="63">
        <f>SMALL(F14:F16,1)</f>
        <v>121666</v>
      </c>
    </row>
    <row r="17" spans="1:12">
      <c r="A17" s="168"/>
      <c r="B17" s="171" t="s">
        <v>13</v>
      </c>
      <c r="C17" s="70" t="s">
        <v>6</v>
      </c>
      <c r="D17" s="48">
        <v>6.76</v>
      </c>
      <c r="E17" s="48">
        <v>14.785</v>
      </c>
      <c r="F17" s="71">
        <v>183319</v>
      </c>
      <c r="J17" s="48">
        <f>MAX(D17:D19,1)</f>
        <v>12.14</v>
      </c>
      <c r="K17" s="48">
        <f>SMALL(E17:E19,1)</f>
        <v>8.2360000000000007</v>
      </c>
      <c r="L17" s="48">
        <f>SMALL(F17:F19,1)</f>
        <v>121402</v>
      </c>
    </row>
    <row r="18" spans="1:12">
      <c r="A18" s="168"/>
      <c r="B18" s="171"/>
      <c r="C18" s="70" t="s">
        <v>7</v>
      </c>
      <c r="D18" s="48">
        <v>6.71</v>
      </c>
      <c r="E18" s="48">
        <v>14.906000000000001</v>
      </c>
      <c r="F18" s="71">
        <v>200220</v>
      </c>
      <c r="J18" s="48">
        <f>MAX(D17:D19,1)</f>
        <v>12.14</v>
      </c>
      <c r="K18" s="48">
        <f>SMALL(E17:E19,1)</f>
        <v>8.2360000000000007</v>
      </c>
      <c r="L18" s="48">
        <f>SMALL(F17:F19,1)</f>
        <v>121402</v>
      </c>
    </row>
    <row r="19" spans="1:12" ht="13.5" thickBot="1">
      <c r="A19" s="169"/>
      <c r="B19" s="173"/>
      <c r="C19" s="79" t="s">
        <v>8</v>
      </c>
      <c r="D19" s="67">
        <v>12.14</v>
      </c>
      <c r="E19" s="67">
        <v>8.2360000000000007</v>
      </c>
      <c r="F19" s="80">
        <v>121402</v>
      </c>
      <c r="J19" s="67">
        <f>MAX(D17:D19,1)</f>
        <v>12.14</v>
      </c>
      <c r="K19" s="67">
        <f>SMALL(E17:E19,1)</f>
        <v>8.2360000000000007</v>
      </c>
      <c r="L19" s="67">
        <f>SMALL(F17:F19,1)</f>
        <v>121402</v>
      </c>
    </row>
    <row r="20" spans="1:12" ht="13.5" thickTop="1">
      <c r="A20" s="160" t="s">
        <v>19</v>
      </c>
      <c r="B20" s="163" t="s">
        <v>4</v>
      </c>
      <c r="C20" s="41" t="s">
        <v>6</v>
      </c>
      <c r="D20" s="42">
        <v>9.6</v>
      </c>
      <c r="E20" s="42">
        <v>52.107999999999997</v>
      </c>
      <c r="F20" s="43">
        <v>187319</v>
      </c>
      <c r="J20" s="42">
        <f>MAX(D20:D22,1)</f>
        <v>11.67</v>
      </c>
      <c r="K20" s="42">
        <f>SMALL(E20:E22,1)</f>
        <v>42.332000000000001</v>
      </c>
      <c r="L20" s="44">
        <f>SMALL(F20:F22,1)</f>
        <v>121593</v>
      </c>
    </row>
    <row r="21" spans="1:12">
      <c r="A21" s="161"/>
      <c r="B21" s="164"/>
      <c r="C21" s="45" t="s">
        <v>7</v>
      </c>
      <c r="D21" s="46">
        <v>11.65</v>
      </c>
      <c r="E21" s="46">
        <v>42.926000000000002</v>
      </c>
      <c r="F21" s="47">
        <v>341887</v>
      </c>
      <c r="J21" s="46">
        <f>MAX(D20:D22,1)</f>
        <v>11.67</v>
      </c>
      <c r="K21" s="46">
        <f>SMALL(E20:E22,1)</f>
        <v>42.332000000000001</v>
      </c>
      <c r="L21" s="48">
        <f>SMALL(F20:F22,1)</f>
        <v>121593</v>
      </c>
    </row>
    <row r="22" spans="1:12" ht="13.5" thickBot="1">
      <c r="A22" s="161"/>
      <c r="B22" s="165"/>
      <c r="C22" s="49" t="s">
        <v>8</v>
      </c>
      <c r="D22" s="50">
        <v>11.67</v>
      </c>
      <c r="E22" s="50">
        <v>42.332000000000001</v>
      </c>
      <c r="F22" s="51">
        <v>121593</v>
      </c>
      <c r="J22" s="50">
        <f>MAX(D20:D22,1)</f>
        <v>11.67</v>
      </c>
      <c r="K22" s="50">
        <f>SMALL(E20:E22,1)</f>
        <v>42.332000000000001</v>
      </c>
      <c r="L22" s="52">
        <f>SMALL(F20:F22,1)</f>
        <v>121593</v>
      </c>
    </row>
    <row r="23" spans="1:12">
      <c r="A23" s="161"/>
      <c r="B23" s="130" t="s">
        <v>12</v>
      </c>
      <c r="C23" s="53" t="s">
        <v>6</v>
      </c>
      <c r="D23" s="54">
        <v>1.31</v>
      </c>
      <c r="E23" s="54">
        <v>382.77300000000002</v>
      </c>
      <c r="F23" s="56">
        <v>220144</v>
      </c>
      <c r="J23" s="55">
        <f>MAX(D23:D25,1)</f>
        <v>2.37</v>
      </c>
      <c r="K23" s="55">
        <f>SMALL(E23:E25,1)</f>
        <v>212.42699999999999</v>
      </c>
      <c r="L23" s="57">
        <f>SMALL(F23:F25,1)</f>
        <v>125128</v>
      </c>
    </row>
    <row r="24" spans="1:12">
      <c r="A24" s="161"/>
      <c r="B24" s="131"/>
      <c r="C24" s="58" t="s">
        <v>7</v>
      </c>
      <c r="D24" s="46">
        <v>2.33</v>
      </c>
      <c r="E24" s="46">
        <v>214.23500000000001</v>
      </c>
      <c r="F24" s="47">
        <v>356046</v>
      </c>
      <c r="J24" s="46">
        <f>MAX(D23:D25,1)</f>
        <v>2.37</v>
      </c>
      <c r="K24" s="59">
        <f>SMALL(E23:E25,1)</f>
        <v>212.42699999999999</v>
      </c>
      <c r="L24" s="60">
        <f>SMALL(F23:F25,1)</f>
        <v>125128</v>
      </c>
    </row>
    <row r="25" spans="1:12" ht="13.5" thickBot="1">
      <c r="A25" s="161"/>
      <c r="B25" s="141"/>
      <c r="C25" s="61" t="s">
        <v>8</v>
      </c>
      <c r="D25" s="50">
        <v>2.37</v>
      </c>
      <c r="E25" s="50">
        <v>212.42699999999999</v>
      </c>
      <c r="F25" s="51">
        <v>125128</v>
      </c>
      <c r="J25" s="50">
        <f>MAX(D23:D25,1)</f>
        <v>2.37</v>
      </c>
      <c r="K25" s="62">
        <f>SMALL(E23:E25,1)</f>
        <v>212.42699999999999</v>
      </c>
      <c r="L25" s="63">
        <f>SMALL(F23:F25,1)</f>
        <v>125128</v>
      </c>
    </row>
    <row r="26" spans="1:12">
      <c r="A26" s="161"/>
      <c r="B26" s="164" t="s">
        <v>13</v>
      </c>
      <c r="C26" s="45" t="s">
        <v>6</v>
      </c>
      <c r="D26" s="46">
        <v>6.65</v>
      </c>
      <c r="E26" s="46">
        <v>75.147000000000006</v>
      </c>
      <c r="F26" s="47">
        <v>187706</v>
      </c>
      <c r="J26" s="46">
        <f>MAX(D26:D28,1)</f>
        <v>12.45</v>
      </c>
      <c r="K26" s="46">
        <f>SMALL(E26:E28,1)</f>
        <v>40.173000000000002</v>
      </c>
      <c r="L26" s="48">
        <f>SMALL(F26:F28,1)</f>
        <v>121625</v>
      </c>
    </row>
    <row r="27" spans="1:12">
      <c r="A27" s="161"/>
      <c r="B27" s="164"/>
      <c r="C27" s="45" t="s">
        <v>7</v>
      </c>
      <c r="D27" s="46">
        <v>12.35</v>
      </c>
      <c r="E27" s="46">
        <v>40.5</v>
      </c>
      <c r="F27" s="47">
        <v>342251</v>
      </c>
      <c r="J27" s="46">
        <f>MAX(D26:D28,1)</f>
        <v>12.45</v>
      </c>
      <c r="K27" s="46">
        <f>SMALL(E26:E28,1)</f>
        <v>40.173000000000002</v>
      </c>
      <c r="L27" s="48">
        <f>SMALL(F26:F28,1)</f>
        <v>121625</v>
      </c>
    </row>
    <row r="28" spans="1:12" ht="13.5" thickBot="1">
      <c r="A28" s="162"/>
      <c r="B28" s="166"/>
      <c r="C28" s="64" t="s">
        <v>8</v>
      </c>
      <c r="D28" s="65">
        <v>12.45</v>
      </c>
      <c r="E28" s="65">
        <v>40.173000000000002</v>
      </c>
      <c r="F28" s="66">
        <v>121625</v>
      </c>
      <c r="J28" s="65">
        <f>MAX(D26:D28,1)</f>
        <v>12.45</v>
      </c>
      <c r="K28" s="65">
        <f>SMALL(E26:E28,1)</f>
        <v>40.173000000000002</v>
      </c>
      <c r="L28" s="67">
        <f>SMALL(F26:F28,1)</f>
        <v>121625</v>
      </c>
    </row>
    <row r="29" spans="1:12" ht="13.5" thickTop="1">
      <c r="A29" s="167" t="s">
        <v>15</v>
      </c>
      <c r="B29" s="170" t="s">
        <v>4</v>
      </c>
      <c r="C29" s="68" t="s">
        <v>6</v>
      </c>
      <c r="D29" s="44">
        <v>9.5299999999999994</v>
      </c>
      <c r="E29" s="44">
        <v>52.473999999999997</v>
      </c>
      <c r="F29" s="69">
        <v>187887</v>
      </c>
      <c r="J29" s="44">
        <f>MAX(D29:D31,1)</f>
        <v>11.48</v>
      </c>
      <c r="K29" s="44">
        <f>SMALL(E29:E31,1)</f>
        <v>43.545999999999999</v>
      </c>
      <c r="L29" s="44">
        <f>SMALL(F29:F31,1)</f>
        <v>121613</v>
      </c>
    </row>
    <row r="30" spans="1:12">
      <c r="A30" s="168"/>
      <c r="B30" s="171"/>
      <c r="C30" s="70" t="s">
        <v>7</v>
      </c>
      <c r="D30" s="48">
        <v>11.45</v>
      </c>
      <c r="E30" s="48">
        <v>43.676000000000002</v>
      </c>
      <c r="F30" s="71">
        <v>326127</v>
      </c>
      <c r="J30" s="48">
        <f>MAX(D29:D31,1)</f>
        <v>11.48</v>
      </c>
      <c r="K30" s="48">
        <f>SMALL(E29:E31,1)</f>
        <v>43.545999999999999</v>
      </c>
      <c r="L30" s="48">
        <f>SMALL(F29:F31,1)</f>
        <v>121613</v>
      </c>
    </row>
    <row r="31" spans="1:12" ht="13.5" thickBot="1">
      <c r="A31" s="168"/>
      <c r="B31" s="172"/>
      <c r="C31" s="72" t="s">
        <v>8</v>
      </c>
      <c r="D31" s="52">
        <v>11.48</v>
      </c>
      <c r="E31" s="52">
        <v>43.545999999999999</v>
      </c>
      <c r="F31" s="73">
        <v>121613</v>
      </c>
      <c r="J31" s="52">
        <f>MAX(D29:D31,1)</f>
        <v>11.48</v>
      </c>
      <c r="K31" s="52">
        <f>SMALL(E29:E31,1)</f>
        <v>43.545999999999999</v>
      </c>
      <c r="L31" s="52">
        <f>SMALL(F29:F31,1)</f>
        <v>121613</v>
      </c>
    </row>
    <row r="32" spans="1:12">
      <c r="A32" s="168"/>
      <c r="B32" s="145" t="s">
        <v>12</v>
      </c>
      <c r="C32" s="74" t="s">
        <v>6</v>
      </c>
      <c r="D32" s="75">
        <v>1.21</v>
      </c>
      <c r="E32" s="75">
        <v>412.28800000000001</v>
      </c>
      <c r="F32" s="76">
        <v>192303</v>
      </c>
      <c r="J32" s="57">
        <f>MAX(D32:D34,1)</f>
        <v>2.4500000000000002</v>
      </c>
      <c r="K32" s="57">
        <f>SMALL(E32:E34,1)</f>
        <v>203.03700000000001</v>
      </c>
      <c r="L32" s="57">
        <f>SMALL(F32:F34,1)</f>
        <v>127759</v>
      </c>
    </row>
    <row r="33" spans="1:12">
      <c r="A33" s="168"/>
      <c r="B33" s="146"/>
      <c r="C33" s="77" t="s">
        <v>7</v>
      </c>
      <c r="D33" s="48" t="s">
        <v>11</v>
      </c>
      <c r="E33" s="48" t="s">
        <v>11</v>
      </c>
      <c r="F33" s="71">
        <v>326197</v>
      </c>
      <c r="J33" s="48">
        <f>MAX(D32:D34,1)</f>
        <v>2.4500000000000002</v>
      </c>
      <c r="K33" s="60">
        <f>SMALL(E32:E34,1)</f>
        <v>203.03700000000001</v>
      </c>
      <c r="L33" s="60">
        <f>SMALL(F32:F34,1)</f>
        <v>127759</v>
      </c>
    </row>
    <row r="34" spans="1:12" ht="13.5" thickBot="1">
      <c r="A34" s="168"/>
      <c r="B34" s="152"/>
      <c r="C34" s="78" t="s">
        <v>8</v>
      </c>
      <c r="D34" s="52">
        <v>2.4500000000000002</v>
      </c>
      <c r="E34" s="52">
        <v>203.03700000000001</v>
      </c>
      <c r="F34" s="73">
        <v>127759</v>
      </c>
      <c r="J34" s="52">
        <f>MAX(D32:D34,1)</f>
        <v>2.4500000000000002</v>
      </c>
      <c r="K34" s="63">
        <f>SMALL(E32:E34,1)</f>
        <v>203.03700000000001</v>
      </c>
      <c r="L34" s="63">
        <f>SMALL(F32:F34,1)</f>
        <v>127759</v>
      </c>
    </row>
    <row r="35" spans="1:12">
      <c r="A35" s="168"/>
      <c r="B35" s="171" t="s">
        <v>13</v>
      </c>
      <c r="C35" s="70" t="s">
        <v>6</v>
      </c>
      <c r="D35" s="48">
        <v>6.59</v>
      </c>
      <c r="E35" s="48">
        <v>75.891999999999996</v>
      </c>
      <c r="F35" s="71">
        <v>191297</v>
      </c>
      <c r="J35" s="48">
        <f>MAX(D35:D37,1)</f>
        <v>12.54</v>
      </c>
      <c r="K35" s="48">
        <f>SMALL(E35:E37,1)</f>
        <v>39.883000000000003</v>
      </c>
      <c r="L35" s="48">
        <f>SMALL(F35:F37,1)</f>
        <v>121650</v>
      </c>
    </row>
    <row r="36" spans="1:12">
      <c r="A36" s="168"/>
      <c r="B36" s="171"/>
      <c r="C36" s="70" t="s">
        <v>7</v>
      </c>
      <c r="D36" s="48">
        <v>12.48</v>
      </c>
      <c r="E36" s="48">
        <v>40.064999999999998</v>
      </c>
      <c r="F36" s="71">
        <v>326209</v>
      </c>
      <c r="J36" s="48">
        <f>MAX(D35:D37,1)</f>
        <v>12.54</v>
      </c>
      <c r="K36" s="48">
        <f>SMALL(E35:E37,1)</f>
        <v>39.883000000000003</v>
      </c>
      <c r="L36" s="48">
        <f>SMALL(F35:F37,1)</f>
        <v>121650</v>
      </c>
    </row>
    <row r="37" spans="1:12" ht="13.5" thickBot="1">
      <c r="A37" s="169"/>
      <c r="B37" s="173"/>
      <c r="C37" s="79" t="s">
        <v>8</v>
      </c>
      <c r="D37" s="67">
        <v>12.54</v>
      </c>
      <c r="E37" s="67">
        <v>39.883000000000003</v>
      </c>
      <c r="F37" s="80">
        <v>121650</v>
      </c>
      <c r="J37" s="67">
        <f>MAX(D35:D37,1)</f>
        <v>12.54</v>
      </c>
      <c r="K37" s="67">
        <f>SMALL(E35:E37,1)</f>
        <v>39.883000000000003</v>
      </c>
      <c r="L37" s="67">
        <f>SMALL(F35:F37,1)</f>
        <v>121650</v>
      </c>
    </row>
    <row r="38" spans="1:12" ht="13.5" thickTop="1">
      <c r="A38" s="160" t="s">
        <v>14</v>
      </c>
      <c r="B38" s="163" t="s">
        <v>4</v>
      </c>
      <c r="C38" s="41" t="s">
        <v>6</v>
      </c>
      <c r="D38" s="42" t="s">
        <v>11</v>
      </c>
      <c r="E38" s="42" t="s">
        <v>11</v>
      </c>
      <c r="F38" s="43">
        <v>199987</v>
      </c>
      <c r="J38" s="42">
        <f>MAX(D38:D40,1)</f>
        <v>1</v>
      </c>
      <c r="K38" s="42" t="e">
        <f>SMALL(E38:E40,1)</f>
        <v>#NUM!</v>
      </c>
      <c r="L38" s="44">
        <f>SMALL(F38:F40,1)</f>
        <v>122012</v>
      </c>
    </row>
    <row r="39" spans="1:12">
      <c r="A39" s="161"/>
      <c r="B39" s="164"/>
      <c r="C39" s="45" t="s">
        <v>7</v>
      </c>
      <c r="D39" s="46" t="s">
        <v>11</v>
      </c>
      <c r="E39" s="46" t="s">
        <v>11</v>
      </c>
      <c r="F39" s="47">
        <v>342211</v>
      </c>
      <c r="J39" s="46">
        <f>MAX(D38:D40,1)</f>
        <v>1</v>
      </c>
      <c r="K39" s="46" t="e">
        <f>SMALL(E38:E40,1)</f>
        <v>#NUM!</v>
      </c>
      <c r="L39" s="48">
        <f>SMALL(F38:F40,1)</f>
        <v>122012</v>
      </c>
    </row>
    <row r="40" spans="1:12" ht="13.5" thickBot="1">
      <c r="A40" s="161"/>
      <c r="B40" s="165"/>
      <c r="C40" s="49" t="s">
        <v>8</v>
      </c>
      <c r="D40" s="81" t="s">
        <v>11</v>
      </c>
      <c r="E40" s="81" t="s">
        <v>11</v>
      </c>
      <c r="F40" s="51">
        <v>122012</v>
      </c>
      <c r="J40" s="50">
        <f>MAX(D38:D40,1)</f>
        <v>1</v>
      </c>
      <c r="K40" s="50" t="e">
        <f>SMALL(E38:E40,1)</f>
        <v>#NUM!</v>
      </c>
      <c r="L40" s="52">
        <f>SMALL(F38:F40,1)</f>
        <v>122012</v>
      </c>
    </row>
    <row r="41" spans="1:12">
      <c r="A41" s="161"/>
      <c r="B41" s="130" t="s">
        <v>12</v>
      </c>
      <c r="C41" s="53" t="s">
        <v>6</v>
      </c>
      <c r="D41" s="54" t="s">
        <v>11</v>
      </c>
      <c r="E41" s="54" t="s">
        <v>11</v>
      </c>
      <c r="F41" s="56">
        <v>199006</v>
      </c>
      <c r="J41" s="55">
        <f>MAX(D41:D43,1)</f>
        <v>1</v>
      </c>
      <c r="K41" s="55" t="e">
        <f>SMALL(E41:E43,1)</f>
        <v>#NUM!</v>
      </c>
      <c r="L41" s="57">
        <f>SMALL(F41:F43,1)</f>
        <v>127524</v>
      </c>
    </row>
    <row r="42" spans="1:12">
      <c r="A42" s="161"/>
      <c r="B42" s="131"/>
      <c r="C42" s="58" t="s">
        <v>7</v>
      </c>
      <c r="D42" s="46" t="s">
        <v>11</v>
      </c>
      <c r="E42" s="46" t="s">
        <v>11</v>
      </c>
      <c r="F42" s="47">
        <v>342472</v>
      </c>
      <c r="J42" s="46">
        <f>MAX(D41:D43,1)</f>
        <v>1</v>
      </c>
      <c r="K42" s="59" t="e">
        <f>SMALL(E41:E43,1)</f>
        <v>#NUM!</v>
      </c>
      <c r="L42" s="60">
        <f>SMALL(F41:F43,1)</f>
        <v>127524</v>
      </c>
    </row>
    <row r="43" spans="1:12" ht="13.5" thickBot="1">
      <c r="A43" s="161"/>
      <c r="B43" s="141"/>
      <c r="C43" s="61" t="s">
        <v>8</v>
      </c>
      <c r="D43" s="50" t="s">
        <v>11</v>
      </c>
      <c r="E43" s="50" t="s">
        <v>11</v>
      </c>
      <c r="F43" s="51">
        <v>127524</v>
      </c>
      <c r="J43" s="50">
        <f>MAX(D41:D43,1)</f>
        <v>1</v>
      </c>
      <c r="K43" s="62" t="e">
        <f>SMALL(E41:E43,1)</f>
        <v>#NUM!</v>
      </c>
      <c r="L43" s="63">
        <f>SMALL(F41:F43,1)</f>
        <v>127524</v>
      </c>
    </row>
    <row r="44" spans="1:12">
      <c r="A44" s="161"/>
      <c r="B44" s="164" t="s">
        <v>13</v>
      </c>
      <c r="C44" s="45" t="s">
        <v>6</v>
      </c>
      <c r="D44" s="46" t="s">
        <v>11</v>
      </c>
      <c r="E44" s="46" t="s">
        <v>11</v>
      </c>
      <c r="F44" s="47">
        <v>195006</v>
      </c>
      <c r="J44" s="46">
        <f>MAX(D44:D46,1)</f>
        <v>1</v>
      </c>
      <c r="K44" s="46" t="e">
        <f>SMALL(E44:E46,1)</f>
        <v>#NUM!</v>
      </c>
      <c r="L44" s="48">
        <f>SMALL(F44:F46,1)</f>
        <v>122020</v>
      </c>
    </row>
    <row r="45" spans="1:12">
      <c r="A45" s="161"/>
      <c r="B45" s="164"/>
      <c r="C45" s="45" t="s">
        <v>7</v>
      </c>
      <c r="D45" s="46" t="s">
        <v>11</v>
      </c>
      <c r="E45" s="46" t="s">
        <v>11</v>
      </c>
      <c r="F45" s="47">
        <v>340655</v>
      </c>
      <c r="J45" s="46">
        <f>MAX(D44:D46,1)</f>
        <v>1</v>
      </c>
      <c r="K45" s="46" t="e">
        <f>SMALL(E44:E46,1)</f>
        <v>#NUM!</v>
      </c>
      <c r="L45" s="48">
        <f>SMALL(F44:F46,1)</f>
        <v>122020</v>
      </c>
    </row>
    <row r="46" spans="1:12" ht="13.5" thickBot="1">
      <c r="A46" s="162"/>
      <c r="B46" s="166"/>
      <c r="C46" s="64" t="s">
        <v>8</v>
      </c>
      <c r="D46" s="82" t="s">
        <v>11</v>
      </c>
      <c r="E46" s="82" t="s">
        <v>11</v>
      </c>
      <c r="F46" s="66">
        <v>122020</v>
      </c>
      <c r="J46" s="65">
        <f>MAX(D44:D46,1)</f>
        <v>1</v>
      </c>
      <c r="K46" s="65" t="e">
        <f>SMALL(E44:E46,1)</f>
        <v>#NUM!</v>
      </c>
      <c r="L46" s="67">
        <f>SMALL(F44:F46,1)</f>
        <v>122020</v>
      </c>
    </row>
    <row r="47" spans="1:12" ht="13.5" thickTop="1"/>
  </sheetData>
  <sheetProtection selectLockedCells="1" selectUnlockedCells="1"/>
  <mergeCells count="20">
    <mergeCell ref="A38:A46"/>
    <mergeCell ref="B38:B40"/>
    <mergeCell ref="B41:B43"/>
    <mergeCell ref="B44:B46"/>
    <mergeCell ref="A20:A28"/>
    <mergeCell ref="B20:B22"/>
    <mergeCell ref="B23:B25"/>
    <mergeCell ref="B26:B28"/>
    <mergeCell ref="A29:A37"/>
    <mergeCell ref="B29:B31"/>
    <mergeCell ref="B32:B34"/>
    <mergeCell ref="B35:B37"/>
    <mergeCell ref="A2:A10"/>
    <mergeCell ref="B2:B4"/>
    <mergeCell ref="B5:B7"/>
    <mergeCell ref="B8:B10"/>
    <mergeCell ref="A11:A19"/>
    <mergeCell ref="B11:B13"/>
    <mergeCell ref="B14:B16"/>
    <mergeCell ref="B17:B19"/>
  </mergeCells>
  <conditionalFormatting sqref="J2 J11 J29 J20 J38">
    <cfRule type="cellIs" dxfId="51" priority="84" stopIfTrue="1" operator="equal">
      <formula>'\Documents and Settings\gsilva\My Documents\My Dropbox\[web_server_proxy.xlsx]Sheet1'!B1</formula>
    </cfRule>
  </conditionalFormatting>
  <conditionalFormatting sqref="D2:D46">
    <cfRule type="cellIs" dxfId="50" priority="85" stopIfTrue="1" operator="equal">
      <formula>J2</formula>
    </cfRule>
  </conditionalFormatting>
  <conditionalFormatting sqref="E2:E46">
    <cfRule type="cellIs" dxfId="49" priority="87" stopIfTrue="1" operator="equal">
      <formula>K2</formula>
    </cfRule>
  </conditionalFormatting>
  <conditionalFormatting sqref="F2:F46">
    <cfRule type="cellIs" dxfId="48" priority="93" stopIfTrue="1" operator="equal">
      <formula>L2</formula>
    </cfRule>
  </conditionalFormatting>
  <conditionalFormatting sqref="D2:F4">
    <cfRule type="cellIs" dxfId="47" priority="1" stopIfTrue="1" operator="equal">
      <formula>J2</formula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L32"/>
  <sheetViews>
    <sheetView showGridLines="0" workbookViewId="0">
      <selection sqref="A1:F31"/>
    </sheetView>
  </sheetViews>
  <sheetFormatPr defaultColWidth="11.5703125" defaultRowHeight="12.75"/>
  <cols>
    <col min="2" max="2" width="12" customWidth="1"/>
    <col min="3" max="3" width="14.7109375" customWidth="1"/>
    <col min="4" max="6" width="11.5703125" style="2"/>
    <col min="10" max="12" width="11.5703125" hidden="1" customWidth="1"/>
  </cols>
  <sheetData>
    <row r="1" spans="1:12" s="1" customFormat="1" ht="42.75" customHeight="1" thickBot="1">
      <c r="A1" s="1" t="s">
        <v>0</v>
      </c>
      <c r="B1" s="23" t="s">
        <v>1</v>
      </c>
      <c r="C1" s="93" t="s">
        <v>24</v>
      </c>
      <c r="D1" s="24" t="s">
        <v>16</v>
      </c>
      <c r="E1" s="24" t="s">
        <v>20</v>
      </c>
      <c r="F1" s="1" t="s">
        <v>3</v>
      </c>
    </row>
    <row r="2" spans="1:12" ht="13.5" thickTop="1">
      <c r="A2" s="174" t="s">
        <v>17</v>
      </c>
      <c r="B2" s="177" t="s">
        <v>4</v>
      </c>
      <c r="C2" s="94" t="s">
        <v>5</v>
      </c>
      <c r="D2" s="83">
        <v>9.24</v>
      </c>
      <c r="E2" s="83">
        <v>5.4109999999999996</v>
      </c>
      <c r="F2" s="84">
        <v>121213</v>
      </c>
      <c r="J2" s="83">
        <f>LARGE(D2:D3,1)</f>
        <v>9.24</v>
      </c>
      <c r="K2" s="83">
        <f>SMALL(E2:E3,1)</f>
        <v>5.4109999999999996</v>
      </c>
      <c r="L2" s="8">
        <f>SMALL(F2:F3,1)</f>
        <v>121213</v>
      </c>
    </row>
    <row r="3" spans="1:12">
      <c r="A3" s="175"/>
      <c r="B3" s="178"/>
      <c r="C3" s="95" t="s">
        <v>25</v>
      </c>
      <c r="D3" s="87">
        <v>7.5</v>
      </c>
      <c r="E3" s="87">
        <v>6.665</v>
      </c>
      <c r="F3" s="88">
        <v>126491</v>
      </c>
      <c r="J3" s="87">
        <f>LARGE(D2:D3,1)</f>
        <v>9.24</v>
      </c>
      <c r="K3" s="87">
        <f>SMALL(E2:E3,1)</f>
        <v>5.4109999999999996</v>
      </c>
      <c r="L3" s="8">
        <f>SMALL(F2:F3,1)</f>
        <v>121213</v>
      </c>
    </row>
    <row r="4" spans="1:12">
      <c r="A4" s="175"/>
      <c r="B4" s="179" t="s">
        <v>12</v>
      </c>
      <c r="C4" s="3" t="s">
        <v>5</v>
      </c>
      <c r="D4" s="4">
        <v>1.22</v>
      </c>
      <c r="E4" s="4">
        <v>41</v>
      </c>
      <c r="F4" s="28">
        <v>121506</v>
      </c>
      <c r="J4" s="4">
        <f>LARGE(D4:D5,1)</f>
        <v>1.22</v>
      </c>
      <c r="K4" s="4">
        <f>SMALL(E4:E5,1)</f>
        <v>41</v>
      </c>
      <c r="L4" s="8">
        <f>SMALL(F4:F5,1)</f>
        <v>121506</v>
      </c>
    </row>
    <row r="5" spans="1:12" ht="12.75" customHeight="1">
      <c r="A5" s="175"/>
      <c r="B5" s="180"/>
      <c r="C5" s="7" t="s">
        <v>25</v>
      </c>
      <c r="D5" s="8">
        <v>0.91</v>
      </c>
      <c r="E5" s="8">
        <v>55.220999999999997</v>
      </c>
      <c r="F5" s="27">
        <v>128809</v>
      </c>
      <c r="J5" s="8">
        <f>LARGE(D4:D5,1)</f>
        <v>1.22</v>
      </c>
      <c r="K5" s="8">
        <f>SMALL(E4:E5,1)</f>
        <v>41</v>
      </c>
      <c r="L5" s="8">
        <f>SMALL(F4:F5,1)</f>
        <v>121506</v>
      </c>
    </row>
    <row r="6" spans="1:12">
      <c r="A6" s="175"/>
      <c r="B6" s="181" t="s">
        <v>13</v>
      </c>
      <c r="C6" s="96" t="s">
        <v>5</v>
      </c>
      <c r="D6" s="97">
        <v>5.99</v>
      </c>
      <c r="E6" s="97">
        <v>8.3409999999999993</v>
      </c>
      <c r="F6" s="98">
        <v>121325</v>
      </c>
      <c r="J6" s="97">
        <f>LARGE(D6:D7,1)</f>
        <v>5.99</v>
      </c>
      <c r="K6" s="97">
        <f>SMALL(E6:E7,1)</f>
        <v>8.3409999999999993</v>
      </c>
      <c r="L6" s="8">
        <f>SMALL(F6:F7,1)</f>
        <v>121325</v>
      </c>
    </row>
    <row r="7" spans="1:12" ht="13.5" thickBot="1">
      <c r="A7" s="176"/>
      <c r="B7" s="182"/>
      <c r="C7" s="99" t="s">
        <v>25</v>
      </c>
      <c r="D7" s="100">
        <v>4.67</v>
      </c>
      <c r="E7" s="100">
        <v>10.711</v>
      </c>
      <c r="F7" s="101">
        <v>126954</v>
      </c>
      <c r="J7" s="100">
        <f>LARGE(D6:D7,1)</f>
        <v>5.99</v>
      </c>
      <c r="K7" s="100">
        <f>SMALL(E6:E7,1)</f>
        <v>8.3409999999999993</v>
      </c>
      <c r="L7" s="8">
        <f>SMALL(F6:F7,1)</f>
        <v>121325</v>
      </c>
    </row>
    <row r="8" spans="1:12" ht="13.5" thickTop="1">
      <c r="A8" s="174" t="s">
        <v>18</v>
      </c>
      <c r="B8" s="140" t="s">
        <v>4</v>
      </c>
      <c r="C8" s="19" t="s">
        <v>5</v>
      </c>
      <c r="D8" s="20">
        <v>11.84</v>
      </c>
      <c r="E8" s="20">
        <v>8.4440000000000008</v>
      </c>
      <c r="F8" s="25">
        <v>121412</v>
      </c>
      <c r="J8" s="20">
        <f>LARGE(D8:D9,1)</f>
        <v>11.84</v>
      </c>
      <c r="K8" s="20">
        <f>SMALL(E8:E9,1)</f>
        <v>8.4440000000000008</v>
      </c>
      <c r="L8" s="14">
        <f>SMALL(F8:F9,1)</f>
        <v>121412</v>
      </c>
    </row>
    <row r="9" spans="1:12">
      <c r="A9" s="175"/>
      <c r="B9" s="132"/>
      <c r="C9" s="7" t="s">
        <v>25</v>
      </c>
      <c r="D9" s="8">
        <v>11.81</v>
      </c>
      <c r="E9" s="8">
        <v>8.4649999999999999</v>
      </c>
      <c r="F9" s="27">
        <v>128097</v>
      </c>
      <c r="J9" s="8">
        <f>LARGE(D8:D9,1)</f>
        <v>11.84</v>
      </c>
      <c r="K9" s="8">
        <f>SMALL(E8:E9,1)</f>
        <v>8.4440000000000008</v>
      </c>
      <c r="L9" s="14">
        <f>SMALL(F8:F9,1)</f>
        <v>121412</v>
      </c>
    </row>
    <row r="10" spans="1:12">
      <c r="A10" s="175"/>
      <c r="B10" s="181" t="s">
        <v>12</v>
      </c>
      <c r="C10" s="96" t="s">
        <v>5</v>
      </c>
      <c r="D10" s="97">
        <v>2.25</v>
      </c>
      <c r="E10" s="97">
        <v>44.494999999999997</v>
      </c>
      <c r="F10" s="98">
        <v>121666</v>
      </c>
      <c r="J10" s="97">
        <f>LARGE(D10:D11,1)</f>
        <v>2.25</v>
      </c>
      <c r="K10" s="97">
        <f>SMALL(E10:E11,1)</f>
        <v>44.494999999999997</v>
      </c>
      <c r="L10" s="8">
        <f>SMALL(F10:F11,1)</f>
        <v>121666</v>
      </c>
    </row>
    <row r="11" spans="1:12" ht="12.75" customHeight="1">
      <c r="A11" s="175"/>
      <c r="B11" s="183"/>
      <c r="C11" s="95" t="s">
        <v>25</v>
      </c>
      <c r="D11" s="87">
        <v>1.84</v>
      </c>
      <c r="E11" s="87">
        <v>54.468000000000004</v>
      </c>
      <c r="F11" s="88">
        <v>133241</v>
      </c>
      <c r="J11" s="87">
        <f>LARGE(D10:D11,1)</f>
        <v>2.25</v>
      </c>
      <c r="K11" s="87">
        <f>SMALL(E10:E11,1)</f>
        <v>44.494999999999997</v>
      </c>
      <c r="L11" s="8">
        <f>SMALL(F10:F11,1)</f>
        <v>121666</v>
      </c>
    </row>
    <row r="12" spans="1:12">
      <c r="A12" s="175"/>
      <c r="B12" s="179" t="s">
        <v>13</v>
      </c>
      <c r="C12" s="3" t="s">
        <v>5</v>
      </c>
      <c r="D12" s="4">
        <v>12.14</v>
      </c>
      <c r="E12" s="4">
        <v>8.2360000000000007</v>
      </c>
      <c r="F12" s="28">
        <v>121402</v>
      </c>
      <c r="J12" s="4">
        <f>LARGE(D12:D13,1)</f>
        <v>12.14</v>
      </c>
      <c r="K12" s="4">
        <f>SMALL(E12:E13,1)</f>
        <v>8.2360000000000007</v>
      </c>
      <c r="L12" s="14">
        <f>SMALL(F12:F13,1)</f>
        <v>121402</v>
      </c>
    </row>
    <row r="13" spans="1:12" ht="12.75" customHeight="1" thickBot="1">
      <c r="A13" s="176"/>
      <c r="B13" s="184"/>
      <c r="C13" s="21" t="s">
        <v>25</v>
      </c>
      <c r="D13" s="22">
        <v>11.73</v>
      </c>
      <c r="E13" s="22">
        <v>8.5269999999999992</v>
      </c>
      <c r="F13" s="34">
        <v>128709</v>
      </c>
      <c r="J13" s="22">
        <f>LARGE(D12:D13,1)</f>
        <v>12.14</v>
      </c>
      <c r="K13" s="22">
        <f>SMALL(E12:E13,1)</f>
        <v>8.2360000000000007</v>
      </c>
      <c r="L13" s="14">
        <f>SMALL(F12:F13,1)</f>
        <v>121402</v>
      </c>
    </row>
    <row r="14" spans="1:12" ht="13.5" thickTop="1">
      <c r="A14" s="174" t="s">
        <v>19</v>
      </c>
      <c r="B14" s="177" t="s">
        <v>4</v>
      </c>
      <c r="C14" s="94" t="s">
        <v>5</v>
      </c>
      <c r="D14" s="83">
        <v>11.67</v>
      </c>
      <c r="E14" s="83">
        <v>42.332000000000001</v>
      </c>
      <c r="F14" s="84">
        <v>121593</v>
      </c>
      <c r="J14" s="83">
        <f>LARGE(D14:D15,1)</f>
        <v>11.67</v>
      </c>
      <c r="K14" s="83">
        <f>SMALL(E14:E15,1)</f>
        <v>42.332000000000001</v>
      </c>
      <c r="L14" s="8">
        <f>SMALL(F14:F15,1)</f>
        <v>121593</v>
      </c>
    </row>
    <row r="15" spans="1:12">
      <c r="A15" s="175"/>
      <c r="B15" s="178"/>
      <c r="C15" s="95" t="s">
        <v>25</v>
      </c>
      <c r="D15" s="87">
        <v>11.47</v>
      </c>
      <c r="E15" s="87">
        <v>43.604999999999997</v>
      </c>
      <c r="F15" s="88">
        <v>129938</v>
      </c>
      <c r="J15" s="87">
        <f>LARGE(D14:D15,1)</f>
        <v>11.67</v>
      </c>
      <c r="K15" s="87">
        <f>SMALL(E14:E15,1)</f>
        <v>42.332000000000001</v>
      </c>
      <c r="L15" s="8">
        <f>SMALL(F14:F15,1)</f>
        <v>121593</v>
      </c>
    </row>
    <row r="16" spans="1:12">
      <c r="A16" s="175"/>
      <c r="B16" s="179" t="s">
        <v>12</v>
      </c>
      <c r="C16" s="3" t="s">
        <v>5</v>
      </c>
      <c r="D16" s="4">
        <v>2.37</v>
      </c>
      <c r="E16" s="4">
        <v>212.42699999999999</v>
      </c>
      <c r="F16" s="28">
        <v>125128</v>
      </c>
      <c r="J16" s="4">
        <f>LARGE(D16:D17,1)</f>
        <v>2.37</v>
      </c>
      <c r="K16" s="4">
        <f>SMALL(E16:E17,1)</f>
        <v>212.42699999999999</v>
      </c>
      <c r="L16" s="14">
        <f>SMALL(F16:F17,1)</f>
        <v>125128</v>
      </c>
    </row>
    <row r="17" spans="1:12" ht="13.5" customHeight="1">
      <c r="A17" s="175"/>
      <c r="B17" s="180"/>
      <c r="C17" s="7" t="s">
        <v>25</v>
      </c>
      <c r="D17" s="8" t="s">
        <v>11</v>
      </c>
      <c r="E17" s="8" t="s">
        <v>11</v>
      </c>
      <c r="F17" s="27">
        <v>152066</v>
      </c>
      <c r="J17" s="8">
        <f>LARGE(D16:D17,1)</f>
        <v>2.37</v>
      </c>
      <c r="K17" s="8">
        <f>SMALL(E16:E17,1)</f>
        <v>212.42699999999999</v>
      </c>
      <c r="L17" s="14">
        <f>SMALL(F16:F17,1)</f>
        <v>125128</v>
      </c>
    </row>
    <row r="18" spans="1:12">
      <c r="A18" s="175"/>
      <c r="B18" s="181" t="s">
        <v>13</v>
      </c>
      <c r="C18" s="96" t="s">
        <v>5</v>
      </c>
      <c r="D18" s="97">
        <v>12.45</v>
      </c>
      <c r="E18" s="97">
        <v>40.173000000000002</v>
      </c>
      <c r="F18" s="98">
        <v>121625</v>
      </c>
      <c r="J18" s="97">
        <f>LARGE(D18:D19,1)</f>
        <v>12.45</v>
      </c>
      <c r="K18" s="97">
        <f>SMALL(E18:E19,1)</f>
        <v>40.173000000000002</v>
      </c>
      <c r="L18" s="8">
        <f>SMALL(F18:F19,1)</f>
        <v>121625</v>
      </c>
    </row>
    <row r="19" spans="1:12" ht="13.5" thickBot="1">
      <c r="A19" s="176"/>
      <c r="B19" s="182"/>
      <c r="C19" s="99" t="s">
        <v>25</v>
      </c>
      <c r="D19" s="100">
        <v>11.9</v>
      </c>
      <c r="E19" s="100">
        <v>42.005000000000003</v>
      </c>
      <c r="F19" s="101">
        <v>130860</v>
      </c>
      <c r="J19" s="100">
        <f>LARGE(D18:D19,1)</f>
        <v>12.45</v>
      </c>
      <c r="K19" s="100">
        <f>SMALL(E18:E19,1)</f>
        <v>40.173000000000002</v>
      </c>
      <c r="L19" s="8">
        <f>SMALL(F18:F19,1)</f>
        <v>121625</v>
      </c>
    </row>
    <row r="20" spans="1:12" ht="13.5" thickTop="1">
      <c r="A20" s="174" t="s">
        <v>15</v>
      </c>
      <c r="B20" s="140" t="s">
        <v>4</v>
      </c>
      <c r="C20" s="19" t="s">
        <v>5</v>
      </c>
      <c r="D20" s="20">
        <v>11.48</v>
      </c>
      <c r="E20" s="20">
        <v>43.545999999999999</v>
      </c>
      <c r="F20" s="25">
        <v>121613</v>
      </c>
      <c r="J20" s="20">
        <f>LARGE(D20:D21,1)</f>
        <v>11.6</v>
      </c>
      <c r="K20" s="20">
        <f>SMALL(E20:E21,1)</f>
        <v>43.110999999999997</v>
      </c>
      <c r="L20" s="14">
        <f>SMALL(F20:F21,1)</f>
        <v>121613</v>
      </c>
    </row>
    <row r="21" spans="1:12" ht="12.75" customHeight="1">
      <c r="A21" s="175"/>
      <c r="B21" s="132"/>
      <c r="C21" s="7" t="s">
        <v>25</v>
      </c>
      <c r="D21" s="8">
        <v>11.6</v>
      </c>
      <c r="E21" s="8">
        <v>43.110999999999997</v>
      </c>
      <c r="F21" s="27">
        <v>130082</v>
      </c>
      <c r="J21" s="8">
        <f>LARGE(D20:D21,1)</f>
        <v>11.6</v>
      </c>
      <c r="K21" s="8">
        <f>SMALL(E20:E21,1)</f>
        <v>43.110999999999997</v>
      </c>
      <c r="L21" s="14">
        <f>SMALL(F20:F21,1)</f>
        <v>121613</v>
      </c>
    </row>
    <row r="22" spans="1:12">
      <c r="A22" s="175"/>
      <c r="B22" s="181" t="s">
        <v>12</v>
      </c>
      <c r="C22" s="96" t="s">
        <v>5</v>
      </c>
      <c r="D22" s="97">
        <v>2.4500000000000002</v>
      </c>
      <c r="E22" s="97">
        <v>203.03700000000001</v>
      </c>
      <c r="F22" s="98">
        <v>127759</v>
      </c>
      <c r="J22" s="97">
        <f>LARGE(D22:D23,1)</f>
        <v>2.4500000000000002</v>
      </c>
      <c r="K22" s="97">
        <f>SMALL(E22:E23,1)</f>
        <v>203.03700000000001</v>
      </c>
      <c r="L22" s="8">
        <f>SMALL(F22:F23,1)</f>
        <v>127759</v>
      </c>
    </row>
    <row r="23" spans="1:12" ht="12.75" customHeight="1">
      <c r="A23" s="175"/>
      <c r="B23" s="183"/>
      <c r="C23" s="95" t="s">
        <v>25</v>
      </c>
      <c r="D23" s="87" t="s">
        <v>11</v>
      </c>
      <c r="E23" s="87" t="s">
        <v>11</v>
      </c>
      <c r="F23" s="88">
        <v>139153</v>
      </c>
      <c r="J23" s="87">
        <f>LARGE(D22:D23,1)</f>
        <v>2.4500000000000002</v>
      </c>
      <c r="K23" s="87">
        <f>SMALL(E22:E23,1)</f>
        <v>203.03700000000001</v>
      </c>
      <c r="L23" s="8">
        <f>SMALL(F22:F23,1)</f>
        <v>127759</v>
      </c>
    </row>
    <row r="24" spans="1:12">
      <c r="A24" s="175"/>
      <c r="B24" s="179" t="s">
        <v>13</v>
      </c>
      <c r="C24" s="3" t="s">
        <v>5</v>
      </c>
      <c r="D24" s="4">
        <v>12.54</v>
      </c>
      <c r="E24" s="4">
        <v>39.883000000000003</v>
      </c>
      <c r="F24" s="28">
        <v>121650</v>
      </c>
      <c r="J24" s="4">
        <f>LARGE(D24:D25,1)</f>
        <v>12.54</v>
      </c>
      <c r="K24" s="4">
        <f>SMALL(E24:E25,1)</f>
        <v>39.883000000000003</v>
      </c>
      <c r="L24" s="14">
        <f>SMALL(F24:F25,1)</f>
        <v>121650</v>
      </c>
    </row>
    <row r="25" spans="1:12" ht="13.5" thickBot="1">
      <c r="A25" s="176"/>
      <c r="B25" s="184"/>
      <c r="C25" s="21" t="s">
        <v>25</v>
      </c>
      <c r="D25" s="22">
        <v>11.68</v>
      </c>
      <c r="E25" s="22">
        <v>42.817999999999998</v>
      </c>
      <c r="F25" s="34">
        <v>130909</v>
      </c>
      <c r="J25" s="22">
        <f>LARGE(D24:D25,1)</f>
        <v>12.54</v>
      </c>
      <c r="K25" s="22">
        <f>SMALL(E24:E25,1)</f>
        <v>39.883000000000003</v>
      </c>
      <c r="L25" s="14">
        <f>SMALL(F24:F25,1)</f>
        <v>121650</v>
      </c>
    </row>
    <row r="26" spans="1:12" ht="13.5" thickTop="1">
      <c r="A26" s="174" t="s">
        <v>14</v>
      </c>
      <c r="B26" s="177" t="s">
        <v>4</v>
      </c>
      <c r="C26" s="94" t="s">
        <v>5</v>
      </c>
      <c r="D26" s="83" t="s">
        <v>11</v>
      </c>
      <c r="E26" s="83" t="s">
        <v>11</v>
      </c>
      <c r="F26" s="84">
        <v>122012</v>
      </c>
      <c r="J26" s="83" t="e">
        <f>LARGE(D26:D27,1)</f>
        <v>#NUM!</v>
      </c>
      <c r="K26" s="83" t="e">
        <f>SMALL(E26:E27,1)</f>
        <v>#NUM!</v>
      </c>
      <c r="L26" s="8">
        <f>SMALL(F26:F27,1)</f>
        <v>122012</v>
      </c>
    </row>
    <row r="27" spans="1:12">
      <c r="A27" s="175"/>
      <c r="B27" s="178"/>
      <c r="C27" s="95" t="s">
        <v>25</v>
      </c>
      <c r="D27" s="87" t="s">
        <v>11</v>
      </c>
      <c r="E27" s="87" t="s">
        <v>11</v>
      </c>
      <c r="F27" s="88">
        <v>130558</v>
      </c>
      <c r="J27" s="87" t="e">
        <f>LARGE(D26:D27,1)</f>
        <v>#NUM!</v>
      </c>
      <c r="K27" s="87" t="e">
        <f>SMALL(E26:E27,1)</f>
        <v>#NUM!</v>
      </c>
      <c r="L27" s="8">
        <f>SMALL(F26:F27,1)</f>
        <v>122012</v>
      </c>
    </row>
    <row r="28" spans="1:12">
      <c r="A28" s="175"/>
      <c r="B28" s="179" t="s">
        <v>12</v>
      </c>
      <c r="C28" s="3" t="s">
        <v>5</v>
      </c>
      <c r="D28" s="4" t="s">
        <v>11</v>
      </c>
      <c r="E28" s="4" t="s">
        <v>11</v>
      </c>
      <c r="F28" s="28">
        <v>127524</v>
      </c>
      <c r="J28" s="4" t="e">
        <f>LARGE(D28:D29,1)</f>
        <v>#NUM!</v>
      </c>
      <c r="K28" s="4" t="e">
        <f>SMALL(E28:E29,1)</f>
        <v>#NUM!</v>
      </c>
      <c r="L28" s="14">
        <f>SMALL(F28:F29,1)</f>
        <v>127524</v>
      </c>
    </row>
    <row r="29" spans="1:12" ht="12.75" customHeight="1">
      <c r="A29" s="175"/>
      <c r="B29" s="180"/>
      <c r="C29" s="7" t="s">
        <v>25</v>
      </c>
      <c r="D29" s="8" t="s">
        <v>11</v>
      </c>
      <c r="E29" s="8" t="s">
        <v>11</v>
      </c>
      <c r="F29" s="27">
        <v>134980</v>
      </c>
      <c r="J29" s="8" t="e">
        <f>LARGE(D28:D29,1)</f>
        <v>#NUM!</v>
      </c>
      <c r="K29" s="8" t="e">
        <f>SMALL(E28:E29,1)</f>
        <v>#NUM!</v>
      </c>
      <c r="L29" s="14">
        <f>SMALL(F28:F29,1)</f>
        <v>127524</v>
      </c>
    </row>
    <row r="30" spans="1:12">
      <c r="A30" s="175"/>
      <c r="B30" s="181" t="s">
        <v>13</v>
      </c>
      <c r="C30" s="96" t="s">
        <v>5</v>
      </c>
      <c r="D30" s="97" t="s">
        <v>11</v>
      </c>
      <c r="E30" s="97" t="s">
        <v>11</v>
      </c>
      <c r="F30" s="98">
        <v>122020</v>
      </c>
      <c r="J30" s="97" t="e">
        <f>LARGE(D30:D31,1)</f>
        <v>#NUM!</v>
      </c>
      <c r="K30" s="97" t="e">
        <f>SMALL(E30:E31,1)</f>
        <v>#NUM!</v>
      </c>
      <c r="L30" s="8">
        <f>SMALL(F30:F31,1)</f>
        <v>122020</v>
      </c>
    </row>
    <row r="31" spans="1:12" ht="13.5" thickBot="1">
      <c r="A31" s="176"/>
      <c r="B31" s="182"/>
      <c r="C31" s="99" t="s">
        <v>25</v>
      </c>
      <c r="D31" s="100" t="s">
        <v>11</v>
      </c>
      <c r="E31" s="100" t="s">
        <v>11</v>
      </c>
      <c r="F31" s="101">
        <v>131290</v>
      </c>
      <c r="J31" s="100" t="e">
        <f>LARGE(D30:D31,1)</f>
        <v>#NUM!</v>
      </c>
      <c r="K31" s="100" t="e">
        <f>SMALL(E30:E31,1)</f>
        <v>#NUM!</v>
      </c>
      <c r="L31" s="8">
        <f>SMALL(F30:F31,1)</f>
        <v>122020</v>
      </c>
    </row>
    <row r="32" spans="1:12" ht="13.5" thickTop="1"/>
  </sheetData>
  <mergeCells count="20">
    <mergeCell ref="A26:A31"/>
    <mergeCell ref="B26:B27"/>
    <mergeCell ref="B28:B29"/>
    <mergeCell ref="B30:B31"/>
    <mergeCell ref="A14:A19"/>
    <mergeCell ref="B14:B15"/>
    <mergeCell ref="B16:B17"/>
    <mergeCell ref="B18:B19"/>
    <mergeCell ref="A20:A25"/>
    <mergeCell ref="B20:B21"/>
    <mergeCell ref="B22:B23"/>
    <mergeCell ref="B24:B25"/>
    <mergeCell ref="A2:A7"/>
    <mergeCell ref="B2:B3"/>
    <mergeCell ref="B4:B5"/>
    <mergeCell ref="B6:B7"/>
    <mergeCell ref="A8:A13"/>
    <mergeCell ref="B8:B9"/>
    <mergeCell ref="B10:B11"/>
    <mergeCell ref="B12:B13"/>
  </mergeCells>
  <conditionalFormatting sqref="K2:L31">
    <cfRule type="cellIs" dxfId="46" priority="1" stopIfTrue="1" operator="equal">
      <formula>#REF!</formula>
    </cfRule>
  </conditionalFormatting>
  <conditionalFormatting sqref="F2:F31">
    <cfRule type="cellIs" dxfId="45" priority="1" stopIfTrue="1" operator="equal">
      <formula>#REF!</formula>
    </cfRule>
  </conditionalFormatting>
  <conditionalFormatting sqref="F18:F19 F12:F13">
    <cfRule type="cellIs" dxfId="44" priority="1" stopIfTrue="1" operator="equal">
      <formula>#REF!</formula>
    </cfRule>
  </conditionalFormatting>
  <conditionalFormatting sqref="E14">
    <cfRule type="cellIs" dxfId="43" priority="69" stopIfTrue="1" operator="equal">
      <formula>I14</formula>
    </cfRule>
  </conditionalFormatting>
  <conditionalFormatting sqref="E26">
    <cfRule type="cellIs" dxfId="42" priority="30" stopIfTrue="1" operator="equal">
      <formula>I26</formula>
    </cfRule>
  </conditionalFormatting>
  <conditionalFormatting sqref="E20">
    <cfRule type="cellIs" dxfId="41" priority="13" stopIfTrue="1" operator="equal">
      <formula>I20</formula>
    </cfRule>
  </conditionalFormatting>
  <conditionalFormatting sqref="F2:F31">
    <cfRule type="cellIs" dxfId="40" priority="1" stopIfTrue="1" operator="equal">
      <formula>L2</formula>
    </cfRule>
  </conditionalFormatting>
  <conditionalFormatting sqref="J2:J31">
    <cfRule type="cellIs" dxfId="39" priority="76" stopIfTrue="1" operator="equal">
      <formula>E2</formula>
    </cfRule>
  </conditionalFormatting>
  <conditionalFormatting sqref="D2:D31">
    <cfRule type="cellIs" dxfId="38" priority="77" stopIfTrue="1" operator="equal">
      <formula>J2</formula>
    </cfRule>
  </conditionalFormatting>
  <conditionalFormatting sqref="E2:E31">
    <cfRule type="cellIs" dxfId="37" priority="79" stopIfTrue="1" operator="equal">
      <formula>K2</formula>
    </cfRule>
  </conditionalFormatting>
  <conditionalFormatting sqref="F14 F26 F20">
    <cfRule type="cellIs" dxfId="36" priority="83" stopIfTrue="1" operator="equal">
      <formula>#REF!</formula>
    </cfRule>
  </conditionalFormatting>
  <conditionalFormatting sqref="D14 D26 D20">
    <cfRule type="cellIs" dxfId="35" priority="88" stopIfTrue="1" operator="equal">
      <formula>L14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4"/>
  <sheetViews>
    <sheetView showGridLines="0" workbookViewId="0">
      <selection sqref="A1:XFD1048576"/>
    </sheetView>
  </sheetViews>
  <sheetFormatPr defaultColWidth="11.5703125" defaultRowHeight="12.75"/>
  <cols>
    <col min="4" max="6" width="11.5703125" style="2"/>
    <col min="9" max="9" width="0" hidden="1" customWidth="1"/>
    <col min="10" max="12" width="11.5703125" hidden="1" customWidth="1"/>
    <col min="13" max="13" width="0" hidden="1" customWidth="1"/>
  </cols>
  <sheetData>
    <row r="1" spans="1:12" s="1" customFormat="1" ht="39" thickBot="1">
      <c r="A1" s="1" t="s">
        <v>0</v>
      </c>
      <c r="B1" s="23" t="s">
        <v>1</v>
      </c>
      <c r="C1" s="39" t="s">
        <v>2</v>
      </c>
      <c r="D1" s="24" t="s">
        <v>16</v>
      </c>
      <c r="E1" s="24" t="s">
        <v>20</v>
      </c>
      <c r="F1" s="1" t="s">
        <v>3</v>
      </c>
    </row>
    <row r="2" spans="1:12" ht="13.5" thickTop="1">
      <c r="A2" s="185" t="s">
        <v>17</v>
      </c>
      <c r="B2" s="188" t="s">
        <v>4</v>
      </c>
      <c r="C2" s="106" t="s">
        <v>5</v>
      </c>
      <c r="D2" s="20">
        <v>9.24</v>
      </c>
      <c r="E2" s="20">
        <v>5.4109999999999996</v>
      </c>
      <c r="F2" s="25">
        <v>121213</v>
      </c>
      <c r="J2" s="8">
        <f>LARGE(D2:D3,1)</f>
        <v>9.24</v>
      </c>
      <c r="K2" s="8">
        <f>SMALL(E2:E3,1)</f>
        <v>5.4109999999999996</v>
      </c>
      <c r="L2" s="8">
        <f>SMALL(F2:F3,1)</f>
        <v>121213</v>
      </c>
    </row>
    <row r="3" spans="1:12">
      <c r="A3" s="186"/>
      <c r="B3" s="189"/>
      <c r="C3" s="102" t="s">
        <v>21</v>
      </c>
      <c r="D3" s="8">
        <v>9.17</v>
      </c>
      <c r="E3" s="8">
        <v>5.45</v>
      </c>
      <c r="F3" s="27">
        <v>160823</v>
      </c>
      <c r="J3" s="8">
        <f>LARGE(D2:D3,1)</f>
        <v>9.24</v>
      </c>
      <c r="K3" s="8">
        <f>SMALL(E2:E3,1)</f>
        <v>5.4109999999999996</v>
      </c>
      <c r="L3" s="8">
        <f>SMALL(F2:F3,1)</f>
        <v>121213</v>
      </c>
    </row>
    <row r="4" spans="1:12">
      <c r="A4" s="186"/>
      <c r="B4" s="190" t="s">
        <v>12</v>
      </c>
      <c r="C4" s="37" t="s">
        <v>5</v>
      </c>
      <c r="D4" s="85">
        <v>1.22</v>
      </c>
      <c r="E4" s="85">
        <v>41</v>
      </c>
      <c r="F4" s="86">
        <v>121506</v>
      </c>
      <c r="J4" s="14">
        <f>LARGE(D4:D5,1)</f>
        <v>1.25</v>
      </c>
      <c r="K4" s="14">
        <f>SMALL(E4:E5,1)</f>
        <v>39.848999999999997</v>
      </c>
      <c r="L4" s="14">
        <f>SMALL(F4:F5,1)</f>
        <v>121506</v>
      </c>
    </row>
    <row r="5" spans="1:12">
      <c r="A5" s="186"/>
      <c r="B5" s="191"/>
      <c r="C5" s="104" t="s">
        <v>21</v>
      </c>
      <c r="D5" s="87">
        <v>1.25</v>
      </c>
      <c r="E5" s="87">
        <v>39.848999999999997</v>
      </c>
      <c r="F5" s="88">
        <v>161062</v>
      </c>
      <c r="J5" s="14">
        <f>LARGE(D4:D5,1)</f>
        <v>1.25</v>
      </c>
      <c r="K5" s="14">
        <f>SMALL(E4:E5,1)</f>
        <v>39.848999999999997</v>
      </c>
      <c r="L5" s="14">
        <f>SMALL(F4:F5,1)</f>
        <v>121506</v>
      </c>
    </row>
    <row r="6" spans="1:12">
      <c r="A6" s="186"/>
      <c r="B6" s="192" t="s">
        <v>13</v>
      </c>
      <c r="C6" s="36" t="s">
        <v>5</v>
      </c>
      <c r="D6" s="6">
        <v>5.99</v>
      </c>
      <c r="E6" s="6">
        <v>8.3409999999999993</v>
      </c>
      <c r="F6" s="26">
        <v>121325</v>
      </c>
      <c r="J6" s="8">
        <f>LARGE(D6:D7,1)</f>
        <v>6.89</v>
      </c>
      <c r="K6" s="8">
        <f>SMALL(E6:E7,1)</f>
        <v>7.2569999999999997</v>
      </c>
      <c r="L6" s="8">
        <f>SMALL(F6:F7,1)</f>
        <v>121325</v>
      </c>
    </row>
    <row r="7" spans="1:12" ht="13.5" thickBot="1">
      <c r="A7" s="187"/>
      <c r="B7" s="193"/>
      <c r="C7" s="107" t="s">
        <v>21</v>
      </c>
      <c r="D7" s="108">
        <v>6.89</v>
      </c>
      <c r="E7" s="108">
        <v>7.2569999999999997</v>
      </c>
      <c r="F7" s="109">
        <v>160845</v>
      </c>
      <c r="J7" s="8">
        <f>LARGE(D6:D7,1)</f>
        <v>6.89</v>
      </c>
      <c r="K7" s="8">
        <f>SMALL(E6:E7,1)</f>
        <v>7.2569999999999997</v>
      </c>
      <c r="L7" s="8">
        <f>SMALL(F6:F7,1)</f>
        <v>121325</v>
      </c>
    </row>
    <row r="8" spans="1:12">
      <c r="A8" s="194" t="s">
        <v>18</v>
      </c>
      <c r="B8" s="195" t="s">
        <v>4</v>
      </c>
      <c r="C8" s="110" t="s">
        <v>5</v>
      </c>
      <c r="D8" s="89">
        <v>11.84</v>
      </c>
      <c r="E8" s="89">
        <v>8.4440000000000008</v>
      </c>
      <c r="F8" s="90">
        <v>121412</v>
      </c>
      <c r="J8" s="14">
        <f>LARGE(D8:D9,1)</f>
        <v>12.22</v>
      </c>
      <c r="K8" s="14">
        <f>SMALL(E8:E9,1)</f>
        <v>8.1820000000000004</v>
      </c>
      <c r="L8" s="14">
        <f>SMALL(F8:F9,1)</f>
        <v>121412</v>
      </c>
    </row>
    <row r="9" spans="1:12">
      <c r="A9" s="186"/>
      <c r="B9" s="191"/>
      <c r="C9" s="104" t="s">
        <v>21</v>
      </c>
      <c r="D9" s="87">
        <v>12.22</v>
      </c>
      <c r="E9" s="87">
        <v>8.1820000000000004</v>
      </c>
      <c r="F9" s="88">
        <v>160828</v>
      </c>
      <c r="J9" s="14">
        <f>LARGE(D8:D9,1)</f>
        <v>12.22</v>
      </c>
      <c r="K9" s="14">
        <f>SMALL(E8:E9,1)</f>
        <v>8.1820000000000004</v>
      </c>
      <c r="L9" s="14">
        <f>SMALL(F8:F9,1)</f>
        <v>121412</v>
      </c>
    </row>
    <row r="10" spans="1:12">
      <c r="A10" s="186"/>
      <c r="B10" s="192" t="s">
        <v>12</v>
      </c>
      <c r="C10" s="36" t="s">
        <v>5</v>
      </c>
      <c r="D10" s="6">
        <v>2.25</v>
      </c>
      <c r="E10" s="6">
        <v>44.494999999999997</v>
      </c>
      <c r="F10" s="26">
        <v>121666</v>
      </c>
      <c r="J10" s="8">
        <f>LARGE(D10:D11,1)</f>
        <v>2.2799999999999998</v>
      </c>
      <c r="K10" s="8">
        <f>SMALL(E10:E11,1)</f>
        <v>43.832000000000001</v>
      </c>
      <c r="L10" s="8">
        <f>SMALL(F10:F11,1)</f>
        <v>121666</v>
      </c>
    </row>
    <row r="11" spans="1:12">
      <c r="A11" s="186"/>
      <c r="B11" s="189"/>
      <c r="C11" s="102" t="s">
        <v>21</v>
      </c>
      <c r="D11" s="8">
        <v>2.2799999999999998</v>
      </c>
      <c r="E11" s="8">
        <v>43.832000000000001</v>
      </c>
      <c r="F11" s="27">
        <v>161035</v>
      </c>
      <c r="J11" s="8">
        <f>LARGE(D10:D11,1)</f>
        <v>2.2799999999999998</v>
      </c>
      <c r="K11" s="8">
        <f>SMALL(E10:E11,1)</f>
        <v>43.832000000000001</v>
      </c>
      <c r="L11" s="8">
        <f>SMALL(F10:F11,1)</f>
        <v>121666</v>
      </c>
    </row>
    <row r="12" spans="1:12">
      <c r="A12" s="186"/>
      <c r="B12" s="190" t="s">
        <v>13</v>
      </c>
      <c r="C12" s="37" t="s">
        <v>5</v>
      </c>
      <c r="D12" s="85">
        <v>12.14</v>
      </c>
      <c r="E12" s="85">
        <v>8.2360000000000007</v>
      </c>
      <c r="F12" s="86">
        <v>121402</v>
      </c>
      <c r="J12" s="14">
        <f>LARGE(D12:D13,1)</f>
        <v>12.46</v>
      </c>
      <c r="K12" s="14">
        <f>SMALL(E12:E13,1)</f>
        <v>8.0229999999999997</v>
      </c>
      <c r="L12" s="14">
        <f>SMALL(F12:F13,1)</f>
        <v>121402</v>
      </c>
    </row>
    <row r="13" spans="1:12" ht="13.5" thickBot="1">
      <c r="A13" s="187"/>
      <c r="B13" s="196"/>
      <c r="C13" s="111" t="s">
        <v>21</v>
      </c>
      <c r="D13" s="112">
        <v>12.46</v>
      </c>
      <c r="E13" s="112">
        <v>8.0229999999999997</v>
      </c>
      <c r="F13" s="113">
        <v>160865</v>
      </c>
      <c r="J13" s="14">
        <f>LARGE(D12:D13,1)</f>
        <v>12.46</v>
      </c>
      <c r="K13" s="14">
        <f>SMALL(E12:E13,1)</f>
        <v>8.0229999999999997</v>
      </c>
      <c r="L13" s="14">
        <f>SMALL(F12:F13,1)</f>
        <v>121402</v>
      </c>
    </row>
    <row r="14" spans="1:12">
      <c r="A14" s="194" t="s">
        <v>19</v>
      </c>
      <c r="B14" s="197" t="s">
        <v>4</v>
      </c>
      <c r="C14" s="114" t="s">
        <v>5</v>
      </c>
      <c r="D14" s="91">
        <v>11.67</v>
      </c>
      <c r="E14" s="91">
        <v>42.332000000000001</v>
      </c>
      <c r="F14" s="92">
        <v>121593</v>
      </c>
      <c r="J14" s="8">
        <f>LARGE(D14:D15,1)</f>
        <v>11.67</v>
      </c>
      <c r="K14" s="8">
        <f>SMALL(E14:E15,1)</f>
        <v>42.332000000000001</v>
      </c>
      <c r="L14" s="8">
        <f>SMALL(F14:F15,1)</f>
        <v>121593</v>
      </c>
    </row>
    <row r="15" spans="1:12">
      <c r="A15" s="186"/>
      <c r="B15" s="189"/>
      <c r="C15" s="102" t="s">
        <v>21</v>
      </c>
      <c r="D15" s="8">
        <v>11.62</v>
      </c>
      <c r="E15" s="8">
        <v>43.012999999999998</v>
      </c>
      <c r="F15" s="27">
        <v>160919</v>
      </c>
      <c r="J15" s="8">
        <f>LARGE(D14:D15,1)</f>
        <v>11.67</v>
      </c>
      <c r="K15" s="8">
        <f>SMALL(E14:E15,1)</f>
        <v>42.332000000000001</v>
      </c>
      <c r="L15" s="8">
        <f>SMALL(F14:F15,1)</f>
        <v>121593</v>
      </c>
    </row>
    <row r="16" spans="1:12">
      <c r="A16" s="186"/>
      <c r="B16" s="190" t="s">
        <v>12</v>
      </c>
      <c r="C16" s="37" t="s">
        <v>5</v>
      </c>
      <c r="D16" s="85">
        <v>2.37</v>
      </c>
      <c r="E16" s="85">
        <v>212.42699999999999</v>
      </c>
      <c r="F16" s="86">
        <v>125128</v>
      </c>
      <c r="J16" s="14">
        <f>LARGE(D16:D17,1)</f>
        <v>2.37</v>
      </c>
      <c r="K16" s="14">
        <f>SMALL(E16:E17,1)</f>
        <v>212.42699999999999</v>
      </c>
      <c r="L16" s="14">
        <f>SMALL(F16:F17,1)</f>
        <v>125128</v>
      </c>
    </row>
    <row r="17" spans="1:12">
      <c r="A17" s="186"/>
      <c r="B17" s="191"/>
      <c r="C17" s="104" t="s">
        <v>21</v>
      </c>
      <c r="D17" s="87">
        <v>2.31</v>
      </c>
      <c r="E17" s="87">
        <v>216.52500000000001</v>
      </c>
      <c r="F17" s="88">
        <v>161113</v>
      </c>
      <c r="J17" s="14">
        <f>LARGE(D16:D17,1)</f>
        <v>2.37</v>
      </c>
      <c r="K17" s="14">
        <f>SMALL(E16:E17,1)</f>
        <v>212.42699999999999</v>
      </c>
      <c r="L17" s="14">
        <f>SMALL(F16:F17,1)</f>
        <v>125128</v>
      </c>
    </row>
    <row r="18" spans="1:12">
      <c r="A18" s="186"/>
      <c r="B18" s="192" t="s">
        <v>13</v>
      </c>
      <c r="C18" s="36" t="s">
        <v>5</v>
      </c>
      <c r="D18" s="6">
        <v>12.45</v>
      </c>
      <c r="E18" s="6">
        <v>40.173000000000002</v>
      </c>
      <c r="F18" s="26">
        <v>121625</v>
      </c>
      <c r="J18" s="8">
        <f>LARGE(D18:D19,1)</f>
        <v>12.45</v>
      </c>
      <c r="K18" s="8">
        <f>SMALL(E18:E19,1)</f>
        <v>40.173000000000002</v>
      </c>
      <c r="L18" s="8">
        <f>SMALL(F18:F19,1)</f>
        <v>121625</v>
      </c>
    </row>
    <row r="19" spans="1:12" ht="13.5" thickBot="1">
      <c r="A19" s="187"/>
      <c r="B19" s="193"/>
      <c r="C19" s="107" t="s">
        <v>21</v>
      </c>
      <c r="D19" s="108">
        <v>12.44</v>
      </c>
      <c r="E19" s="108">
        <v>40.207000000000001</v>
      </c>
      <c r="F19" s="109">
        <v>160955</v>
      </c>
      <c r="J19" s="8">
        <f>LARGE(D18:D19,1)</f>
        <v>12.45</v>
      </c>
      <c r="K19" s="8">
        <f>SMALL(E18:E19,1)</f>
        <v>40.173000000000002</v>
      </c>
      <c r="L19" s="8">
        <f>SMALL(F18:F19,1)</f>
        <v>121625</v>
      </c>
    </row>
    <row r="20" spans="1:12">
      <c r="A20" s="194" t="s">
        <v>15</v>
      </c>
      <c r="B20" s="195" t="s">
        <v>4</v>
      </c>
      <c r="C20" s="110" t="s">
        <v>5</v>
      </c>
      <c r="D20" s="89">
        <v>11.48</v>
      </c>
      <c r="E20" s="89">
        <v>43.545999999999999</v>
      </c>
      <c r="F20" s="90">
        <v>121613</v>
      </c>
      <c r="J20" s="14">
        <f>LARGE(D20:D21,1)</f>
        <v>11.48</v>
      </c>
      <c r="K20" s="14">
        <f>SMALL(E20:E21,1)</f>
        <v>43.545999999999999</v>
      </c>
      <c r="L20" s="14">
        <f>SMALL(F20:F21,1)</f>
        <v>121613</v>
      </c>
    </row>
    <row r="21" spans="1:12">
      <c r="A21" s="186"/>
      <c r="B21" s="191"/>
      <c r="C21" s="104" t="s">
        <v>21</v>
      </c>
      <c r="D21" s="87">
        <v>11.46</v>
      </c>
      <c r="E21" s="87">
        <v>43.618000000000002</v>
      </c>
      <c r="F21" s="88">
        <v>160997</v>
      </c>
      <c r="J21" s="14">
        <f>LARGE(D20:D21,1)</f>
        <v>11.48</v>
      </c>
      <c r="K21" s="14">
        <f>SMALL(E20:E21,1)</f>
        <v>43.545999999999999</v>
      </c>
      <c r="L21" s="14">
        <f>SMALL(F20:F21,1)</f>
        <v>121613</v>
      </c>
    </row>
    <row r="22" spans="1:12">
      <c r="A22" s="186"/>
      <c r="B22" s="192" t="s">
        <v>12</v>
      </c>
      <c r="C22" s="36" t="s">
        <v>5</v>
      </c>
      <c r="D22" s="6">
        <v>2.4500000000000002</v>
      </c>
      <c r="E22" s="6">
        <v>203.03700000000001</v>
      </c>
      <c r="F22" s="26">
        <v>127759</v>
      </c>
      <c r="J22" s="8">
        <f>LARGE(D22:D23,1)</f>
        <v>2.4500000000000002</v>
      </c>
      <c r="K22" s="8">
        <f>SMALL(E22:E23,1)</f>
        <v>203.03700000000001</v>
      </c>
      <c r="L22" s="8">
        <f>SMALL(F22:F23,1)</f>
        <v>127759</v>
      </c>
    </row>
    <row r="23" spans="1:12">
      <c r="A23" s="186"/>
      <c r="B23" s="189"/>
      <c r="C23" s="102" t="s">
        <v>21</v>
      </c>
      <c r="D23" s="8">
        <v>2.2999999999999998</v>
      </c>
      <c r="E23" s="8">
        <v>217.51300000000001</v>
      </c>
      <c r="F23" s="27">
        <v>161207</v>
      </c>
      <c r="J23" s="8">
        <f>LARGE(D22:D23,1)</f>
        <v>2.4500000000000002</v>
      </c>
      <c r="K23" s="8">
        <f>SMALL(E22:E23,1)</f>
        <v>203.03700000000001</v>
      </c>
      <c r="L23" s="8">
        <f>SMALL(F22:F23,1)</f>
        <v>127759</v>
      </c>
    </row>
    <row r="24" spans="1:12">
      <c r="A24" s="186"/>
      <c r="B24" s="190" t="s">
        <v>13</v>
      </c>
      <c r="C24" s="37" t="s">
        <v>5</v>
      </c>
      <c r="D24" s="85">
        <v>12.54</v>
      </c>
      <c r="E24" s="85">
        <v>39.883000000000003</v>
      </c>
      <c r="F24" s="86">
        <v>121650</v>
      </c>
      <c r="J24" s="14">
        <f>LARGE(D24:D25,1)</f>
        <v>12.65</v>
      </c>
      <c r="K24" s="14">
        <f>SMALL(E24:E25,1)</f>
        <v>39.515999999999998</v>
      </c>
      <c r="L24" s="14">
        <f>SMALL(F24:F25,1)</f>
        <v>121650</v>
      </c>
    </row>
    <row r="25" spans="1:12" ht="13.5" thickBot="1">
      <c r="A25" s="187"/>
      <c r="B25" s="196"/>
      <c r="C25" s="111" t="s">
        <v>21</v>
      </c>
      <c r="D25" s="112">
        <v>12.65</v>
      </c>
      <c r="E25" s="112">
        <v>39.515999999999998</v>
      </c>
      <c r="F25" s="113">
        <v>161027</v>
      </c>
      <c r="J25" s="14">
        <f>LARGE(D24:D25,1)</f>
        <v>12.65</v>
      </c>
      <c r="K25" s="14">
        <f>SMALL(E24:E25,1)</f>
        <v>39.515999999999998</v>
      </c>
      <c r="L25" s="14">
        <f>SMALL(F24:F25,1)</f>
        <v>121650</v>
      </c>
    </row>
    <row r="26" spans="1:12">
      <c r="A26" s="194" t="s">
        <v>14</v>
      </c>
      <c r="B26" s="197" t="s">
        <v>4</v>
      </c>
      <c r="C26" s="114" t="s">
        <v>5</v>
      </c>
      <c r="D26" s="91" t="s">
        <v>11</v>
      </c>
      <c r="E26" s="91" t="s">
        <v>11</v>
      </c>
      <c r="F26" s="92">
        <v>122012</v>
      </c>
      <c r="J26" s="8" t="e">
        <f>LARGE(D26:D27,1)</f>
        <v>#NUM!</v>
      </c>
      <c r="K26" s="8" t="e">
        <f>SMALL(E26:E27,1)</f>
        <v>#NUM!</v>
      </c>
      <c r="L26" s="8">
        <f>SMALL(F26:F27,1)</f>
        <v>122012</v>
      </c>
    </row>
    <row r="27" spans="1:12">
      <c r="A27" s="186"/>
      <c r="B27" s="189"/>
      <c r="C27" s="102" t="s">
        <v>21</v>
      </c>
      <c r="D27" s="8" t="s">
        <v>11</v>
      </c>
      <c r="E27" s="8" t="s">
        <v>11</v>
      </c>
      <c r="F27" s="27">
        <v>161045</v>
      </c>
      <c r="J27" s="8" t="e">
        <f>LARGE(D26:D27,1)</f>
        <v>#NUM!</v>
      </c>
      <c r="K27" s="8" t="e">
        <f>SMALL(E26:E27,1)</f>
        <v>#NUM!</v>
      </c>
      <c r="L27" s="8">
        <f>SMALL(F26:F27,1)</f>
        <v>122012</v>
      </c>
    </row>
    <row r="28" spans="1:12">
      <c r="A28" s="186"/>
      <c r="B28" s="190" t="s">
        <v>12</v>
      </c>
      <c r="C28" s="37" t="s">
        <v>5</v>
      </c>
      <c r="D28" s="85" t="s">
        <v>11</v>
      </c>
      <c r="E28" s="85" t="s">
        <v>11</v>
      </c>
      <c r="F28" s="86">
        <v>127524</v>
      </c>
      <c r="J28" s="14" t="e">
        <f>LARGE(D28:D29,1)</f>
        <v>#NUM!</v>
      </c>
      <c r="K28" s="14" t="e">
        <f>SMALL(E28:E29,1)</f>
        <v>#NUM!</v>
      </c>
      <c r="L28" s="14">
        <f>SMALL(F28:F29,1)</f>
        <v>127524</v>
      </c>
    </row>
    <row r="29" spans="1:12">
      <c r="A29" s="186"/>
      <c r="B29" s="191"/>
      <c r="C29" s="104" t="s">
        <v>21</v>
      </c>
      <c r="D29" s="87" t="s">
        <v>11</v>
      </c>
      <c r="E29" s="87" t="s">
        <v>11</v>
      </c>
      <c r="F29" s="88">
        <v>161193</v>
      </c>
      <c r="J29" s="14" t="e">
        <f>LARGE(D28:D29,1)</f>
        <v>#NUM!</v>
      </c>
      <c r="K29" s="14" t="e">
        <f>SMALL(E28:E29,1)</f>
        <v>#NUM!</v>
      </c>
      <c r="L29" s="14">
        <f>SMALL(F28:F29,1)</f>
        <v>127524</v>
      </c>
    </row>
    <row r="30" spans="1:12">
      <c r="A30" s="186"/>
      <c r="B30" s="192" t="s">
        <v>13</v>
      </c>
      <c r="C30" s="36" t="s">
        <v>5</v>
      </c>
      <c r="D30" s="6" t="s">
        <v>11</v>
      </c>
      <c r="E30" s="6" t="s">
        <v>11</v>
      </c>
      <c r="F30" s="26">
        <v>122020</v>
      </c>
      <c r="J30" s="8" t="e">
        <f>LARGE(D30:D31,1)</f>
        <v>#NUM!</v>
      </c>
      <c r="K30" s="8" t="e">
        <f>SMALL(E30:E31,1)</f>
        <v>#NUM!</v>
      </c>
      <c r="L30" s="8">
        <f>SMALL(F30:F31,1)</f>
        <v>122020</v>
      </c>
    </row>
    <row r="31" spans="1:12" ht="13.5" thickBot="1">
      <c r="A31" s="198"/>
      <c r="B31" s="199"/>
      <c r="C31" s="105" t="s">
        <v>21</v>
      </c>
      <c r="D31" s="22" t="s">
        <v>11</v>
      </c>
      <c r="E31" s="22" t="s">
        <v>11</v>
      </c>
      <c r="F31" s="34">
        <v>161089</v>
      </c>
      <c r="J31" s="8" t="e">
        <f>LARGE(D30:D31,1)</f>
        <v>#NUM!</v>
      </c>
      <c r="K31" s="8" t="e">
        <f>SMALL(E30:E31,1)</f>
        <v>#NUM!</v>
      </c>
      <c r="L31" s="8">
        <f>SMALL(F30:F31,1)</f>
        <v>122020</v>
      </c>
    </row>
    <row r="32" spans="1:12" ht="13.5" thickTop="1">
      <c r="A32" s="200" t="s">
        <v>26</v>
      </c>
      <c r="B32" s="115"/>
      <c r="C32" s="116" t="s">
        <v>5</v>
      </c>
      <c r="D32" s="117"/>
      <c r="E32" s="117">
        <f>SUM(E2,E4,E6,E8,E10,E12,E14,E16,E18,E20,E22,E24)</f>
        <v>697.32500000000005</v>
      </c>
      <c r="F32" s="118">
        <f>SUM(F2,F4,F6,F8,F10,F12,F14,F16,F18,F20,F22,F24)/12</f>
        <v>122324.33333333333</v>
      </c>
    </row>
    <row r="33" spans="1:6" ht="13.5" thickBot="1">
      <c r="A33" s="201"/>
      <c r="B33" s="119"/>
      <c r="C33" s="103" t="s">
        <v>21</v>
      </c>
      <c r="D33" s="120"/>
      <c r="E33" s="120">
        <f>SUM(E3,E5,E7,E9,E11,E13,E15,E17,E19,E21,E23,E25)</f>
        <v>712.9849999999999</v>
      </c>
      <c r="F33" s="121">
        <f>SUM(F3,F5,F7,F9,F11,F13,F15,F17,F19,F21,F23,F25)/12</f>
        <v>160973</v>
      </c>
    </row>
    <row r="34" spans="1:6" ht="13.5" thickTop="1"/>
  </sheetData>
  <mergeCells count="21">
    <mergeCell ref="A26:A31"/>
    <mergeCell ref="B26:B27"/>
    <mergeCell ref="B28:B29"/>
    <mergeCell ref="B30:B31"/>
    <mergeCell ref="A32:A33"/>
    <mergeCell ref="A14:A19"/>
    <mergeCell ref="B14:B15"/>
    <mergeCell ref="B16:B17"/>
    <mergeCell ref="B18:B19"/>
    <mergeCell ref="A20:A25"/>
    <mergeCell ref="B20:B21"/>
    <mergeCell ref="B22:B23"/>
    <mergeCell ref="B24:B25"/>
    <mergeCell ref="A2:A7"/>
    <mergeCell ref="B2:B3"/>
    <mergeCell ref="B4:B5"/>
    <mergeCell ref="B6:B7"/>
    <mergeCell ref="A8:A13"/>
    <mergeCell ref="B8:B9"/>
    <mergeCell ref="B10:B11"/>
    <mergeCell ref="B12:B13"/>
  </mergeCells>
  <conditionalFormatting sqref="K2:L31">
    <cfRule type="cellIs" dxfId="34" priority="3" stopIfTrue="1" operator="equal">
      <formula>#REF!</formula>
    </cfRule>
  </conditionalFormatting>
  <conditionalFormatting sqref="J2:J31">
    <cfRule type="cellIs" dxfId="33" priority="2" stopIfTrue="1" operator="equal">
      <formula>E2</formula>
    </cfRule>
  </conditionalFormatting>
  <conditionalFormatting sqref="D2:F31">
    <cfRule type="cellIs" dxfId="32" priority="1" stopIfTrue="1" operator="equal">
      <formula>J2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4"/>
  <sheetViews>
    <sheetView showGridLines="0" tabSelected="1" workbookViewId="0">
      <selection activeCell="G7" sqref="G7"/>
    </sheetView>
  </sheetViews>
  <sheetFormatPr defaultColWidth="11.5703125" defaultRowHeight="12.75"/>
  <cols>
    <col min="4" max="6" width="11.5703125" style="2"/>
    <col min="9" max="9" width="0" hidden="1" customWidth="1"/>
    <col min="10" max="12" width="11.5703125" hidden="1" customWidth="1"/>
    <col min="13" max="13" width="0" hidden="1" customWidth="1"/>
  </cols>
  <sheetData>
    <row r="1" spans="1:12" s="1" customFormat="1" ht="39" thickBot="1">
      <c r="A1" s="1" t="s">
        <v>0</v>
      </c>
      <c r="B1" s="23" t="s">
        <v>1</v>
      </c>
      <c r="C1" s="122" t="s">
        <v>2</v>
      </c>
      <c r="D1" s="24" t="s">
        <v>16</v>
      </c>
      <c r="E1" s="24" t="s">
        <v>20</v>
      </c>
      <c r="F1" s="1" t="s">
        <v>3</v>
      </c>
    </row>
    <row r="2" spans="1:12" ht="13.5" thickTop="1">
      <c r="A2" s="185" t="s">
        <v>17</v>
      </c>
      <c r="B2" s="188" t="s">
        <v>4</v>
      </c>
      <c r="C2" s="106" t="s">
        <v>7</v>
      </c>
      <c r="D2" s="20">
        <v>9.3699999999999992</v>
      </c>
      <c r="E2" s="20">
        <v>5.3360000000000003</v>
      </c>
      <c r="F2" s="25">
        <v>164429</v>
      </c>
      <c r="J2" s="8">
        <f>LARGE(D2:D3,1)</f>
        <v>9.3699999999999992</v>
      </c>
      <c r="K2" s="8">
        <f>SMALL(E2:E3,1)</f>
        <v>5.3360000000000003</v>
      </c>
      <c r="L2" s="8">
        <f>SMALL(F2:F3,1)</f>
        <v>154437</v>
      </c>
    </row>
    <row r="3" spans="1:12">
      <c r="A3" s="186"/>
      <c r="B3" s="189"/>
      <c r="C3" s="123" t="s">
        <v>8</v>
      </c>
      <c r="D3" s="8">
        <v>9.1</v>
      </c>
      <c r="E3" s="8">
        <v>5.4960000000000004</v>
      </c>
      <c r="F3" s="27">
        <v>154437</v>
      </c>
      <c r="J3" s="8">
        <f>LARGE(D2:D3,1)</f>
        <v>9.3699999999999992</v>
      </c>
      <c r="K3" s="8">
        <f>SMALL(E2:E3,1)</f>
        <v>5.3360000000000003</v>
      </c>
      <c r="L3" s="8">
        <f>SMALL(F2:F3,1)</f>
        <v>154437</v>
      </c>
    </row>
    <row r="4" spans="1:12">
      <c r="A4" s="186"/>
      <c r="B4" s="190" t="s">
        <v>12</v>
      </c>
      <c r="C4" s="37" t="s">
        <v>7</v>
      </c>
      <c r="D4" s="85">
        <v>1.18</v>
      </c>
      <c r="E4" s="85">
        <v>42.494</v>
      </c>
      <c r="F4" s="86">
        <v>154696</v>
      </c>
      <c r="J4" s="14">
        <f>LARGE(D4:D5,1)</f>
        <v>1.18</v>
      </c>
      <c r="K4" s="14">
        <f>SMALL(E4:E5,1)</f>
        <v>42.494</v>
      </c>
      <c r="L4" s="14">
        <f>SMALL(F4:F5,1)</f>
        <v>142983</v>
      </c>
    </row>
    <row r="5" spans="1:12">
      <c r="A5" s="186"/>
      <c r="B5" s="191"/>
      <c r="C5" s="125" t="s">
        <v>8</v>
      </c>
      <c r="D5" s="87">
        <v>1.1599999999999999</v>
      </c>
      <c r="E5" s="87">
        <v>43.072000000000003</v>
      </c>
      <c r="F5" s="88">
        <v>142983</v>
      </c>
      <c r="J5" s="14">
        <f>LARGE(D4:D5,1)</f>
        <v>1.18</v>
      </c>
      <c r="K5" s="14">
        <f>SMALL(E4:E5,1)</f>
        <v>42.494</v>
      </c>
      <c r="L5" s="14">
        <f>SMALL(F4:F5,1)</f>
        <v>142983</v>
      </c>
    </row>
    <row r="6" spans="1:12">
      <c r="A6" s="186"/>
      <c r="B6" s="192" t="s">
        <v>13</v>
      </c>
      <c r="C6" s="36" t="s">
        <v>7</v>
      </c>
      <c r="D6" s="6">
        <v>6.24</v>
      </c>
      <c r="E6" s="6">
        <v>8.0169999999999995</v>
      </c>
      <c r="F6" s="26">
        <v>185727</v>
      </c>
      <c r="J6" s="8">
        <f>LARGE(D6:D7,1)</f>
        <v>6.36</v>
      </c>
      <c r="K6" s="8">
        <f>SMALL(E6:E7,1)</f>
        <v>7.8630000000000004</v>
      </c>
      <c r="L6" s="8">
        <f>SMALL(F6:F7,1)</f>
        <v>154383</v>
      </c>
    </row>
    <row r="7" spans="1:12" ht="13.5" thickBot="1">
      <c r="A7" s="187"/>
      <c r="B7" s="193"/>
      <c r="C7" s="107" t="s">
        <v>8</v>
      </c>
      <c r="D7" s="108">
        <v>6.36</v>
      </c>
      <c r="E7" s="108">
        <v>7.8630000000000004</v>
      </c>
      <c r="F7" s="109">
        <v>154383</v>
      </c>
      <c r="J7" s="8">
        <f>LARGE(D6:D7,1)</f>
        <v>6.36</v>
      </c>
      <c r="K7" s="8">
        <f>SMALL(E6:E7,1)</f>
        <v>7.8630000000000004</v>
      </c>
      <c r="L7" s="8">
        <f>SMALL(F6:F7,1)</f>
        <v>154383</v>
      </c>
    </row>
    <row r="8" spans="1:12">
      <c r="A8" s="194" t="s">
        <v>18</v>
      </c>
      <c r="B8" s="195" t="s">
        <v>4</v>
      </c>
      <c r="C8" s="110" t="s">
        <v>7</v>
      </c>
      <c r="D8" s="89">
        <v>12.06</v>
      </c>
      <c r="E8" s="89">
        <v>8.2940000000000005</v>
      </c>
      <c r="F8" s="90">
        <v>207374</v>
      </c>
      <c r="J8" s="14">
        <f>LARGE(D8:D9,1)</f>
        <v>12.28</v>
      </c>
      <c r="K8" s="14">
        <f>SMALL(E8:E9,1)</f>
        <v>8.1460000000000008</v>
      </c>
      <c r="L8" s="14">
        <f>SMALL(F8:F9,1)</f>
        <v>154453</v>
      </c>
    </row>
    <row r="9" spans="1:12">
      <c r="A9" s="186"/>
      <c r="B9" s="191"/>
      <c r="C9" s="125" t="s">
        <v>27</v>
      </c>
      <c r="D9" s="87">
        <v>12.28</v>
      </c>
      <c r="E9" s="87">
        <v>8.1460000000000008</v>
      </c>
      <c r="F9" s="88">
        <v>154453</v>
      </c>
      <c r="J9" s="14">
        <f>LARGE(D8:D9,1)</f>
        <v>12.28</v>
      </c>
      <c r="K9" s="14">
        <f>SMALL(E8:E9,1)</f>
        <v>8.1460000000000008</v>
      </c>
      <c r="L9" s="14">
        <f>SMALL(F8:F9,1)</f>
        <v>154453</v>
      </c>
    </row>
    <row r="10" spans="1:12">
      <c r="A10" s="186"/>
      <c r="B10" s="192" t="s">
        <v>12</v>
      </c>
      <c r="C10" s="36" t="s">
        <v>7</v>
      </c>
      <c r="D10" s="6">
        <v>2.17</v>
      </c>
      <c r="E10" s="6">
        <v>45.988</v>
      </c>
      <c r="F10" s="26">
        <v>168179</v>
      </c>
      <c r="J10" s="8">
        <f>LARGE(D10:D11,1)</f>
        <v>2.17</v>
      </c>
      <c r="K10" s="8">
        <f>SMALL(E10:E11,1)</f>
        <v>45.988</v>
      </c>
      <c r="L10" s="8">
        <f>SMALL(F10:F11,1)</f>
        <v>156119</v>
      </c>
    </row>
    <row r="11" spans="1:12">
      <c r="A11" s="186"/>
      <c r="B11" s="189"/>
      <c r="C11" s="123" t="s">
        <v>8</v>
      </c>
      <c r="D11" s="8">
        <v>2.1</v>
      </c>
      <c r="E11" s="8">
        <v>47.634</v>
      </c>
      <c r="F11" s="27">
        <v>156119</v>
      </c>
      <c r="J11" s="8">
        <f>LARGE(D10:D11,1)</f>
        <v>2.17</v>
      </c>
      <c r="K11" s="8">
        <f>SMALL(E10:E11,1)</f>
        <v>45.988</v>
      </c>
      <c r="L11" s="8">
        <f>SMALL(F10:F11,1)</f>
        <v>156119</v>
      </c>
    </row>
    <row r="12" spans="1:12">
      <c r="A12" s="186"/>
      <c r="B12" s="190" t="s">
        <v>13</v>
      </c>
      <c r="C12" s="37" t="s">
        <v>7</v>
      </c>
      <c r="D12" s="85">
        <v>12.84</v>
      </c>
      <c r="E12" s="85">
        <v>7.79</v>
      </c>
      <c r="F12" s="86">
        <v>181126</v>
      </c>
      <c r="J12" s="14">
        <f>LARGE(D12:D13,1)</f>
        <v>12.84</v>
      </c>
      <c r="K12" s="14">
        <f>SMALL(E12:E13,1)</f>
        <v>7.79</v>
      </c>
      <c r="L12" s="14">
        <f>SMALL(F12:F13,1)</f>
        <v>149634</v>
      </c>
    </row>
    <row r="13" spans="1:12" ht="13.5" thickBot="1">
      <c r="A13" s="187"/>
      <c r="B13" s="196"/>
      <c r="C13" s="111" t="s">
        <v>8</v>
      </c>
      <c r="D13" s="112">
        <v>11.94</v>
      </c>
      <c r="E13" s="112">
        <v>8.375</v>
      </c>
      <c r="F13" s="113">
        <v>149634</v>
      </c>
      <c r="J13" s="14">
        <f>LARGE(D12:D13,1)</f>
        <v>12.84</v>
      </c>
      <c r="K13" s="14">
        <f>SMALL(E12:E13,1)</f>
        <v>7.79</v>
      </c>
      <c r="L13" s="14">
        <f>SMALL(F12:F13,1)</f>
        <v>149634</v>
      </c>
    </row>
    <row r="14" spans="1:12">
      <c r="A14" s="194" t="s">
        <v>19</v>
      </c>
      <c r="B14" s="197" t="s">
        <v>4</v>
      </c>
      <c r="C14" s="114" t="s">
        <v>7</v>
      </c>
      <c r="D14" s="91">
        <v>11.63</v>
      </c>
      <c r="E14" s="91">
        <v>42.978999999999999</v>
      </c>
      <c r="F14" s="92">
        <v>235130</v>
      </c>
      <c r="J14" s="8">
        <f>LARGE(D14:D15,1)</f>
        <v>11.63</v>
      </c>
      <c r="K14" s="8">
        <f>SMALL(E14:E15,1)</f>
        <v>42.978999999999999</v>
      </c>
      <c r="L14" s="8">
        <f>SMALL(F14:F15,1)</f>
        <v>141376</v>
      </c>
    </row>
    <row r="15" spans="1:12">
      <c r="A15" s="186"/>
      <c r="B15" s="189"/>
      <c r="C15" s="123" t="s">
        <v>8</v>
      </c>
      <c r="D15" s="8">
        <v>11.53</v>
      </c>
      <c r="E15" s="8">
        <v>43.383000000000003</v>
      </c>
      <c r="F15" s="27">
        <v>141376</v>
      </c>
      <c r="J15" s="8">
        <f>LARGE(D14:D15,1)</f>
        <v>11.63</v>
      </c>
      <c r="K15" s="8">
        <f>SMALL(E14:E15,1)</f>
        <v>42.978999999999999</v>
      </c>
      <c r="L15" s="8">
        <f>SMALL(F14:F15,1)</f>
        <v>141376</v>
      </c>
    </row>
    <row r="16" spans="1:12">
      <c r="A16" s="186"/>
      <c r="B16" s="190" t="s">
        <v>12</v>
      </c>
      <c r="C16" s="37" t="s">
        <v>7</v>
      </c>
      <c r="D16" s="85" t="s">
        <v>11</v>
      </c>
      <c r="E16" s="85" t="s">
        <v>11</v>
      </c>
      <c r="F16" s="86">
        <v>207180</v>
      </c>
      <c r="J16" s="14">
        <f>LARGE(D16:D17,1)</f>
        <v>2.11</v>
      </c>
      <c r="K16" s="14">
        <f>SMALL(E16:E17,1)</f>
        <v>237.37</v>
      </c>
      <c r="L16" s="14">
        <f>SMALL(F16:F17,1)</f>
        <v>156234</v>
      </c>
    </row>
    <row r="17" spans="1:12">
      <c r="A17" s="186"/>
      <c r="B17" s="191"/>
      <c r="C17" s="125" t="s">
        <v>8</v>
      </c>
      <c r="D17" s="87">
        <v>2.11</v>
      </c>
      <c r="E17" s="87">
        <v>237.37</v>
      </c>
      <c r="F17" s="88">
        <v>156234</v>
      </c>
      <c r="J17" s="14">
        <f>LARGE(D16:D17,1)</f>
        <v>2.11</v>
      </c>
      <c r="K17" s="14">
        <f>SMALL(E16:E17,1)</f>
        <v>237.37</v>
      </c>
      <c r="L17" s="14">
        <f>SMALL(F16:F17,1)</f>
        <v>156234</v>
      </c>
    </row>
    <row r="18" spans="1:12">
      <c r="A18" s="186"/>
      <c r="B18" s="192" t="s">
        <v>13</v>
      </c>
      <c r="C18" s="36" t="s">
        <v>7</v>
      </c>
      <c r="D18" s="6">
        <v>12.49</v>
      </c>
      <c r="E18" s="6">
        <v>40.042999999999999</v>
      </c>
      <c r="F18" s="26">
        <v>200330</v>
      </c>
      <c r="J18" s="8">
        <f>LARGE(D18:D19,1)</f>
        <v>12.49</v>
      </c>
      <c r="K18" s="8">
        <f>SMALL(E18:E19,1)</f>
        <v>40.042999999999999</v>
      </c>
      <c r="L18" s="8">
        <f>SMALL(F18:F19,1)</f>
        <v>141514</v>
      </c>
    </row>
    <row r="19" spans="1:12" ht="13.5" thickBot="1">
      <c r="A19" s="187"/>
      <c r="B19" s="193"/>
      <c r="C19" s="107" t="s">
        <v>8</v>
      </c>
      <c r="D19" s="108">
        <v>12.34</v>
      </c>
      <c r="E19" s="108">
        <v>40.51</v>
      </c>
      <c r="F19" s="109">
        <v>141514</v>
      </c>
      <c r="J19" s="8">
        <f>LARGE(D18:D19,1)</f>
        <v>12.49</v>
      </c>
      <c r="K19" s="8">
        <f>SMALL(E18:E19,1)</f>
        <v>40.042999999999999</v>
      </c>
      <c r="L19" s="8">
        <f>SMALL(F18:F19,1)</f>
        <v>141514</v>
      </c>
    </row>
    <row r="20" spans="1:12">
      <c r="A20" s="194" t="s">
        <v>15</v>
      </c>
      <c r="B20" s="195" t="s">
        <v>4</v>
      </c>
      <c r="C20" s="110" t="s">
        <v>7</v>
      </c>
      <c r="D20" s="89" t="s">
        <v>11</v>
      </c>
      <c r="E20" s="89" t="s">
        <v>11</v>
      </c>
      <c r="F20" s="90">
        <v>255006</v>
      </c>
      <c r="J20" s="14">
        <f>LARGE(D20:D21,1)</f>
        <v>11.48</v>
      </c>
      <c r="K20" s="14">
        <f>SMALL(E20:E21,1)</f>
        <v>43.545999999999999</v>
      </c>
      <c r="L20" s="14">
        <f>SMALL(F20:F21,1)</f>
        <v>141438</v>
      </c>
    </row>
    <row r="21" spans="1:12">
      <c r="A21" s="186"/>
      <c r="B21" s="191"/>
      <c r="C21" s="125" t="s">
        <v>8</v>
      </c>
      <c r="D21" s="87">
        <v>11.48</v>
      </c>
      <c r="E21" s="87">
        <v>43.545999999999999</v>
      </c>
      <c r="F21" s="88">
        <v>141438</v>
      </c>
      <c r="J21" s="14">
        <f>LARGE(D20:D21,1)</f>
        <v>11.48</v>
      </c>
      <c r="K21" s="14">
        <f>SMALL(E20:E21,1)</f>
        <v>43.545999999999999</v>
      </c>
      <c r="L21" s="14">
        <f>SMALL(F20:F21,1)</f>
        <v>141438</v>
      </c>
    </row>
    <row r="22" spans="1:12">
      <c r="A22" s="186"/>
      <c r="B22" s="192" t="s">
        <v>12</v>
      </c>
      <c r="C22" s="36" t="s">
        <v>7</v>
      </c>
      <c r="D22" s="6" t="s">
        <v>11</v>
      </c>
      <c r="E22" s="6" t="s">
        <v>11</v>
      </c>
      <c r="F22" s="26">
        <v>220525</v>
      </c>
      <c r="J22" s="8">
        <f>LARGE(D22:D23,1)</f>
        <v>2.1</v>
      </c>
      <c r="K22" s="8">
        <f>SMALL(E22:E23,1)</f>
        <v>238.16</v>
      </c>
      <c r="L22" s="8">
        <f>SMALL(F22:F23,1)</f>
        <v>156258</v>
      </c>
    </row>
    <row r="23" spans="1:12">
      <c r="A23" s="186"/>
      <c r="B23" s="189"/>
      <c r="C23" s="123" t="s">
        <v>8</v>
      </c>
      <c r="D23" s="8">
        <v>2.1</v>
      </c>
      <c r="E23" s="8">
        <v>238.16</v>
      </c>
      <c r="F23" s="27">
        <v>156258</v>
      </c>
      <c r="J23" s="8">
        <f>LARGE(D22:D23,1)</f>
        <v>2.1</v>
      </c>
      <c r="K23" s="8">
        <f>SMALL(E22:E23,1)</f>
        <v>238.16</v>
      </c>
      <c r="L23" s="8">
        <f>SMALL(F22:F23,1)</f>
        <v>156258</v>
      </c>
    </row>
    <row r="24" spans="1:12">
      <c r="A24" s="186"/>
      <c r="B24" s="190" t="s">
        <v>13</v>
      </c>
      <c r="C24" s="37" t="s">
        <v>7</v>
      </c>
      <c r="D24" s="85" t="s">
        <v>11</v>
      </c>
      <c r="E24" s="85" t="s">
        <v>11</v>
      </c>
      <c r="F24" s="86">
        <v>218195</v>
      </c>
      <c r="J24" s="14">
        <f>LARGE(D24:D25,1)</f>
        <v>12.42</v>
      </c>
      <c r="K24" s="14">
        <f>SMALL(E24:E25,1)</f>
        <v>40.273000000000003</v>
      </c>
      <c r="L24" s="14">
        <f>SMALL(F24:F25,1)</f>
        <v>154676</v>
      </c>
    </row>
    <row r="25" spans="1:12" ht="13.5" thickBot="1">
      <c r="A25" s="187"/>
      <c r="B25" s="196"/>
      <c r="C25" s="111" t="s">
        <v>8</v>
      </c>
      <c r="D25" s="112">
        <v>12.42</v>
      </c>
      <c r="E25" s="112">
        <v>40.273000000000003</v>
      </c>
      <c r="F25" s="113">
        <v>154676</v>
      </c>
      <c r="J25" s="14">
        <f>LARGE(D24:D25,1)</f>
        <v>12.42</v>
      </c>
      <c r="K25" s="14">
        <f>SMALL(E24:E25,1)</f>
        <v>40.273000000000003</v>
      </c>
      <c r="L25" s="14">
        <f>SMALL(F24:F25,1)</f>
        <v>154676</v>
      </c>
    </row>
    <row r="26" spans="1:12">
      <c r="A26" s="194" t="s">
        <v>14</v>
      </c>
      <c r="B26" s="197" t="s">
        <v>4</v>
      </c>
      <c r="C26" s="114" t="s">
        <v>7</v>
      </c>
      <c r="D26" s="91" t="s">
        <v>11</v>
      </c>
      <c r="E26" s="91" t="s">
        <v>11</v>
      </c>
      <c r="F26" s="92">
        <v>238933</v>
      </c>
      <c r="J26" s="8" t="e">
        <f>LARGE(D26:D27,1)</f>
        <v>#NUM!</v>
      </c>
      <c r="K26" s="8" t="e">
        <f>SMALL(E26:E27,1)</f>
        <v>#NUM!</v>
      </c>
      <c r="L26" s="8">
        <f>SMALL(F26:F27,1)</f>
        <v>154599</v>
      </c>
    </row>
    <row r="27" spans="1:12">
      <c r="A27" s="186"/>
      <c r="B27" s="189"/>
      <c r="C27" s="123" t="s">
        <v>8</v>
      </c>
      <c r="D27" s="8" t="s">
        <v>11</v>
      </c>
      <c r="E27" s="8" t="s">
        <v>11</v>
      </c>
      <c r="F27" s="27">
        <v>154599</v>
      </c>
      <c r="J27" s="8" t="e">
        <f>LARGE(D26:D27,1)</f>
        <v>#NUM!</v>
      </c>
      <c r="K27" s="8" t="e">
        <f>SMALL(E26:E27,1)</f>
        <v>#NUM!</v>
      </c>
      <c r="L27" s="8">
        <f>SMALL(F26:F27,1)</f>
        <v>154599</v>
      </c>
    </row>
    <row r="28" spans="1:12">
      <c r="A28" s="186"/>
      <c r="B28" s="190" t="s">
        <v>12</v>
      </c>
      <c r="C28" s="37" t="s">
        <v>7</v>
      </c>
      <c r="D28" s="85" t="s">
        <v>11</v>
      </c>
      <c r="E28" s="85" t="s">
        <v>11</v>
      </c>
      <c r="F28" s="86">
        <v>220258</v>
      </c>
      <c r="J28" s="14" t="e">
        <f>LARGE(D28:D29,1)</f>
        <v>#NUM!</v>
      </c>
      <c r="K28" s="14" t="e">
        <f>SMALL(E28:E29,1)</f>
        <v>#NUM!</v>
      </c>
      <c r="L28" s="14">
        <f>SMALL(F28:F29,1)</f>
        <v>143133</v>
      </c>
    </row>
    <row r="29" spans="1:12">
      <c r="A29" s="186"/>
      <c r="B29" s="191"/>
      <c r="C29" s="125" t="s">
        <v>8</v>
      </c>
      <c r="D29" s="87" t="s">
        <v>11</v>
      </c>
      <c r="E29" s="87" t="s">
        <v>11</v>
      </c>
      <c r="F29" s="88">
        <v>143133</v>
      </c>
      <c r="J29" s="14" t="e">
        <f>LARGE(D28:D29,1)</f>
        <v>#NUM!</v>
      </c>
      <c r="K29" s="14" t="e">
        <f>SMALL(E28:E29,1)</f>
        <v>#NUM!</v>
      </c>
      <c r="L29" s="14">
        <f>SMALL(F28:F29,1)</f>
        <v>143133</v>
      </c>
    </row>
    <row r="30" spans="1:12">
      <c r="A30" s="186"/>
      <c r="B30" s="192" t="s">
        <v>13</v>
      </c>
      <c r="C30" s="36" t="s">
        <v>7</v>
      </c>
      <c r="D30" s="6" t="s">
        <v>11</v>
      </c>
      <c r="E30" s="6" t="s">
        <v>11</v>
      </c>
      <c r="F30" s="26">
        <v>228932</v>
      </c>
      <c r="J30" s="8" t="e">
        <f>LARGE(D30:D31,1)</f>
        <v>#NUM!</v>
      </c>
      <c r="K30" s="8" t="e">
        <f>SMALL(E30:E31,1)</f>
        <v>#NUM!</v>
      </c>
      <c r="L30" s="8">
        <f>SMALL(F30:F31,1)</f>
        <v>154699</v>
      </c>
    </row>
    <row r="31" spans="1:12" ht="13.5" thickBot="1">
      <c r="A31" s="198"/>
      <c r="B31" s="199"/>
      <c r="C31" s="126" t="s">
        <v>8</v>
      </c>
      <c r="D31" s="22" t="s">
        <v>11</v>
      </c>
      <c r="E31" s="22" t="s">
        <v>11</v>
      </c>
      <c r="F31" s="34">
        <v>154699</v>
      </c>
      <c r="J31" s="8" t="e">
        <f>LARGE(D30:D31,1)</f>
        <v>#NUM!</v>
      </c>
      <c r="K31" s="8" t="e">
        <f>SMALL(E30:E31,1)</f>
        <v>#NUM!</v>
      </c>
      <c r="L31" s="8">
        <f>SMALL(F30:F31,1)</f>
        <v>154699</v>
      </c>
    </row>
    <row r="32" spans="1:12" ht="13.5" thickTop="1">
      <c r="A32" s="200" t="s">
        <v>26</v>
      </c>
      <c r="B32" s="115"/>
      <c r="C32" s="116" t="s">
        <v>7</v>
      </c>
      <c r="D32" s="117"/>
      <c r="E32" s="117">
        <f>SUM(E2,E4,E6,E8,E10,E12,E14,E18)</f>
        <v>200.941</v>
      </c>
      <c r="F32" s="118">
        <f>SUM(F2,F4,F6,F8,F10,F12,F14,F16,F18,F20,F22,F24)/12</f>
        <v>199824.75</v>
      </c>
    </row>
    <row r="33" spans="1:6" ht="13.5" thickBot="1">
      <c r="A33" s="201"/>
      <c r="B33" s="119"/>
      <c r="C33" s="124" t="s">
        <v>8</v>
      </c>
      <c r="D33" s="120"/>
      <c r="E33" s="120">
        <f>SUM(E3,E5,E7,E9,E11,E13,E15,E19)</f>
        <v>204.47899999999998</v>
      </c>
      <c r="F33" s="202">
        <f>SUM(F3,F5,F7,F9,F11,F13,F15,F17,F19,F21,F23,F25)/12</f>
        <v>150292.08333333334</v>
      </c>
    </row>
    <row r="34" spans="1:6" ht="13.5" thickTop="1"/>
  </sheetData>
  <mergeCells count="21">
    <mergeCell ref="A26:A31"/>
    <mergeCell ref="B26:B27"/>
    <mergeCell ref="B28:B29"/>
    <mergeCell ref="B30:B31"/>
    <mergeCell ref="A32:A33"/>
    <mergeCell ref="A14:A19"/>
    <mergeCell ref="B14:B15"/>
    <mergeCell ref="B16:B17"/>
    <mergeCell ref="B18:B19"/>
    <mergeCell ref="A20:A25"/>
    <mergeCell ref="B20:B21"/>
    <mergeCell ref="B22:B23"/>
    <mergeCell ref="B24:B25"/>
    <mergeCell ref="A2:A7"/>
    <mergeCell ref="B2:B3"/>
    <mergeCell ref="B4:B5"/>
    <mergeCell ref="B6:B7"/>
    <mergeCell ref="A8:A13"/>
    <mergeCell ref="B8:B9"/>
    <mergeCell ref="B10:B11"/>
    <mergeCell ref="B12:B13"/>
  </mergeCells>
  <conditionalFormatting sqref="K2:L31">
    <cfRule type="cellIs" dxfId="31" priority="3" stopIfTrue="1" operator="equal">
      <formula>#REF!</formula>
    </cfRule>
  </conditionalFormatting>
  <conditionalFormatting sqref="J2:J31">
    <cfRule type="cellIs" dxfId="29" priority="2" stopIfTrue="1" operator="equal">
      <formula>E2</formula>
    </cfRule>
  </conditionalFormatting>
  <conditionalFormatting sqref="D2:F31">
    <cfRule type="cellIs" dxfId="27" priority="1" stopIfTrue="1" operator="equal">
      <formula>J2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Global</vt:lpstr>
      <vt:lpstr>Proxy</vt:lpstr>
      <vt:lpstr>Thin</vt:lpstr>
      <vt:lpstr>Unicorn_Thin</vt:lpstr>
      <vt:lpstr>Passenger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Gonçalo S. Silva</cp:lastModifiedBy>
  <dcterms:created xsi:type="dcterms:W3CDTF">2010-03-10T00:01:08Z</dcterms:created>
  <dcterms:modified xsi:type="dcterms:W3CDTF">2010-03-13T01:47:49Z</dcterms:modified>
</cp:coreProperties>
</file>