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/>
  <mc:AlternateContent xmlns:mc="http://schemas.openxmlformats.org/markup-compatibility/2006">
    <mc:Choice Requires="x15">
      <x15ac:absPath xmlns:x15ac="http://schemas.microsoft.com/office/spreadsheetml/2010/11/ac" url="/Users/GonzaloGGC/projects/CognatePriming/Data/Participant data/"/>
    </mc:Choice>
  </mc:AlternateContent>
  <xr:revisionPtr revIDLastSave="0" documentId="13_ncr:1_{3A5CEB14-DF84-5548-8C82-9FA5B26534DA}" xr6:coauthVersionLast="45" xr6:coauthVersionMax="45" xr10:uidLastSave="{00000000-0000-0000-0000-000000000000}"/>
  <bookViews>
    <workbookView xWindow="700" yWindow="-13940" windowWidth="25600" windowHeight="13940" xr2:uid="{00000000-000D-0000-FFFF-FFFF00000000}"/>
  </bookViews>
  <sheets>
    <sheet name="Participants" sheetId="1" r:id="rId1"/>
    <sheet name="Cohor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3" i="1" l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M73" i="1"/>
  <c r="M74" i="1"/>
  <c r="M75" i="1"/>
  <c r="M76" i="1"/>
  <c r="M77" i="1"/>
  <c r="M78" i="1"/>
  <c r="M79" i="1"/>
  <c r="M80" i="1"/>
  <c r="M81" i="1"/>
  <c r="M82" i="1"/>
  <c r="L73" i="1"/>
  <c r="L74" i="1"/>
  <c r="L75" i="1"/>
  <c r="L76" i="1"/>
  <c r="L77" i="1"/>
  <c r="L78" i="1"/>
  <c r="L79" i="1"/>
  <c r="L80" i="1"/>
  <c r="L81" i="1"/>
  <c r="L82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M64" i="1"/>
  <c r="M65" i="1"/>
  <c r="M66" i="1"/>
  <c r="M67" i="1"/>
  <c r="M68" i="1"/>
  <c r="M69" i="1"/>
  <c r="M70" i="1"/>
  <c r="M71" i="1"/>
  <c r="M72" i="1"/>
  <c r="D12" i="2" l="1"/>
  <c r="M63" i="1"/>
  <c r="M62" i="1"/>
  <c r="D44" i="2" l="1"/>
  <c r="E44" i="2" s="1"/>
  <c r="D3" i="2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E12" i="2"/>
  <c r="D13" i="2"/>
  <c r="E13" i="2" s="1"/>
  <c r="D14" i="2"/>
  <c r="E14" i="2" s="1"/>
  <c r="D15" i="2"/>
  <c r="E15" i="2" s="1"/>
  <c r="D16" i="2"/>
  <c r="E16" i="2" s="1"/>
  <c r="D17" i="2"/>
  <c r="E17" i="2" s="1"/>
  <c r="D18" i="2"/>
  <c r="E18" i="2" s="1"/>
  <c r="D19" i="2"/>
  <c r="E19" i="2" s="1"/>
  <c r="D20" i="2"/>
  <c r="E20" i="2" s="1"/>
  <c r="D21" i="2"/>
  <c r="E21" i="2" s="1"/>
  <c r="D22" i="2"/>
  <c r="E22" i="2" s="1"/>
  <c r="D23" i="2"/>
  <c r="E23" i="2" s="1"/>
  <c r="D24" i="2"/>
  <c r="E24" i="2" s="1"/>
  <c r="D25" i="2"/>
  <c r="E25" i="2" s="1"/>
  <c r="D26" i="2"/>
  <c r="E26" i="2" s="1"/>
  <c r="D27" i="2"/>
  <c r="E27" i="2" s="1"/>
  <c r="D28" i="2"/>
  <c r="E28" i="2" s="1"/>
  <c r="D29" i="2"/>
  <c r="E29" i="2" s="1"/>
  <c r="D30" i="2"/>
  <c r="E30" i="2" s="1"/>
  <c r="D31" i="2"/>
  <c r="E31" i="2" s="1"/>
  <c r="D32" i="2"/>
  <c r="E32" i="2" s="1"/>
  <c r="D33" i="2"/>
  <c r="E33" i="2" s="1"/>
  <c r="D34" i="2"/>
  <c r="E34" i="2" s="1"/>
  <c r="D35" i="2"/>
  <c r="E35" i="2" s="1"/>
  <c r="D36" i="2"/>
  <c r="E36" i="2" s="1"/>
  <c r="D37" i="2"/>
  <c r="E37" i="2" s="1"/>
  <c r="D38" i="2"/>
  <c r="E38" i="2" s="1"/>
  <c r="D39" i="2"/>
  <c r="E39" i="2" s="1"/>
  <c r="D40" i="2"/>
  <c r="E40" i="2" s="1"/>
  <c r="D41" i="2"/>
  <c r="E41" i="2" s="1"/>
  <c r="D42" i="2"/>
  <c r="E42" i="2" s="1"/>
  <c r="D43" i="2"/>
  <c r="E43" i="2" s="1"/>
  <c r="D45" i="2"/>
  <c r="E45" i="2" s="1"/>
  <c r="D46" i="2"/>
  <c r="F46" i="2" s="1"/>
  <c r="D47" i="2"/>
  <c r="E47" i="2" s="1"/>
  <c r="D48" i="2"/>
  <c r="F48" i="2" s="1"/>
  <c r="D49" i="2"/>
  <c r="F49" i="2" s="1"/>
  <c r="D2" i="2"/>
  <c r="E2" i="2" s="1"/>
  <c r="G38" i="2" l="1"/>
  <c r="F42" i="2"/>
  <c r="F39" i="2"/>
  <c r="F43" i="2"/>
  <c r="F47" i="2"/>
  <c r="F40" i="2"/>
  <c r="F44" i="2"/>
  <c r="F41" i="2"/>
  <c r="F45" i="2"/>
  <c r="F37" i="2"/>
  <c r="F34" i="2"/>
  <c r="F30" i="2"/>
  <c r="F26" i="2"/>
  <c r="F22" i="2"/>
  <c r="F18" i="2"/>
  <c r="F14" i="2"/>
  <c r="F10" i="2"/>
  <c r="F6" i="2"/>
  <c r="F33" i="2"/>
  <c r="F29" i="2"/>
  <c r="F25" i="2"/>
  <c r="F21" i="2"/>
  <c r="F17" i="2"/>
  <c r="F13" i="2"/>
  <c r="F9" i="2"/>
  <c r="F5" i="2"/>
  <c r="F36" i="2"/>
  <c r="F32" i="2"/>
  <c r="F28" i="2"/>
  <c r="F24" i="2"/>
  <c r="F20" i="2"/>
  <c r="F16" i="2"/>
  <c r="F12" i="2"/>
  <c r="F8" i="2"/>
  <c r="F4" i="2"/>
  <c r="F35" i="2"/>
  <c r="F31" i="2"/>
  <c r="F27" i="2"/>
  <c r="F23" i="2"/>
  <c r="F19" i="2"/>
  <c r="F15" i="2"/>
  <c r="F11" i="2"/>
  <c r="F7" i="2"/>
  <c r="F3" i="2"/>
  <c r="F2" i="2"/>
  <c r="G46" i="2"/>
  <c r="M61" i="1"/>
  <c r="M60" i="1"/>
  <c r="M59" i="1"/>
  <c r="L49" i="1" l="1"/>
  <c r="M49" i="1"/>
  <c r="M58" i="1"/>
  <c r="L58" i="1"/>
  <c r="L57" i="1" l="1"/>
  <c r="L56" i="1"/>
  <c r="M5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7" i="1"/>
  <c r="M57" i="1"/>
  <c r="M50" i="1"/>
  <c r="M51" i="1"/>
  <c r="M52" i="1"/>
  <c r="M53" i="1"/>
  <c r="M46" i="1"/>
  <c r="M54" i="1"/>
  <c r="M48" i="1"/>
  <c r="M55" i="1"/>
  <c r="M2" i="1"/>
  <c r="L55" i="1"/>
  <c r="L48" i="1"/>
  <c r="L54" i="1"/>
  <c r="L46" i="1" l="1"/>
  <c r="L47" i="1"/>
  <c r="L53" i="1" l="1"/>
  <c r="L45" i="1" l="1"/>
  <c r="L51" i="1" l="1"/>
  <c r="L44" i="1" l="1"/>
  <c r="L43" i="1"/>
  <c r="L41" i="1" l="1"/>
  <c r="L50" i="1" l="1"/>
  <c r="L52" i="1"/>
  <c r="L42" i="1"/>
  <c r="L38" i="1" l="1"/>
  <c r="L37" i="1" l="1"/>
  <c r="L39" i="1" l="1"/>
  <c r="L40" i="1"/>
  <c r="L36" i="1" l="1"/>
  <c r="L34" i="1"/>
  <c r="L35" i="1" l="1"/>
  <c r="L31" i="1"/>
  <c r="L33" i="1"/>
  <c r="L30" i="1"/>
  <c r="L32" i="1"/>
  <c r="L29" i="1" l="1"/>
  <c r="L28" i="1"/>
  <c r="L27" i="1"/>
  <c r="L25" i="1"/>
  <c r="L26" i="1"/>
  <c r="L24" i="1" l="1"/>
  <c r="L23" i="1"/>
  <c r="L22" i="1"/>
  <c r="L21" i="1"/>
  <c r="L20" i="1" l="1"/>
  <c r="L19" i="1" l="1"/>
  <c r="L18" i="1" l="1"/>
  <c r="L17" i="1" l="1"/>
  <c r="L16" i="1" l="1"/>
  <c r="L15" i="1" l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<sst xmlns="http://schemas.openxmlformats.org/spreadsheetml/2006/main" count="1002" uniqueCount="275">
  <si>
    <t>cognatepriming1</t>
  </si>
  <si>
    <t>m</t>
  </si>
  <si>
    <t>Autism</t>
  </si>
  <si>
    <t>cognatepriming2</t>
  </si>
  <si>
    <t>f</t>
  </si>
  <si>
    <t>cognatepriming3</t>
  </si>
  <si>
    <t>cognatepriming4</t>
  </si>
  <si>
    <t>cognatepriming5</t>
  </si>
  <si>
    <t>cognatepriming6</t>
  </si>
  <si>
    <t>cognatepriming7</t>
  </si>
  <si>
    <t>Pacifier</t>
  </si>
  <si>
    <t>cognatepriming8</t>
  </si>
  <si>
    <t>cognatepriming9</t>
  </si>
  <si>
    <t>cognatepriming10</t>
  </si>
  <si>
    <t>cognatepriming11</t>
  </si>
  <si>
    <t>cognatepriming12</t>
  </si>
  <si>
    <t>cognatepriming13</t>
  </si>
  <si>
    <t>cognatepriming14</t>
  </si>
  <si>
    <t>cognatepriming15</t>
  </si>
  <si>
    <t>Barcelona</t>
  </si>
  <si>
    <t>cognatepriming16</t>
  </si>
  <si>
    <t>cognatepriming17</t>
  </si>
  <si>
    <t>Age</t>
  </si>
  <si>
    <t>abella, bolet, galleda, mico</t>
  </si>
  <si>
    <t>paloma, rana</t>
  </si>
  <si>
    <t>barret, mico, aixeta, colom</t>
  </si>
  <si>
    <t>globus, mico, suc, zebra, ulleres, ull, fulla</t>
  </si>
  <si>
    <t>ampolla, llit, zebra</t>
  </si>
  <si>
    <t>arbre, barret, vaixell, formatge, ovella, maduixa</t>
  </si>
  <si>
    <t>NA</t>
  </si>
  <si>
    <t>formatge, tele, vaixell, mico, suc, anec, zebra, ulleres, tomaquet, moto</t>
  </si>
  <si>
    <t>anec, barret, ampolla, mico, poma, amanida, aixeta, abella, bolet, berenar, colom, cuc, caixa, galleda, moneda, mussol, onada</t>
  </si>
  <si>
    <t>gafas, tomate, zapato, cepillo, gorrion, gusano, martillo</t>
  </si>
  <si>
    <t>anec, barret, osset, vaixell, boto, ulleres, granota, guitarra, maduixa, amanida, aixeta, abella, bolet, cuc, moneda, mussol</t>
  </si>
  <si>
    <t>boton, fresa, guitarra</t>
  </si>
  <si>
    <t>anec, camio, barret, boto, amanida, aixeta, cuc, onada</t>
  </si>
  <si>
    <t>ventana, boton, fresa</t>
  </si>
  <si>
    <t>cesta, grifo, gorrion</t>
  </si>
  <si>
    <t>zumo, gusano, hoja, boton, cubo, cepillo, zanahoria, grifo, gorrion, martillo, ombligo, tambor</t>
  </si>
  <si>
    <t>boto, anec, zebra, porc, ovella</t>
  </si>
  <si>
    <t>osset, gos, boto, mico, granota, amanida, bolet, cuc, galleda</t>
  </si>
  <si>
    <t>zumo, cerdo, manzana, boton, cepillo, cesta, grifo, gorrion, gusano, guitarra, hormiga, ola, pie, toro</t>
  </si>
  <si>
    <t>cebra, hormiga, manzana, oveja, pez, hoja, gato, caja, calcetin, cesta, zanahoria, cielo, grifo, gusano</t>
  </si>
  <si>
    <t>pato, boton, mono, calcetin, rana</t>
  </si>
  <si>
    <t>cebra, oveja, ombligo, hormiga, muneca, gorrion, gusano, grifo, toro, ola, boton, cesta</t>
  </si>
  <si>
    <t>arbol. sombrero, barco, flor, queso, pez, manzana</t>
  </si>
  <si>
    <t>Experimental failure</t>
  </si>
  <si>
    <t>DateBirth</t>
  </si>
  <si>
    <t>Spanish</t>
  </si>
  <si>
    <t>Catalan</t>
  </si>
  <si>
    <t>Location</t>
  </si>
  <si>
    <t>cognatepriming18</t>
  </si>
  <si>
    <t>euro</t>
  </si>
  <si>
    <t>Monolingual</t>
  </si>
  <si>
    <t>Bilingual</t>
  </si>
  <si>
    <t>cognatepriming19</t>
  </si>
  <si>
    <t>Bad calibration, crying, lights on</t>
  </si>
  <si>
    <t>ll</t>
  </si>
  <si>
    <t>Valencian</t>
  </si>
  <si>
    <t>cognatepriming20</t>
  </si>
  <si>
    <t>Osito, bad calibration, possibly wrong language.</t>
  </si>
  <si>
    <t>cognatepriming21</t>
  </si>
  <si>
    <t>cognatepriming22</t>
  </si>
  <si>
    <t>cognatepriming23</t>
  </si>
  <si>
    <t>Wrong laguage</t>
  </si>
  <si>
    <t>i</t>
  </si>
  <si>
    <t>Wrong language, age</t>
  </si>
  <si>
    <t>cognatepriming24</t>
  </si>
  <si>
    <t>cognatepriming25</t>
  </si>
  <si>
    <t>cognatepriming26</t>
  </si>
  <si>
    <t>cognatepriming27</t>
  </si>
  <si>
    <t>cognatepriming28</t>
  </si>
  <si>
    <t>latin</t>
  </si>
  <si>
    <t>Argentinian and Chilean</t>
  </si>
  <si>
    <t>Bad calibration</t>
  </si>
  <si>
    <t>cognatepriming29</t>
  </si>
  <si>
    <t>cognatepriming30</t>
  </si>
  <si>
    <t>cognatepriming31</t>
  </si>
  <si>
    <t>cognatepriming32</t>
  </si>
  <si>
    <t>cognatepriming33</t>
  </si>
  <si>
    <t>cognatepriming34</t>
  </si>
  <si>
    <t>cognatepriming35</t>
  </si>
  <si>
    <t>Jan</t>
  </si>
  <si>
    <t>cognatepriming36</t>
  </si>
  <si>
    <t>cognatepriming37</t>
  </si>
  <si>
    <t>CognatePriming_001_2019-05-28.csv</t>
  </si>
  <si>
    <t>CognatePriming_002_2019-06-03.csv</t>
  </si>
  <si>
    <t>CognatePriming_003_2019-06-04.csv</t>
  </si>
  <si>
    <t>CognatePriming_004_2019-06-19.csv</t>
  </si>
  <si>
    <t>CognatePriming_005_2019-09-10.csv</t>
  </si>
  <si>
    <t>CognatePriming_006_2019-09-14_1.csv</t>
  </si>
  <si>
    <t>CognatePriming_007_2019-09-21.csv</t>
  </si>
  <si>
    <t>CognatePriming_008_2019-09-21_3.csv</t>
  </si>
  <si>
    <t>CognatePriming_009_2019-09-21.csv</t>
  </si>
  <si>
    <t>CognatePriming_010_2019-09-26.csv</t>
  </si>
  <si>
    <t>CognatePriming_011_2019-09-30_2.csv</t>
  </si>
  <si>
    <t>CognatePriming_012_2019-10-01.csv</t>
  </si>
  <si>
    <t>CognatePriming_013_2019-10-04.csv</t>
  </si>
  <si>
    <t>CognatePriming_014_2019-10-04_2.csv</t>
  </si>
  <si>
    <t>CognatePriming_015_2019-10-05_2.csv</t>
  </si>
  <si>
    <t>CognatePriming_016_2019-10-05.csv</t>
  </si>
  <si>
    <t>CognatePriming_017_2019-10-11_2.csv</t>
  </si>
  <si>
    <t>CognatePriming_018_2019-11-26_2.csv</t>
  </si>
  <si>
    <t>CognatePriming_019_2019-11-28.csv</t>
  </si>
  <si>
    <t>CognatePriming_020_2019-11-30.csv</t>
  </si>
  <si>
    <t>CognatePriming_021_2019-11-30.csv</t>
  </si>
  <si>
    <t>CognatePriming_022_2019-11-30.csv</t>
  </si>
  <si>
    <t>CognatePriming_023_2019-11-30.csv</t>
  </si>
  <si>
    <t>CognatePriming_024_2019-12-12_2.csv</t>
  </si>
  <si>
    <t>CognatePriming_025_2019-12-14.csv</t>
  </si>
  <si>
    <t>CognatePriming_026_2019-12-14.csv</t>
  </si>
  <si>
    <t>CognatePriming_027_2019-12-14_1.csv</t>
  </si>
  <si>
    <t>CognatePriming_028_2019-12-14.csv</t>
  </si>
  <si>
    <t>CognatePriming_029_2020-01-15.csv</t>
  </si>
  <si>
    <t>CognatePriming_030_2020-01-17.csv</t>
  </si>
  <si>
    <t>CognatePriming_031_2020-01-18.csv</t>
  </si>
  <si>
    <t>CognatePriming_032_2020-01-18_1.csv</t>
  </si>
  <si>
    <t>CognatePriming_033_2020-01-23.csv</t>
  </si>
  <si>
    <t>CognatePriming_034_2020-01-28.csv</t>
  </si>
  <si>
    <t>CognatePriming_035_2020-02-01.csv</t>
  </si>
  <si>
    <t>CognatePriming_036_2020-02-06.csv</t>
  </si>
  <si>
    <t>CognatePriming_037_2020-02-08.csv</t>
  </si>
  <si>
    <t>cognatepriming38</t>
  </si>
  <si>
    <t>cognatepriming39</t>
  </si>
  <si>
    <t>gorrión</t>
  </si>
  <si>
    <t>cebra, zanahoria, cielo, grifo, gorrión, gusano, mariposa, ola, ombligo, toro</t>
  </si>
  <si>
    <t>ànec, barret, claus, vaixell, ampolla, formatge, ulleres, granota, ovella, ocell, poma, maduixa, amanida, aixeta, abella, colom, cuc, pernil, formiga, forquilla, galleda, globus, mussol, mirall, onada, ungla, orella, papallona, porc</t>
  </si>
  <si>
    <t>CognatePriming_038_2020-02-10.csv</t>
  </si>
  <si>
    <t>CognatePriming_039_2020-02-10.csv</t>
  </si>
  <si>
    <t>Weird timings</t>
  </si>
  <si>
    <t>cognatepriming40</t>
  </si>
  <si>
    <t>cognatepriming41</t>
  </si>
  <si>
    <t>CognatePriming_040_2020-02-14.csv</t>
  </si>
  <si>
    <t>CognatePriming_041_2020-02-15.csv</t>
  </si>
  <si>
    <t>New script</t>
  </si>
  <si>
    <t>cognatepriming42</t>
  </si>
  <si>
    <t>New script, potentially bad calibration</t>
  </si>
  <si>
    <t>CognatePriming_042_2020-02-25.csv</t>
  </si>
  <si>
    <t>cognatepriming43</t>
  </si>
  <si>
    <t>New script, potentially bad calibration, second attempt</t>
  </si>
  <si>
    <t>CognatePriming_043_2020-02-28_2.csv</t>
  </si>
  <si>
    <t>cognatepriming44</t>
  </si>
  <si>
    <t>CognatePriming_044_2020-02-29_1.csv</t>
  </si>
  <si>
    <t>First 20mo</t>
  </si>
  <si>
    <t>AgeToday</t>
  </si>
  <si>
    <t>cognatepriming45</t>
  </si>
  <si>
    <t>No show</t>
  </si>
  <si>
    <t>cognatepriming46</t>
  </si>
  <si>
    <t>Second attempt, lights on</t>
  </si>
  <si>
    <t>cognatepriming47</t>
  </si>
  <si>
    <t>cognatepriming48</t>
  </si>
  <si>
    <t>Participant</t>
  </si>
  <si>
    <t>Age20</t>
  </si>
  <si>
    <t>Age30</t>
  </si>
  <si>
    <t>Age25</t>
  </si>
  <si>
    <t>participated</t>
  </si>
  <si>
    <t>scheduled</t>
  </si>
  <si>
    <t>CognatePriming_045_2020-03-07_2.csv</t>
  </si>
  <si>
    <t>CognatePriming_046_2020-03-07.csv</t>
  </si>
  <si>
    <t>CDI only on Catalan</t>
  </si>
  <si>
    <t>Bad calibration, CDI only in Catalan</t>
  </si>
  <si>
    <t>CDI in Spanish incomplete</t>
  </si>
  <si>
    <t>No show, CDI only in Catalan, CDI in Catalan incomplete</t>
  </si>
  <si>
    <t>CDI in Catalan incomplete</t>
  </si>
  <si>
    <t>CDI in Catalan incomplete, bad calibration, wrong language</t>
  </si>
  <si>
    <t>CognatePriming_048_2020-03-11.csv</t>
  </si>
  <si>
    <t>CognatePriming_047_2020-03-11.csv</t>
  </si>
  <si>
    <t>participant_id</t>
  </si>
  <si>
    <t>session</t>
  </si>
  <si>
    <t>age_group</t>
  </si>
  <si>
    <t>pilot</t>
  </si>
  <si>
    <t>id_db</t>
  </si>
  <si>
    <t>location</t>
  </si>
  <si>
    <t>list</t>
  </si>
  <si>
    <t>version</t>
  </si>
  <si>
    <t>date_test</t>
  </si>
  <si>
    <t>date_birth</t>
  </si>
  <si>
    <t>age</t>
  </si>
  <si>
    <t>age_today</t>
  </si>
  <si>
    <t>sex</t>
  </si>
  <si>
    <t>doe_spanish</t>
  </si>
  <si>
    <t>doe_catalan</t>
  </si>
  <si>
    <t>doe_english</t>
  </si>
  <si>
    <t>doe_others</t>
  </si>
  <si>
    <t>lp</t>
  </si>
  <si>
    <t>comments</t>
  </si>
  <si>
    <t>valid_participant</t>
  </si>
  <si>
    <t>cdi_completed</t>
  </si>
  <si>
    <t>unfamiliar_cat</t>
  </si>
  <si>
    <t>unfamiliar_spa</t>
  </si>
  <si>
    <t>filename</t>
  </si>
  <si>
    <t>test_language</t>
  </si>
  <si>
    <t>30433a</t>
  </si>
  <si>
    <t>oxf1</t>
  </si>
  <si>
    <t>oxf2</t>
  </si>
  <si>
    <t>oxf3</t>
  </si>
  <si>
    <t>oxf4</t>
  </si>
  <si>
    <t>oxf5</t>
  </si>
  <si>
    <t>oxf6</t>
  </si>
  <si>
    <t>oxf7</t>
  </si>
  <si>
    <t>oxf8</t>
  </si>
  <si>
    <t>oxf9</t>
  </si>
  <si>
    <t>Oxford</t>
  </si>
  <si>
    <t>English</t>
  </si>
  <si>
    <t>british</t>
  </si>
  <si>
    <t>Difficulty calibrating at start, tendency to lean head towards right</t>
  </si>
  <si>
    <t>Fidgeted occasionally but mostly focused. Got off chair before last 2 trials of TaxTheme, readjusted</t>
  </si>
  <si>
    <t>Very calm and focused</t>
  </si>
  <si>
    <t>Did not start task</t>
  </si>
  <si>
    <t>Fidgety for TaxTheme, tried to touch screen / eyetracker</t>
  </si>
  <si>
    <t>Mostly focused, would point at picture. Dominantly Spanish speaking family</t>
  </si>
  <si>
    <t>Session went well.</t>
  </si>
  <si>
    <t>Very focused, almost perfect. Very excited during taxtheme</t>
  </si>
  <si>
    <t>Very good</t>
  </si>
  <si>
    <t>24507a</t>
  </si>
  <si>
    <t>24507b</t>
  </si>
  <si>
    <t>oxf11</t>
  </si>
  <si>
    <t>oxf12</t>
  </si>
  <si>
    <t>oxf13</t>
  </si>
  <si>
    <t>oxf14</t>
  </si>
  <si>
    <t>oxf15</t>
  </si>
  <si>
    <t>oxf16</t>
  </si>
  <si>
    <t>oxf17</t>
  </si>
  <si>
    <t>oxf18</t>
  </si>
  <si>
    <t>oxf19</t>
  </si>
  <si>
    <t>oxf20</t>
  </si>
  <si>
    <t>Good, turning towards her mun during a few trials.</t>
  </si>
  <si>
    <t>V good, turning her head back during a few trials</t>
  </si>
  <si>
    <t>Good, a bit eager to go back to playing, but engaged with the task</t>
  </si>
  <si>
    <t>Good in the beginning, then quite fidgety; unhappy towards the end</t>
  </si>
  <si>
    <t>Unhappy in the beginning, didn't want to sit; a bit distracted during the studies (especially during calibrations), but overall good</t>
  </si>
  <si>
    <t>V good for the 1st one, getting distracted and restless during the last couple of trials and for IoR</t>
  </si>
  <si>
    <t>No data, no calibration, participant did not want to sit still</t>
  </si>
  <si>
    <t>No data - didn't want to sit</t>
  </si>
  <si>
    <t>Sort of good - looking, but fidgety and trying to get off</t>
  </si>
  <si>
    <t>Did not attend to many trials during cognate priming, aborted the task. During quite a few trials in TaxTheme, was cuddling mother &amp; eyes were not very close to screen.</t>
  </si>
  <si>
    <t>oxf21</t>
  </si>
  <si>
    <t>oxf22</t>
  </si>
  <si>
    <t>oxf23</t>
  </si>
  <si>
    <t>oxf24</t>
  </si>
  <si>
    <t>oxf25</t>
  </si>
  <si>
    <t>oxf26</t>
  </si>
  <si>
    <t>oxf27</t>
  </si>
  <si>
    <t>oxf28</t>
  </si>
  <si>
    <t>oxf29</t>
  </si>
  <si>
    <t>oxf30</t>
  </si>
  <si>
    <t>oxf31</t>
  </si>
  <si>
    <t>oxf33</t>
  </si>
  <si>
    <t>oxf34</t>
  </si>
  <si>
    <t>oxf35</t>
  </si>
  <si>
    <t>oxf36</t>
  </si>
  <si>
    <t>oxf37</t>
  </si>
  <si>
    <t>oxf38</t>
  </si>
  <si>
    <t>oxf39</t>
  </si>
  <si>
    <t>oxf40</t>
  </si>
  <si>
    <t>oxf41</t>
  </si>
  <si>
    <t>oxf42</t>
  </si>
  <si>
    <t>oxf43</t>
  </si>
  <si>
    <t>Good, a bit fidgety from time to time</t>
  </si>
  <si>
    <t>Good, turning around in between trials during the first few trials; rubbing her left eye towards the end</t>
  </si>
  <si>
    <t>V good, a tiny bit distracted towards the end for Cognates and a bit fidgety towards the end for IoR</t>
  </si>
  <si>
    <t>V good</t>
  </si>
  <si>
    <t>Good, towards the end looking away at the beginning of the trial; i</t>
  </si>
  <si>
    <t>Crying in between trials for Cognates, but v focus, looking at the pictures; a bit better for IoR</t>
  </si>
  <si>
    <t>Good, leaning towards the screen during a few trials</t>
  </si>
  <si>
    <t>Did not want to sit on chair</t>
  </si>
  <si>
    <t>V good, quite chatty, naming pictures.</t>
  </si>
  <si>
    <t>Looked, but unhappy, had a cold</t>
  </si>
  <si>
    <t>Holding tiger toy, but mostly held it close. Sometimes sucked on thumb, especially towards end of priming and IOR</t>
  </si>
  <si>
    <t>V good, last 6 trials started saying he wants down and got  bit distracted and fidgety</t>
  </si>
  <si>
    <t>V good (at some point may have been leaning back a bit)</t>
  </si>
  <si>
    <t>Fidgety, but paid attention to the screen.</t>
  </si>
  <si>
    <t>Good, fidgety during some trials</t>
  </si>
  <si>
    <t>Held a glove throughout session. Fidgeted with it but still remained attention on screen.</t>
  </si>
  <si>
    <t>Good! Turned his head around or looked down during a couple of trials. Got a bit restless towards the 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</si>
</sst>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"/>
  </numFmts>
  <fonts count="6" x14ac:knownFonts="1">
    <font>
      <sz val="10"/>
      <color rgb="FF000000"/>
      <name val="Arial"/>
    </font>
    <font>
      <b/>
      <sz val="10"/>
      <color rgb="FFFFFFFF"/>
      <name val="Arial"/>
      <family val="2"/>
    </font>
    <font>
      <sz val="10"/>
      <color theme="1"/>
      <name val="Arial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10"/>
      <color theme="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2" borderId="0" xfId="0" applyFont="1" applyFill="1" applyAlignment="1"/>
    <xf numFmtId="0" fontId="1" fillId="2" borderId="0" xfId="0" applyFont="1" applyFill="1"/>
    <xf numFmtId="0" fontId="2" fillId="0" borderId="0" xfId="0" applyFont="1" applyAlignment="1"/>
    <xf numFmtId="14" fontId="2" fillId="0" borderId="0" xfId="0" applyNumberFormat="1" applyFont="1" applyAlignment="1"/>
    <xf numFmtId="2" fontId="2" fillId="0" borderId="0" xfId="0" applyNumberFormat="1" applyFont="1"/>
    <xf numFmtId="9" fontId="2" fillId="0" borderId="0" xfId="0" applyNumberFormat="1" applyFont="1" applyAlignment="1"/>
    <xf numFmtId="164" fontId="2" fillId="0" borderId="0" xfId="0" applyNumberFormat="1" applyFont="1" applyAlignment="1"/>
    <xf numFmtId="9" fontId="2" fillId="0" borderId="0" xfId="0" applyNumberFormat="1" applyFont="1"/>
    <xf numFmtId="14" fontId="2" fillId="0" borderId="0" xfId="0" applyNumberFormat="1" applyFont="1"/>
    <xf numFmtId="2" fontId="2" fillId="0" borderId="0" xfId="0" applyNumberFormat="1" applyFont="1" applyAlignment="1"/>
    <xf numFmtId="0" fontId="2" fillId="0" borderId="0" xfId="0" applyFont="1" applyFill="1" applyAlignment="1"/>
    <xf numFmtId="0" fontId="2" fillId="0" borderId="0" xfId="0" applyFont="1" applyFill="1"/>
    <xf numFmtId="0" fontId="1" fillId="3" borderId="0" xfId="0" applyFont="1" applyFill="1" applyAlignment="1"/>
    <xf numFmtId="0" fontId="4" fillId="0" borderId="0" xfId="0" applyFont="1" applyAlignment="1"/>
    <xf numFmtId="14" fontId="4" fillId="0" borderId="0" xfId="0" applyNumberFormat="1" applyFont="1" applyAlignment="1"/>
    <xf numFmtId="0" fontId="4" fillId="0" borderId="0" xfId="0" applyFont="1"/>
    <xf numFmtId="2" fontId="4" fillId="0" borderId="0" xfId="0" applyNumberFormat="1" applyFont="1" applyAlignment="1"/>
    <xf numFmtId="0" fontId="4" fillId="0" borderId="0" xfId="0" applyFont="1" applyFill="1" applyAlignment="1"/>
    <xf numFmtId="14" fontId="0" fillId="0" borderId="0" xfId="0" applyNumberFormat="1" applyFont="1" applyAlignment="1"/>
    <xf numFmtId="2" fontId="0" fillId="0" borderId="0" xfId="0" applyNumberFormat="1" applyFont="1" applyAlignment="1"/>
    <xf numFmtId="0" fontId="5" fillId="3" borderId="0" xfId="0" applyFont="1" applyFill="1" applyAlignment="1"/>
    <xf numFmtId="14" fontId="5" fillId="3" borderId="0" xfId="0" applyNumberFormat="1" applyFont="1" applyFill="1" applyAlignment="1"/>
    <xf numFmtId="2" fontId="5" fillId="3" borderId="0" xfId="0" applyNumberFormat="1" applyFont="1" applyFill="1" applyAlignment="1"/>
    <xf numFmtId="0" fontId="0" fillId="0" borderId="0" xfId="0"/>
    <xf numFmtId="49" fontId="1" fillId="2" borderId="0" xfId="0" applyNumberFormat="1" applyFont="1" applyFill="1" applyAlignment="1"/>
    <xf numFmtId="49" fontId="2" fillId="0" borderId="0" xfId="0" applyNumberFormat="1" applyFont="1" applyAlignment="1"/>
    <xf numFmtId="49" fontId="4" fillId="0" borderId="0" xfId="0" applyNumberFormat="1" applyFont="1" applyAlignment="1"/>
    <xf numFmtId="49" fontId="0" fillId="0" borderId="0" xfId="0" applyNumberFormat="1"/>
    <xf numFmtId="14" fontId="0" fillId="0" borderId="0" xfId="0" applyNumberFormat="1"/>
    <xf numFmtId="49" fontId="4" fillId="0" borderId="0" xfId="0" applyNumberFormat="1" applyFont="1"/>
    <xf numFmtId="0" fontId="0" fillId="0" borderId="0" xfId="0" applyFill="1"/>
  </cellXfs>
  <cellStyles count="1"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0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2"/>
        <name val="Arial"/>
        <family val="2"/>
        <scheme val="none"/>
      </font>
      <fill>
        <patternFill patternType="solid">
          <fgColor indexed="64"/>
          <bgColor theme="1"/>
        </patternFill>
      </fill>
      <alignment horizontal="general" vertical="bottom" textRotation="0" wrapText="0" indent="0" justifyLastLine="0" shrinkToFit="0" readingOrder="0"/>
    </dxf>
    <dxf>
      <font>
        <b/>
        <i val="0"/>
      </font>
    </dxf>
  </dxfs>
  <tableStyles count="1" defaultTableStyle="TableStyleMedium2" defaultPivotStyle="PivotStyleLight16">
    <tableStyle name="Table Style 1" pivot="0" count="1" xr9:uid="{799826AF-53FE-134F-8CF5-CB4CB1783756}">
      <tableStyleElement type="headerRow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B806190-7D35-294B-BD17-947BC089A41E}" name="Table1" displayName="Table1" ref="A1:G49" totalsRowShown="0" headerRowDxfId="20">
  <autoFilter ref="A1:G49" xr:uid="{841E7AFE-ED4E-4947-8D5A-3F6D74130880}"/>
  <tableColumns count="7">
    <tableColumn id="1" xr3:uid="{7CD581B8-20B0-134F-80D6-F2192740E4ED}" name="Participant" dataDxfId="19"/>
    <tableColumn id="2" xr3:uid="{70F7CEA6-A1F5-C740-A6D0-C32F4555DDF0}" name="Location" dataDxfId="18"/>
    <tableColumn id="3" xr3:uid="{3676706C-00EE-6F48-8031-43EAFCC65B23}" name="DateBirth" dataDxfId="17"/>
    <tableColumn id="4" xr3:uid="{DD4094E8-F896-D64C-951E-5E38685DF38A}" name="AgeToday" dataDxfId="16">
      <calculatedColumnFormula>(TODAY()-Table1[[#This Row],[DateBirth]])/30</calculatedColumnFormula>
    </tableColumn>
    <tableColumn id="5" xr3:uid="{209D5AE7-6EF2-684D-A140-6C485279ED6E}" name="Age20">
      <calculatedColumnFormula>IF(19&lt;=Table1[[#This Row],[AgeToday]]&lt;21, "pending", "")</calculatedColumnFormula>
    </tableColumn>
    <tableColumn id="6" xr3:uid="{4A684CF3-75ED-2947-BB72-88D283F8CAE5}" name="Age25"/>
    <tableColumn id="7" xr3:uid="{B285BBD3-5FBD-2B4E-BC17-9743D21C00F8}" name="Age3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975"/>
  <sheetViews>
    <sheetView tabSelected="1" zoomScaleNormal="110" workbookViewId="0">
      <pane ySplit="1" topLeftCell="A26" activePane="bottomLeft" state="frozen"/>
      <selection pane="bottomLeft" activeCell="P88" sqref="P88"/>
    </sheetView>
  </sheetViews>
  <sheetFormatPr baseColWidth="10" defaultColWidth="14.5" defaultRowHeight="13" x14ac:dyDescent="0.15"/>
  <cols>
    <col min="1" max="1" width="15" style="27" bestFit="1" customWidth="1"/>
    <col min="2" max="2" width="7.83203125" style="14" bestFit="1" customWidth="1"/>
    <col min="3" max="3" width="9.33203125" style="14" bestFit="1" customWidth="1"/>
    <col min="4" max="4" width="6.6640625" style="14" bestFit="1" customWidth="1"/>
    <col min="5" max="5" width="11.33203125" style="27" customWidth="1"/>
    <col min="6" max="6" width="9" style="14" bestFit="1" customWidth="1"/>
    <col min="7" max="7" width="9.1640625" style="14" bestFit="1" customWidth="1"/>
    <col min="8" max="8" width="4.1640625" style="14" bestFit="1" customWidth="1"/>
    <col min="9" max="9" width="7.5" style="14" bestFit="1" customWidth="1"/>
    <col min="10" max="11" width="10.1640625" style="14" bestFit="1" customWidth="1"/>
    <col min="12" max="13" width="10.6640625" style="14" customWidth="1"/>
    <col min="14" max="14" width="4.33203125" style="14" bestFit="1" customWidth="1"/>
    <col min="15" max="15" width="7.83203125" style="14" bestFit="1" customWidth="1"/>
    <col min="16" max="17" width="7.33203125" style="14" bestFit="1" customWidth="1"/>
    <col min="18" max="18" width="6.6640625" style="14" bestFit="1" customWidth="1"/>
    <col min="19" max="19" width="10.5" style="14" bestFit="1" customWidth="1"/>
    <col min="20" max="20" width="39" style="14" bestFit="1" customWidth="1"/>
    <col min="21" max="22" width="6.6640625" style="18" bestFit="1" customWidth="1"/>
    <col min="23" max="23" width="18.5" style="14" customWidth="1"/>
    <col min="24" max="24" width="18" style="14" customWidth="1"/>
    <col min="25" max="16384" width="14.5" style="14"/>
  </cols>
  <sheetData>
    <row r="1" spans="1:30" x14ac:dyDescent="0.15">
      <c r="A1" s="25" t="s">
        <v>167</v>
      </c>
      <c r="B1" s="1" t="s">
        <v>168</v>
      </c>
      <c r="C1" s="1" t="s">
        <v>169</v>
      </c>
      <c r="D1" s="1" t="s">
        <v>170</v>
      </c>
      <c r="E1" s="25" t="s">
        <v>171</v>
      </c>
      <c r="F1" s="1" t="s">
        <v>172</v>
      </c>
      <c r="G1" s="1" t="s">
        <v>191</v>
      </c>
      <c r="H1" s="1" t="s">
        <v>173</v>
      </c>
      <c r="I1" s="1" t="s">
        <v>174</v>
      </c>
      <c r="J1" s="1" t="s">
        <v>175</v>
      </c>
      <c r="K1" s="1" t="s">
        <v>176</v>
      </c>
      <c r="L1" s="1" t="s">
        <v>177</v>
      </c>
      <c r="M1" s="1" t="s">
        <v>178</v>
      </c>
      <c r="N1" s="1" t="s">
        <v>179</v>
      </c>
      <c r="O1" s="1" t="s">
        <v>180</v>
      </c>
      <c r="P1" s="1" t="s">
        <v>181</v>
      </c>
      <c r="Q1" s="1" t="s">
        <v>182</v>
      </c>
      <c r="R1" s="1" t="s">
        <v>183</v>
      </c>
      <c r="S1" s="1" t="s">
        <v>184</v>
      </c>
      <c r="T1" s="1" t="s">
        <v>185</v>
      </c>
      <c r="U1" s="13" t="s">
        <v>186</v>
      </c>
      <c r="V1" s="13" t="s">
        <v>187</v>
      </c>
      <c r="W1" s="2" t="s">
        <v>188</v>
      </c>
      <c r="X1" s="2" t="s">
        <v>189</v>
      </c>
      <c r="Y1" s="2" t="s">
        <v>190</v>
      </c>
      <c r="Z1" s="2"/>
      <c r="AA1" s="2"/>
      <c r="AB1" s="2"/>
      <c r="AC1" s="2"/>
      <c r="AD1" s="2"/>
    </row>
    <row r="2" spans="1:30" x14ac:dyDescent="0.15">
      <c r="A2" s="26" t="s">
        <v>0</v>
      </c>
      <c r="B2" s="3">
        <v>1</v>
      </c>
      <c r="C2" s="3">
        <v>30</v>
      </c>
      <c r="D2" s="3" t="b">
        <v>1</v>
      </c>
      <c r="E2" s="26">
        <v>56927</v>
      </c>
      <c r="F2" s="3" t="s">
        <v>19</v>
      </c>
      <c r="G2" s="3" t="s">
        <v>48</v>
      </c>
      <c r="H2" s="3">
        <v>2</v>
      </c>
      <c r="I2" s="3" t="s">
        <v>29</v>
      </c>
      <c r="J2" s="4">
        <v>43613</v>
      </c>
      <c r="K2" s="4">
        <v>42539</v>
      </c>
      <c r="L2" s="5">
        <f t="shared" ref="L2:L33" si="0">(J2-K2)/30</f>
        <v>35.799999999999997</v>
      </c>
      <c r="M2" s="5">
        <f t="shared" ref="M2:M33" ca="1" si="1">(TODAY()-K2)/30</f>
        <v>48.93333333333333</v>
      </c>
      <c r="N2" s="3" t="s">
        <v>1</v>
      </c>
      <c r="O2" s="6">
        <v>0.91</v>
      </c>
      <c r="P2" s="6">
        <v>0.09</v>
      </c>
      <c r="Q2" s="6">
        <v>0</v>
      </c>
      <c r="R2" s="6">
        <v>0</v>
      </c>
      <c r="S2" s="6" t="s">
        <v>53</v>
      </c>
      <c r="T2" s="3" t="s">
        <v>2</v>
      </c>
      <c r="U2" s="11" t="b">
        <v>0</v>
      </c>
      <c r="V2" s="11" t="b">
        <v>0</v>
      </c>
      <c r="W2" s="14" t="s">
        <v>29</v>
      </c>
      <c r="X2" s="14" t="s">
        <v>29</v>
      </c>
      <c r="Y2" s="16" t="s">
        <v>85</v>
      </c>
    </row>
    <row r="3" spans="1:30" x14ac:dyDescent="0.15">
      <c r="A3" s="26" t="s">
        <v>3</v>
      </c>
      <c r="B3" s="3">
        <v>1</v>
      </c>
      <c r="C3" s="3">
        <v>30</v>
      </c>
      <c r="D3" s="3" t="b">
        <v>1</v>
      </c>
      <c r="E3" s="26">
        <v>54904</v>
      </c>
      <c r="F3" s="3" t="s">
        <v>19</v>
      </c>
      <c r="G3" s="3" t="s">
        <v>49</v>
      </c>
      <c r="H3" s="3">
        <v>2</v>
      </c>
      <c r="I3" s="3" t="s">
        <v>29</v>
      </c>
      <c r="J3" s="4">
        <v>43619</v>
      </c>
      <c r="K3" s="7">
        <v>43060</v>
      </c>
      <c r="L3" s="5">
        <f t="shared" si="0"/>
        <v>18.633333333333333</v>
      </c>
      <c r="M3" s="5">
        <f t="shared" ca="1" si="1"/>
        <v>31.566666666666666</v>
      </c>
      <c r="N3" s="3" t="s">
        <v>4</v>
      </c>
      <c r="O3" s="6">
        <v>7.0000000000000007E-2</v>
      </c>
      <c r="P3" s="6">
        <v>0.93</v>
      </c>
      <c r="Q3" s="6">
        <v>0</v>
      </c>
      <c r="R3" s="6">
        <v>0</v>
      </c>
      <c r="S3" s="6" t="s">
        <v>53</v>
      </c>
      <c r="T3" s="14" t="s">
        <v>22</v>
      </c>
      <c r="U3" s="11" t="b">
        <v>0</v>
      </c>
      <c r="V3" s="11" t="b">
        <v>0</v>
      </c>
      <c r="W3" s="14" t="s">
        <v>29</v>
      </c>
      <c r="X3" s="14" t="s">
        <v>29</v>
      </c>
      <c r="Y3" s="16" t="s">
        <v>86</v>
      </c>
    </row>
    <row r="4" spans="1:30" x14ac:dyDescent="0.15">
      <c r="A4" s="26" t="s">
        <v>5</v>
      </c>
      <c r="B4" s="3">
        <v>1</v>
      </c>
      <c r="C4" s="3">
        <v>30</v>
      </c>
      <c r="D4" s="3" t="b">
        <v>1</v>
      </c>
      <c r="E4" s="26">
        <v>53292</v>
      </c>
      <c r="F4" s="3" t="s">
        <v>19</v>
      </c>
      <c r="G4" s="3" t="s">
        <v>48</v>
      </c>
      <c r="H4" s="3">
        <v>3</v>
      </c>
      <c r="I4" s="3" t="s">
        <v>29</v>
      </c>
      <c r="J4" s="4">
        <v>43620</v>
      </c>
      <c r="K4" s="4">
        <v>42752</v>
      </c>
      <c r="L4" s="5">
        <f t="shared" si="0"/>
        <v>28.933333333333334</v>
      </c>
      <c r="M4" s="5">
        <f t="shared" ca="1" si="1"/>
        <v>41.833333333333336</v>
      </c>
      <c r="N4" s="3" t="s">
        <v>4</v>
      </c>
      <c r="O4" s="6">
        <v>0.45</v>
      </c>
      <c r="P4" s="6">
        <v>0.55000000000000004</v>
      </c>
      <c r="Q4" s="6">
        <v>0</v>
      </c>
      <c r="R4" s="6">
        <v>0</v>
      </c>
      <c r="S4" s="6" t="s">
        <v>54</v>
      </c>
      <c r="T4" s="3" t="s">
        <v>29</v>
      </c>
      <c r="U4" s="12" t="b">
        <v>1</v>
      </c>
      <c r="V4" s="11" t="b">
        <v>0</v>
      </c>
      <c r="W4" s="14" t="s">
        <v>29</v>
      </c>
      <c r="X4" s="14" t="s">
        <v>29</v>
      </c>
      <c r="Y4" s="16" t="s">
        <v>87</v>
      </c>
    </row>
    <row r="5" spans="1:30" x14ac:dyDescent="0.15">
      <c r="A5" s="26" t="s">
        <v>6</v>
      </c>
      <c r="B5" s="3">
        <v>1</v>
      </c>
      <c r="C5" s="3">
        <v>30</v>
      </c>
      <c r="D5" s="3" t="b">
        <v>1</v>
      </c>
      <c r="E5" s="26">
        <v>51273</v>
      </c>
      <c r="F5" s="3" t="s">
        <v>19</v>
      </c>
      <c r="G5" s="3" t="s">
        <v>49</v>
      </c>
      <c r="H5" s="3">
        <v>2</v>
      </c>
      <c r="I5" s="3" t="s">
        <v>29</v>
      </c>
      <c r="J5" s="4">
        <v>43635</v>
      </c>
      <c r="K5" s="4">
        <v>42789</v>
      </c>
      <c r="L5" s="5">
        <f t="shared" si="0"/>
        <v>28.2</v>
      </c>
      <c r="M5" s="5">
        <f t="shared" ca="1" si="1"/>
        <v>40.6</v>
      </c>
      <c r="N5" s="3" t="s">
        <v>4</v>
      </c>
      <c r="O5" s="6">
        <v>0</v>
      </c>
      <c r="P5" s="6">
        <v>1</v>
      </c>
      <c r="Q5" s="6">
        <v>0</v>
      </c>
      <c r="R5" s="6">
        <v>0</v>
      </c>
      <c r="S5" s="6" t="s">
        <v>53</v>
      </c>
      <c r="T5" s="3" t="s">
        <v>29</v>
      </c>
      <c r="U5" s="12" t="b">
        <v>1</v>
      </c>
      <c r="V5" s="11" t="b">
        <v>0</v>
      </c>
      <c r="W5" s="14" t="s">
        <v>29</v>
      </c>
      <c r="X5" s="14" t="s">
        <v>29</v>
      </c>
      <c r="Y5" s="16" t="s">
        <v>88</v>
      </c>
    </row>
    <row r="6" spans="1:30" x14ac:dyDescent="0.15">
      <c r="A6" s="26" t="s">
        <v>7</v>
      </c>
      <c r="B6" s="3">
        <v>1</v>
      </c>
      <c r="C6" s="3">
        <v>30</v>
      </c>
      <c r="D6" s="3" t="b">
        <v>1</v>
      </c>
      <c r="E6" s="26">
        <v>54563</v>
      </c>
      <c r="F6" s="3" t="s">
        <v>19</v>
      </c>
      <c r="G6" s="3" t="s">
        <v>48</v>
      </c>
      <c r="H6" s="3">
        <v>1</v>
      </c>
      <c r="I6" s="3" t="s">
        <v>29</v>
      </c>
      <c r="J6" s="4">
        <v>43718</v>
      </c>
      <c r="K6" s="4">
        <v>42864</v>
      </c>
      <c r="L6" s="5">
        <f t="shared" si="0"/>
        <v>28.466666666666665</v>
      </c>
      <c r="M6" s="5">
        <f t="shared" ca="1" si="1"/>
        <v>38.1</v>
      </c>
      <c r="N6" s="3" t="s">
        <v>1</v>
      </c>
      <c r="O6" s="6">
        <v>0.87</v>
      </c>
      <c r="P6" s="6">
        <v>0</v>
      </c>
      <c r="Q6" s="6">
        <v>0.08</v>
      </c>
      <c r="R6" s="6">
        <v>0.05</v>
      </c>
      <c r="S6" s="6" t="s">
        <v>53</v>
      </c>
      <c r="T6" s="3" t="s">
        <v>29</v>
      </c>
      <c r="U6" s="12" t="b">
        <v>1</v>
      </c>
      <c r="V6" s="11" t="b">
        <v>0</v>
      </c>
      <c r="W6" s="14" t="s">
        <v>30</v>
      </c>
      <c r="X6" s="14" t="s">
        <v>32</v>
      </c>
      <c r="Y6" s="16" t="s">
        <v>89</v>
      </c>
    </row>
    <row r="7" spans="1:30" x14ac:dyDescent="0.15">
      <c r="A7" s="26" t="s">
        <v>8</v>
      </c>
      <c r="B7" s="3">
        <v>1</v>
      </c>
      <c r="C7" s="3">
        <v>30</v>
      </c>
      <c r="D7" s="3" t="b">
        <v>1</v>
      </c>
      <c r="E7" s="26">
        <v>57148</v>
      </c>
      <c r="F7" s="3" t="s">
        <v>19</v>
      </c>
      <c r="G7" s="3" t="s">
        <v>49</v>
      </c>
      <c r="H7" s="3">
        <v>1</v>
      </c>
      <c r="I7" s="3" t="s">
        <v>29</v>
      </c>
      <c r="J7" s="4">
        <v>43722</v>
      </c>
      <c r="K7" s="4">
        <v>42791</v>
      </c>
      <c r="L7" s="5">
        <f t="shared" si="0"/>
        <v>31.033333333333335</v>
      </c>
      <c r="M7" s="5">
        <f t="shared" ca="1" si="1"/>
        <v>40.533333333333331</v>
      </c>
      <c r="N7" s="3" t="s">
        <v>1</v>
      </c>
      <c r="O7" s="6">
        <v>0.05</v>
      </c>
      <c r="P7" s="6">
        <v>0.57999999999999996</v>
      </c>
      <c r="Q7" s="6">
        <v>0</v>
      </c>
      <c r="R7" s="6">
        <v>0.37</v>
      </c>
      <c r="S7" s="6" t="s">
        <v>54</v>
      </c>
      <c r="T7" s="3" t="s">
        <v>29</v>
      </c>
      <c r="U7" s="12" t="b">
        <v>1</v>
      </c>
      <c r="V7" s="11" t="b">
        <v>1</v>
      </c>
      <c r="W7" s="14" t="s">
        <v>29</v>
      </c>
      <c r="X7" s="14" t="s">
        <v>29</v>
      </c>
      <c r="Y7" s="16" t="s">
        <v>90</v>
      </c>
    </row>
    <row r="8" spans="1:30" x14ac:dyDescent="0.15">
      <c r="A8" s="26" t="s">
        <v>9</v>
      </c>
      <c r="B8" s="3">
        <v>1</v>
      </c>
      <c r="C8" s="3">
        <v>30</v>
      </c>
      <c r="D8" s="3" t="b">
        <v>1</v>
      </c>
      <c r="E8" s="26">
        <v>53655</v>
      </c>
      <c r="F8" s="3" t="s">
        <v>19</v>
      </c>
      <c r="G8" s="3" t="s">
        <v>49</v>
      </c>
      <c r="H8" s="3">
        <v>2</v>
      </c>
      <c r="I8" s="3" t="s">
        <v>29</v>
      </c>
      <c r="J8" s="4">
        <v>43729</v>
      </c>
      <c r="K8" s="4">
        <v>42851</v>
      </c>
      <c r="L8" s="5">
        <f t="shared" si="0"/>
        <v>29.266666666666666</v>
      </c>
      <c r="M8" s="5">
        <f t="shared" ca="1" si="1"/>
        <v>38.533333333333331</v>
      </c>
      <c r="N8" s="3" t="s">
        <v>4</v>
      </c>
      <c r="O8" s="6">
        <v>0.37</v>
      </c>
      <c r="P8" s="6">
        <v>0.63</v>
      </c>
      <c r="Q8" s="6">
        <v>0</v>
      </c>
      <c r="R8" s="6">
        <v>0</v>
      </c>
      <c r="S8" s="6" t="s">
        <v>54</v>
      </c>
      <c r="T8" s="3" t="s">
        <v>10</v>
      </c>
      <c r="U8" s="11" t="b">
        <v>1</v>
      </c>
      <c r="V8" s="11" t="b">
        <v>1</v>
      </c>
      <c r="W8" s="14" t="s">
        <v>33</v>
      </c>
      <c r="X8" s="14" t="s">
        <v>34</v>
      </c>
      <c r="Y8" s="16" t="s">
        <v>91</v>
      </c>
    </row>
    <row r="9" spans="1:30" x14ac:dyDescent="0.15">
      <c r="A9" s="26" t="s">
        <v>11</v>
      </c>
      <c r="B9" s="3">
        <v>1</v>
      </c>
      <c r="C9" s="3">
        <v>30</v>
      </c>
      <c r="D9" s="3" t="b">
        <v>1</v>
      </c>
      <c r="E9" s="26">
        <v>54202</v>
      </c>
      <c r="F9" s="3" t="s">
        <v>19</v>
      </c>
      <c r="G9" s="3" t="s">
        <v>48</v>
      </c>
      <c r="H9" s="3">
        <v>1</v>
      </c>
      <c r="I9" s="3" t="s">
        <v>29</v>
      </c>
      <c r="J9" s="4">
        <v>43730</v>
      </c>
      <c r="K9" s="4">
        <v>42851</v>
      </c>
      <c r="L9" s="5">
        <f t="shared" si="0"/>
        <v>29.3</v>
      </c>
      <c r="M9" s="5">
        <f t="shared" ca="1" si="1"/>
        <v>38.533333333333331</v>
      </c>
      <c r="N9" s="3" t="s">
        <v>1</v>
      </c>
      <c r="O9" s="6">
        <v>0.54</v>
      </c>
      <c r="P9" s="6">
        <v>0.46</v>
      </c>
      <c r="Q9" s="6">
        <v>0</v>
      </c>
      <c r="R9" s="6">
        <v>0</v>
      </c>
      <c r="S9" s="6" t="s">
        <v>54</v>
      </c>
      <c r="T9" s="14" t="s">
        <v>46</v>
      </c>
      <c r="U9" s="11" t="b">
        <v>0</v>
      </c>
      <c r="V9" s="11" t="b">
        <v>1</v>
      </c>
      <c r="W9" s="14" t="s">
        <v>28</v>
      </c>
      <c r="X9" s="14" t="s">
        <v>42</v>
      </c>
      <c r="Y9" s="16" t="s">
        <v>92</v>
      </c>
    </row>
    <row r="10" spans="1:30" x14ac:dyDescent="0.15">
      <c r="A10" s="26" t="s">
        <v>12</v>
      </c>
      <c r="B10" s="3">
        <v>1</v>
      </c>
      <c r="C10" s="3">
        <v>30</v>
      </c>
      <c r="D10" s="3" t="b">
        <v>1</v>
      </c>
      <c r="E10" s="26">
        <v>52360</v>
      </c>
      <c r="F10" s="3" t="s">
        <v>19</v>
      </c>
      <c r="G10" s="3" t="s">
        <v>49</v>
      </c>
      <c r="H10" s="3">
        <v>3</v>
      </c>
      <c r="I10" s="3" t="s">
        <v>29</v>
      </c>
      <c r="J10" s="4">
        <v>43731</v>
      </c>
      <c r="K10" s="4">
        <v>42824</v>
      </c>
      <c r="L10" s="5">
        <f t="shared" si="0"/>
        <v>30.233333333333334</v>
      </c>
      <c r="M10" s="5">
        <f t="shared" ca="1" si="1"/>
        <v>39.43333333333333</v>
      </c>
      <c r="N10" s="3" t="s">
        <v>4</v>
      </c>
      <c r="O10" s="6">
        <v>0.33</v>
      </c>
      <c r="P10" s="6">
        <v>0.67</v>
      </c>
      <c r="Q10" s="6">
        <v>0</v>
      </c>
      <c r="R10" s="6">
        <v>0</v>
      </c>
      <c r="S10" s="6" t="s">
        <v>54</v>
      </c>
      <c r="T10" s="3" t="s">
        <v>29</v>
      </c>
      <c r="U10" s="12" t="b">
        <v>1</v>
      </c>
      <c r="V10" s="11" t="b">
        <v>1</v>
      </c>
      <c r="W10" s="14" t="s">
        <v>35</v>
      </c>
      <c r="X10" s="14" t="s">
        <v>36</v>
      </c>
      <c r="Y10" s="16" t="s">
        <v>93</v>
      </c>
    </row>
    <row r="11" spans="1:30" x14ac:dyDescent="0.15">
      <c r="A11" s="26" t="s">
        <v>13</v>
      </c>
      <c r="B11" s="3">
        <v>1</v>
      </c>
      <c r="C11" s="3">
        <v>30</v>
      </c>
      <c r="D11" s="3" t="b">
        <v>1</v>
      </c>
      <c r="E11" s="26">
        <v>54322</v>
      </c>
      <c r="F11" s="3" t="s">
        <v>19</v>
      </c>
      <c r="G11" s="3" t="s">
        <v>49</v>
      </c>
      <c r="H11" s="3">
        <v>3</v>
      </c>
      <c r="I11" s="3" t="s">
        <v>29</v>
      </c>
      <c r="J11" s="4">
        <v>43734</v>
      </c>
      <c r="K11" s="4">
        <v>42922</v>
      </c>
      <c r="L11" s="5">
        <f t="shared" si="0"/>
        <v>27.066666666666666</v>
      </c>
      <c r="M11" s="5">
        <f t="shared" ca="1" si="1"/>
        <v>36.166666666666664</v>
      </c>
      <c r="N11" s="3" t="s">
        <v>1</v>
      </c>
      <c r="O11" s="6">
        <v>0.45</v>
      </c>
      <c r="P11" s="6">
        <v>0.55000000000000004</v>
      </c>
      <c r="Q11" s="6">
        <v>0</v>
      </c>
      <c r="R11" s="6">
        <v>0</v>
      </c>
      <c r="S11" s="6" t="s">
        <v>54</v>
      </c>
      <c r="T11" s="3" t="s">
        <v>29</v>
      </c>
      <c r="U11" s="12" t="b">
        <v>1</v>
      </c>
      <c r="V11" s="11" t="b">
        <v>1</v>
      </c>
      <c r="W11" s="14" t="s">
        <v>31</v>
      </c>
      <c r="X11" s="14" t="s">
        <v>45</v>
      </c>
      <c r="Y11" s="16" t="s">
        <v>94</v>
      </c>
    </row>
    <row r="12" spans="1:30" x14ac:dyDescent="0.15">
      <c r="A12" s="26" t="s">
        <v>14</v>
      </c>
      <c r="B12" s="3">
        <v>1</v>
      </c>
      <c r="C12" s="3">
        <v>30</v>
      </c>
      <c r="D12" s="3" t="b">
        <v>1</v>
      </c>
      <c r="E12" s="26">
        <v>54286</v>
      </c>
      <c r="F12" s="3" t="s">
        <v>19</v>
      </c>
      <c r="G12" s="3" t="s">
        <v>48</v>
      </c>
      <c r="H12" s="3">
        <v>1</v>
      </c>
      <c r="I12" s="3" t="s">
        <v>29</v>
      </c>
      <c r="J12" s="4">
        <v>43738</v>
      </c>
      <c r="K12" s="4">
        <v>42912</v>
      </c>
      <c r="L12" s="5">
        <f t="shared" si="0"/>
        <v>27.533333333333335</v>
      </c>
      <c r="M12" s="5">
        <f t="shared" ca="1" si="1"/>
        <v>36.5</v>
      </c>
      <c r="N12" s="3" t="s">
        <v>4</v>
      </c>
      <c r="O12" s="6">
        <v>0.63</v>
      </c>
      <c r="P12" s="6">
        <v>0.37</v>
      </c>
      <c r="Q12" s="6">
        <v>0</v>
      </c>
      <c r="R12" s="6">
        <v>0</v>
      </c>
      <c r="S12" s="6" t="s">
        <v>54</v>
      </c>
      <c r="T12" s="3" t="s">
        <v>29</v>
      </c>
      <c r="U12" s="12" t="b">
        <v>1</v>
      </c>
      <c r="V12" s="11" t="b">
        <v>1</v>
      </c>
      <c r="W12" s="14" t="s">
        <v>27</v>
      </c>
      <c r="X12" s="14" t="s">
        <v>37</v>
      </c>
      <c r="Y12" s="16" t="s">
        <v>95</v>
      </c>
    </row>
    <row r="13" spans="1:30" x14ac:dyDescent="0.15">
      <c r="A13" s="26" t="s">
        <v>15</v>
      </c>
      <c r="B13" s="3">
        <v>1</v>
      </c>
      <c r="C13" s="3">
        <v>30</v>
      </c>
      <c r="D13" s="3" t="b">
        <v>1</v>
      </c>
      <c r="E13" s="26">
        <v>54169</v>
      </c>
      <c r="F13" s="3" t="s">
        <v>19</v>
      </c>
      <c r="G13" s="3" t="s">
        <v>48</v>
      </c>
      <c r="H13" s="3">
        <v>2</v>
      </c>
      <c r="I13" s="3" t="s">
        <v>29</v>
      </c>
      <c r="J13" s="4">
        <v>43739</v>
      </c>
      <c r="K13" s="4">
        <v>42856</v>
      </c>
      <c r="L13" s="5">
        <f t="shared" si="0"/>
        <v>29.433333333333334</v>
      </c>
      <c r="M13" s="5">
        <f t="shared" ca="1" si="1"/>
        <v>38.366666666666667</v>
      </c>
      <c r="N13" s="3" t="s">
        <v>1</v>
      </c>
      <c r="O13" s="6">
        <v>0.51</v>
      </c>
      <c r="P13" s="6">
        <v>0.49</v>
      </c>
      <c r="Q13" s="6">
        <v>0</v>
      </c>
      <c r="R13" s="6">
        <v>0</v>
      </c>
      <c r="S13" s="6" t="s">
        <v>54</v>
      </c>
      <c r="T13" s="3" t="s">
        <v>29</v>
      </c>
      <c r="U13" s="12" t="b">
        <v>1</v>
      </c>
      <c r="V13" s="11" t="b">
        <v>0</v>
      </c>
      <c r="W13" s="14" t="s">
        <v>26</v>
      </c>
      <c r="X13" s="14" t="s">
        <v>38</v>
      </c>
      <c r="Y13" s="16" t="s">
        <v>96</v>
      </c>
    </row>
    <row r="14" spans="1:30" x14ac:dyDescent="0.15">
      <c r="A14" s="26" t="s">
        <v>16</v>
      </c>
      <c r="B14" s="3">
        <v>1</v>
      </c>
      <c r="C14" s="3">
        <v>30</v>
      </c>
      <c r="D14" s="3" t="b">
        <v>1</v>
      </c>
      <c r="E14" s="26">
        <v>51407</v>
      </c>
      <c r="F14" s="3" t="s">
        <v>19</v>
      </c>
      <c r="G14" s="3" t="s">
        <v>48</v>
      </c>
      <c r="H14" s="3">
        <v>1</v>
      </c>
      <c r="I14" s="3" t="s">
        <v>29</v>
      </c>
      <c r="J14" s="4">
        <v>43742</v>
      </c>
      <c r="K14" s="4">
        <v>42794</v>
      </c>
      <c r="L14" s="5">
        <f t="shared" si="0"/>
        <v>31.6</v>
      </c>
      <c r="M14" s="5">
        <f t="shared" ca="1" si="1"/>
        <v>40.43333333333333</v>
      </c>
      <c r="N14" s="3" t="s">
        <v>1</v>
      </c>
      <c r="O14" s="8">
        <v>0.6</v>
      </c>
      <c r="P14" s="8">
        <v>0.4</v>
      </c>
      <c r="Q14" s="8">
        <v>0</v>
      </c>
      <c r="R14" s="8">
        <v>0</v>
      </c>
      <c r="S14" s="6" t="s">
        <v>54</v>
      </c>
      <c r="T14" s="3" t="s">
        <v>29</v>
      </c>
      <c r="U14" s="12" t="b">
        <v>1</v>
      </c>
      <c r="V14" s="11" t="b">
        <v>1</v>
      </c>
      <c r="W14" s="14" t="s">
        <v>39</v>
      </c>
      <c r="X14" s="14" t="s">
        <v>44</v>
      </c>
      <c r="Y14" s="16" t="s">
        <v>97</v>
      </c>
    </row>
    <row r="15" spans="1:30" x14ac:dyDescent="0.15">
      <c r="A15" s="26" t="s">
        <v>17</v>
      </c>
      <c r="B15" s="3">
        <v>1</v>
      </c>
      <c r="C15" s="3">
        <v>30</v>
      </c>
      <c r="D15" s="3" t="b">
        <v>1</v>
      </c>
      <c r="E15" s="26">
        <v>52554</v>
      </c>
      <c r="F15" s="3" t="s">
        <v>19</v>
      </c>
      <c r="G15" s="3" t="s">
        <v>49</v>
      </c>
      <c r="H15" s="3">
        <v>1</v>
      </c>
      <c r="I15" s="3" t="s">
        <v>29</v>
      </c>
      <c r="J15" s="4">
        <v>43742</v>
      </c>
      <c r="K15" s="4">
        <v>42831</v>
      </c>
      <c r="L15" s="5">
        <f t="shared" si="0"/>
        <v>30.366666666666667</v>
      </c>
      <c r="M15" s="5">
        <f t="shared" ca="1" si="1"/>
        <v>39.200000000000003</v>
      </c>
      <c r="N15" s="3" t="s">
        <v>1</v>
      </c>
      <c r="O15" s="8">
        <v>0.75</v>
      </c>
      <c r="P15" s="8">
        <v>0.2</v>
      </c>
      <c r="Q15" s="8">
        <v>0.05</v>
      </c>
      <c r="R15" s="8">
        <v>0</v>
      </c>
      <c r="S15" s="6" t="s">
        <v>54</v>
      </c>
      <c r="T15" s="3" t="s">
        <v>129</v>
      </c>
      <c r="U15" s="12" t="b">
        <v>0</v>
      </c>
      <c r="V15" s="11" t="b">
        <v>0</v>
      </c>
      <c r="W15" s="14" t="s">
        <v>25</v>
      </c>
      <c r="Y15" s="16" t="s">
        <v>98</v>
      </c>
    </row>
    <row r="16" spans="1:30" x14ac:dyDescent="0.15">
      <c r="A16" s="26" t="s">
        <v>18</v>
      </c>
      <c r="B16" s="3">
        <v>1</v>
      </c>
      <c r="C16" s="3">
        <v>30</v>
      </c>
      <c r="D16" s="3" t="b">
        <v>1</v>
      </c>
      <c r="E16" s="26">
        <v>52823</v>
      </c>
      <c r="F16" s="3" t="s">
        <v>19</v>
      </c>
      <c r="G16" s="3" t="s">
        <v>49</v>
      </c>
      <c r="H16" s="3">
        <v>2</v>
      </c>
      <c r="I16" s="3" t="s">
        <v>29</v>
      </c>
      <c r="J16" s="9">
        <v>43743</v>
      </c>
      <c r="K16" s="9">
        <v>42853</v>
      </c>
      <c r="L16" s="10">
        <f t="shared" si="0"/>
        <v>29.666666666666668</v>
      </c>
      <c r="M16" s="5">
        <f t="shared" ca="1" si="1"/>
        <v>38.466666666666669</v>
      </c>
      <c r="N16" s="3" t="s">
        <v>4</v>
      </c>
      <c r="O16" s="8">
        <v>0.5</v>
      </c>
      <c r="P16" s="8">
        <v>0.5</v>
      </c>
      <c r="Q16" s="8">
        <v>0</v>
      </c>
      <c r="R16" s="8">
        <v>0</v>
      </c>
      <c r="S16" s="6" t="s">
        <v>54</v>
      </c>
      <c r="T16" s="3" t="s">
        <v>29</v>
      </c>
      <c r="U16" s="12" t="b">
        <v>1</v>
      </c>
      <c r="V16" s="11" t="b">
        <v>0</v>
      </c>
      <c r="W16" s="14" t="s">
        <v>40</v>
      </c>
      <c r="X16" s="14" t="s">
        <v>43</v>
      </c>
      <c r="Y16" s="16" t="s">
        <v>99</v>
      </c>
    </row>
    <row r="17" spans="1:25" x14ac:dyDescent="0.15">
      <c r="A17" s="26" t="s">
        <v>20</v>
      </c>
      <c r="B17" s="3">
        <v>1</v>
      </c>
      <c r="C17" s="3">
        <v>30</v>
      </c>
      <c r="D17" s="3" t="b">
        <v>1</v>
      </c>
      <c r="E17" s="26">
        <v>53656</v>
      </c>
      <c r="F17" s="3" t="s">
        <v>19</v>
      </c>
      <c r="G17" s="3" t="s">
        <v>48</v>
      </c>
      <c r="H17" s="3">
        <v>2</v>
      </c>
      <c r="I17" s="3" t="s">
        <v>29</v>
      </c>
      <c r="J17" s="9">
        <v>43743</v>
      </c>
      <c r="K17" s="9">
        <v>42852</v>
      </c>
      <c r="L17" s="10">
        <f t="shared" si="0"/>
        <v>29.7</v>
      </c>
      <c r="M17" s="5">
        <f t="shared" ca="1" si="1"/>
        <v>38.5</v>
      </c>
      <c r="N17" s="3" t="s">
        <v>1</v>
      </c>
      <c r="O17" s="8">
        <v>0.63</v>
      </c>
      <c r="P17" s="8">
        <v>0.37</v>
      </c>
      <c r="Q17" s="8">
        <v>0</v>
      </c>
      <c r="R17" s="8">
        <v>0</v>
      </c>
      <c r="S17" s="6" t="s">
        <v>54</v>
      </c>
      <c r="T17" s="3" t="s">
        <v>29</v>
      </c>
      <c r="U17" s="12" t="b">
        <v>1</v>
      </c>
      <c r="V17" s="11" t="b">
        <v>0</v>
      </c>
      <c r="W17" s="3" t="s">
        <v>29</v>
      </c>
      <c r="X17" s="14" t="s">
        <v>41</v>
      </c>
      <c r="Y17" s="16" t="s">
        <v>100</v>
      </c>
    </row>
    <row r="18" spans="1:25" x14ac:dyDescent="0.15">
      <c r="A18" s="26" t="s">
        <v>21</v>
      </c>
      <c r="B18" s="3">
        <v>1</v>
      </c>
      <c r="C18" s="3">
        <v>30</v>
      </c>
      <c r="D18" s="3" t="b">
        <v>1</v>
      </c>
      <c r="E18" s="26">
        <v>54160</v>
      </c>
      <c r="F18" s="3" t="s">
        <v>19</v>
      </c>
      <c r="G18" s="3" t="s">
        <v>49</v>
      </c>
      <c r="H18" s="3">
        <v>2</v>
      </c>
      <c r="I18" s="3" t="s">
        <v>29</v>
      </c>
      <c r="J18" s="9">
        <v>43749</v>
      </c>
      <c r="K18" s="9">
        <v>42880</v>
      </c>
      <c r="L18" s="10">
        <f t="shared" si="0"/>
        <v>28.966666666666665</v>
      </c>
      <c r="M18" s="5">
        <f t="shared" ca="1" si="1"/>
        <v>37.56666666666667</v>
      </c>
      <c r="N18" s="3" t="s">
        <v>4</v>
      </c>
      <c r="O18" s="8">
        <v>0.25</v>
      </c>
      <c r="P18" s="8">
        <v>0.75</v>
      </c>
      <c r="Q18" s="8">
        <v>0</v>
      </c>
      <c r="R18" s="8">
        <v>0</v>
      </c>
      <c r="S18" s="6" t="s">
        <v>54</v>
      </c>
      <c r="T18" s="3" t="s">
        <v>29</v>
      </c>
      <c r="U18" s="12" t="b">
        <v>1</v>
      </c>
      <c r="V18" s="11" t="b">
        <v>0</v>
      </c>
      <c r="W18" s="14" t="s">
        <v>23</v>
      </c>
      <c r="X18" s="14" t="s">
        <v>24</v>
      </c>
      <c r="Y18" s="16" t="s">
        <v>101</v>
      </c>
    </row>
    <row r="19" spans="1:25" x14ac:dyDescent="0.15">
      <c r="A19" s="26" t="s">
        <v>51</v>
      </c>
      <c r="B19" s="3">
        <v>1</v>
      </c>
      <c r="C19" s="3">
        <v>30</v>
      </c>
      <c r="D19" s="3" t="b">
        <v>0</v>
      </c>
      <c r="E19" s="26">
        <v>54377</v>
      </c>
      <c r="F19" s="3" t="s">
        <v>19</v>
      </c>
      <c r="G19" s="3" t="s">
        <v>48</v>
      </c>
      <c r="H19" s="3">
        <v>1</v>
      </c>
      <c r="I19" s="3" t="s">
        <v>52</v>
      </c>
      <c r="J19" s="9">
        <v>43795</v>
      </c>
      <c r="K19" s="9">
        <v>42936</v>
      </c>
      <c r="L19" s="17">
        <f t="shared" si="0"/>
        <v>28.633333333333333</v>
      </c>
      <c r="M19" s="5">
        <f t="shared" ca="1" si="1"/>
        <v>35.700000000000003</v>
      </c>
      <c r="N19" s="3" t="s">
        <v>1</v>
      </c>
      <c r="O19" s="8">
        <v>0.46</v>
      </c>
      <c r="P19" s="8">
        <v>0.54</v>
      </c>
      <c r="Q19" s="8">
        <v>0</v>
      </c>
      <c r="R19" s="8">
        <v>0</v>
      </c>
      <c r="S19" s="6" t="s">
        <v>54</v>
      </c>
      <c r="T19" s="14" t="s">
        <v>56</v>
      </c>
      <c r="U19" s="12" t="b">
        <v>0</v>
      </c>
      <c r="V19" s="11" t="b">
        <v>1</v>
      </c>
      <c r="W19" s="3" t="s">
        <v>29</v>
      </c>
      <c r="X19" s="3" t="s">
        <v>29</v>
      </c>
      <c r="Y19" s="16" t="s">
        <v>102</v>
      </c>
    </row>
    <row r="20" spans="1:25" x14ac:dyDescent="0.15">
      <c r="A20" s="27" t="s">
        <v>55</v>
      </c>
      <c r="B20" s="3">
        <v>1</v>
      </c>
      <c r="C20" s="3">
        <v>30</v>
      </c>
      <c r="D20" s="3" t="b">
        <v>0</v>
      </c>
      <c r="E20" s="27">
        <v>54731</v>
      </c>
      <c r="F20" s="3" t="s">
        <v>19</v>
      </c>
      <c r="G20" s="3" t="s">
        <v>49</v>
      </c>
      <c r="H20" s="14">
        <v>2</v>
      </c>
      <c r="I20" s="9" t="s">
        <v>57</v>
      </c>
      <c r="J20" s="9">
        <v>43797</v>
      </c>
      <c r="K20" s="15">
        <v>42899</v>
      </c>
      <c r="L20" s="17">
        <f t="shared" si="0"/>
        <v>29.933333333333334</v>
      </c>
      <c r="M20" s="5">
        <f t="shared" ca="1" si="1"/>
        <v>36.93333333333333</v>
      </c>
      <c r="N20" s="8" t="s">
        <v>1</v>
      </c>
      <c r="O20" s="8">
        <v>0.4</v>
      </c>
      <c r="P20" s="8">
        <v>0.57999999999999996</v>
      </c>
      <c r="Q20" s="8">
        <v>0.02</v>
      </c>
      <c r="R20" s="8">
        <v>0</v>
      </c>
      <c r="S20" s="14" t="s">
        <v>54</v>
      </c>
      <c r="T20" s="12" t="s">
        <v>58</v>
      </c>
      <c r="U20" s="11" t="b">
        <v>1</v>
      </c>
      <c r="V20" s="11" t="b">
        <v>1</v>
      </c>
      <c r="W20" s="3" t="s">
        <v>29</v>
      </c>
      <c r="X20" s="3" t="s">
        <v>29</v>
      </c>
      <c r="Y20" s="16" t="s">
        <v>103</v>
      </c>
    </row>
    <row r="21" spans="1:25" x14ac:dyDescent="0.15">
      <c r="A21" s="27" t="s">
        <v>59</v>
      </c>
      <c r="B21" s="3">
        <v>1</v>
      </c>
      <c r="C21" s="3">
        <v>30</v>
      </c>
      <c r="D21" s="3" t="b">
        <v>0</v>
      </c>
      <c r="E21" s="27">
        <v>54538</v>
      </c>
      <c r="F21" s="3" t="s">
        <v>19</v>
      </c>
      <c r="G21" s="3" t="s">
        <v>48</v>
      </c>
      <c r="H21" s="14">
        <v>1</v>
      </c>
      <c r="I21" s="3" t="s">
        <v>52</v>
      </c>
      <c r="J21" s="9">
        <v>43799</v>
      </c>
      <c r="K21" s="9">
        <v>42982</v>
      </c>
      <c r="L21" s="17">
        <f t="shared" si="0"/>
        <v>27.233333333333334</v>
      </c>
      <c r="M21" s="5">
        <f t="shared" ca="1" si="1"/>
        <v>34.166666666666664</v>
      </c>
      <c r="N21" s="3" t="s">
        <v>4</v>
      </c>
      <c r="O21" s="8">
        <v>0.74</v>
      </c>
      <c r="P21" s="8">
        <v>0.26</v>
      </c>
      <c r="Q21" s="8">
        <v>0</v>
      </c>
      <c r="R21" s="8">
        <v>0</v>
      </c>
      <c r="S21" s="8" t="s">
        <v>54</v>
      </c>
      <c r="T21" s="16" t="s">
        <v>60</v>
      </c>
      <c r="U21" s="12" t="b">
        <v>0</v>
      </c>
      <c r="V21" s="11" t="b">
        <v>0</v>
      </c>
      <c r="W21" s="3" t="s">
        <v>29</v>
      </c>
      <c r="X21" s="3" t="s">
        <v>29</v>
      </c>
      <c r="Y21" s="16" t="s">
        <v>104</v>
      </c>
    </row>
    <row r="22" spans="1:25" x14ac:dyDescent="0.15">
      <c r="A22" s="27" t="s">
        <v>61</v>
      </c>
      <c r="B22" s="3">
        <v>1</v>
      </c>
      <c r="C22" s="3">
        <v>30</v>
      </c>
      <c r="D22" s="3" t="b">
        <v>0</v>
      </c>
      <c r="E22" s="27">
        <v>54379</v>
      </c>
      <c r="F22" s="3" t="s">
        <v>19</v>
      </c>
      <c r="G22" s="3" t="s">
        <v>48</v>
      </c>
      <c r="H22" s="14">
        <v>2</v>
      </c>
      <c r="I22" s="3" t="s">
        <v>52</v>
      </c>
      <c r="J22" s="9">
        <v>43799</v>
      </c>
      <c r="K22" s="9">
        <v>42937</v>
      </c>
      <c r="L22" s="17">
        <f t="shared" si="0"/>
        <v>28.733333333333334</v>
      </c>
      <c r="M22" s="5">
        <f t="shared" ca="1" si="1"/>
        <v>35.666666666666664</v>
      </c>
      <c r="N22" s="3" t="s">
        <v>4</v>
      </c>
      <c r="O22" s="8">
        <v>0.4</v>
      </c>
      <c r="P22" s="8">
        <v>0.56000000000000005</v>
      </c>
      <c r="Q22" s="8">
        <v>0.04</v>
      </c>
      <c r="R22" s="8">
        <v>0</v>
      </c>
      <c r="S22" s="8" t="s">
        <v>54</v>
      </c>
      <c r="T22" s="11" t="s">
        <v>64</v>
      </c>
      <c r="U22" s="12" t="b">
        <v>1</v>
      </c>
      <c r="V22" s="11" t="b">
        <v>1</v>
      </c>
      <c r="W22" s="3" t="s">
        <v>29</v>
      </c>
      <c r="X22" s="3" t="s">
        <v>29</v>
      </c>
      <c r="Y22" s="16" t="s">
        <v>105</v>
      </c>
    </row>
    <row r="23" spans="1:25" x14ac:dyDescent="0.15">
      <c r="A23" s="27" t="s">
        <v>62</v>
      </c>
      <c r="B23" s="3">
        <v>1</v>
      </c>
      <c r="C23" s="3">
        <v>30</v>
      </c>
      <c r="D23" s="3" t="b">
        <v>0</v>
      </c>
      <c r="E23" s="27">
        <v>50010</v>
      </c>
      <c r="F23" s="3" t="s">
        <v>19</v>
      </c>
      <c r="G23" s="3" t="s">
        <v>49</v>
      </c>
      <c r="H23" s="14">
        <v>3</v>
      </c>
      <c r="I23" s="3" t="s">
        <v>65</v>
      </c>
      <c r="J23" s="9">
        <v>43799</v>
      </c>
      <c r="K23" s="9">
        <v>42702</v>
      </c>
      <c r="L23" s="17">
        <f t="shared" si="0"/>
        <v>36.56666666666667</v>
      </c>
      <c r="M23" s="5">
        <f t="shared" ca="1" si="1"/>
        <v>43.5</v>
      </c>
      <c r="N23" s="3" t="s">
        <v>4</v>
      </c>
      <c r="O23" s="8">
        <v>0.76</v>
      </c>
      <c r="P23" s="8">
        <v>0.24</v>
      </c>
      <c r="Q23" s="8">
        <v>0</v>
      </c>
      <c r="R23" s="8">
        <v>0</v>
      </c>
      <c r="S23" s="8" t="s">
        <v>54</v>
      </c>
      <c r="T23" s="11" t="s">
        <v>66</v>
      </c>
      <c r="U23" s="12" t="b">
        <v>0</v>
      </c>
      <c r="V23" s="11" t="b">
        <v>1</v>
      </c>
      <c r="W23" s="3" t="s">
        <v>29</v>
      </c>
      <c r="X23" s="3" t="s">
        <v>29</v>
      </c>
      <c r="Y23" s="16" t="s">
        <v>106</v>
      </c>
    </row>
    <row r="24" spans="1:25" x14ac:dyDescent="0.15">
      <c r="A24" s="27" t="s">
        <v>63</v>
      </c>
      <c r="B24" s="3">
        <v>1</v>
      </c>
      <c r="C24" s="3">
        <v>30</v>
      </c>
      <c r="D24" s="3" t="b">
        <v>0</v>
      </c>
      <c r="E24" s="27">
        <v>54548</v>
      </c>
      <c r="F24" s="3" t="s">
        <v>19</v>
      </c>
      <c r="G24" s="3" t="s">
        <v>48</v>
      </c>
      <c r="H24" s="14">
        <v>3</v>
      </c>
      <c r="I24" s="3" t="s">
        <v>52</v>
      </c>
      <c r="J24" s="9">
        <v>43799</v>
      </c>
      <c r="K24" s="9">
        <v>42983</v>
      </c>
      <c r="L24" s="17">
        <f t="shared" si="0"/>
        <v>27.2</v>
      </c>
      <c r="M24" s="5">
        <f t="shared" ca="1" si="1"/>
        <v>34.133333333333333</v>
      </c>
      <c r="N24" s="3" t="s">
        <v>1</v>
      </c>
      <c r="O24" s="8">
        <v>0.98</v>
      </c>
      <c r="P24" s="8">
        <v>0.02</v>
      </c>
      <c r="Q24" s="8">
        <v>0</v>
      </c>
      <c r="R24" s="8">
        <v>0</v>
      </c>
      <c r="S24" s="8" t="s">
        <v>53</v>
      </c>
      <c r="T24" s="11" t="s">
        <v>29</v>
      </c>
      <c r="U24" s="12" t="b">
        <v>1</v>
      </c>
      <c r="V24" s="11" t="b">
        <v>1</v>
      </c>
      <c r="W24" s="3" t="s">
        <v>29</v>
      </c>
      <c r="X24" s="3" t="s">
        <v>29</v>
      </c>
      <c r="Y24" s="16" t="s">
        <v>107</v>
      </c>
    </row>
    <row r="25" spans="1:25" x14ac:dyDescent="0.15">
      <c r="A25" s="27" t="s">
        <v>67</v>
      </c>
      <c r="B25" s="3">
        <v>1</v>
      </c>
      <c r="C25" s="3">
        <v>24</v>
      </c>
      <c r="D25" s="3" t="b">
        <v>1</v>
      </c>
      <c r="E25" s="27">
        <v>55155</v>
      </c>
      <c r="F25" s="3" t="s">
        <v>19</v>
      </c>
      <c r="G25" s="3" t="s">
        <v>49</v>
      </c>
      <c r="H25" s="14">
        <v>1</v>
      </c>
      <c r="I25" s="3" t="s">
        <v>57</v>
      </c>
      <c r="J25" s="9">
        <v>43811</v>
      </c>
      <c r="K25" s="9">
        <v>43074</v>
      </c>
      <c r="L25" s="17">
        <f t="shared" si="0"/>
        <v>24.566666666666666</v>
      </c>
      <c r="M25" s="5">
        <f t="shared" ca="1" si="1"/>
        <v>31.1</v>
      </c>
      <c r="N25" s="3" t="s">
        <v>1</v>
      </c>
      <c r="O25" s="8">
        <v>0.2</v>
      </c>
      <c r="P25" s="8">
        <v>0.8</v>
      </c>
      <c r="Q25" s="8">
        <v>0</v>
      </c>
      <c r="R25" s="8">
        <v>0</v>
      </c>
      <c r="S25" s="8" t="s">
        <v>54</v>
      </c>
      <c r="T25" s="11" t="s">
        <v>82</v>
      </c>
      <c r="U25" s="12" t="b">
        <v>1</v>
      </c>
      <c r="V25" s="11" t="b">
        <v>1</v>
      </c>
      <c r="W25" s="3" t="s">
        <v>29</v>
      </c>
      <c r="X25" s="3" t="s">
        <v>29</v>
      </c>
      <c r="Y25" s="16" t="s">
        <v>108</v>
      </c>
    </row>
    <row r="26" spans="1:25" x14ac:dyDescent="0.15">
      <c r="A26" s="27" t="s">
        <v>68</v>
      </c>
      <c r="B26" s="3">
        <v>1</v>
      </c>
      <c r="C26" s="3">
        <v>30</v>
      </c>
      <c r="D26" s="3" t="b">
        <v>0</v>
      </c>
      <c r="E26" s="27">
        <v>54250</v>
      </c>
      <c r="F26" s="3" t="s">
        <v>19</v>
      </c>
      <c r="G26" s="3" t="s">
        <v>49</v>
      </c>
      <c r="H26" s="14">
        <v>1</v>
      </c>
      <c r="I26" s="3" t="s">
        <v>57</v>
      </c>
      <c r="J26" s="15">
        <v>43813</v>
      </c>
      <c r="K26" s="9">
        <v>42899</v>
      </c>
      <c r="L26" s="17">
        <f t="shared" si="0"/>
        <v>30.466666666666665</v>
      </c>
      <c r="M26" s="5">
        <f t="shared" ca="1" si="1"/>
        <v>36.93333333333333</v>
      </c>
      <c r="N26" s="3" t="s">
        <v>1</v>
      </c>
      <c r="O26" s="8">
        <v>0.18</v>
      </c>
      <c r="P26" s="8">
        <v>0.82</v>
      </c>
      <c r="Q26" s="8">
        <v>0</v>
      </c>
      <c r="R26" s="8">
        <v>0</v>
      </c>
      <c r="S26" s="8" t="s">
        <v>53</v>
      </c>
      <c r="T26" s="11" t="s">
        <v>159</v>
      </c>
      <c r="U26" s="12" t="b">
        <v>0</v>
      </c>
      <c r="V26" s="11" t="b">
        <v>1</v>
      </c>
      <c r="W26" s="3" t="s">
        <v>29</v>
      </c>
      <c r="X26" s="3" t="s">
        <v>29</v>
      </c>
      <c r="Y26" s="16" t="s">
        <v>109</v>
      </c>
    </row>
    <row r="27" spans="1:25" x14ac:dyDescent="0.15">
      <c r="A27" s="27" t="s">
        <v>69</v>
      </c>
      <c r="B27" s="3">
        <v>1</v>
      </c>
      <c r="C27" s="3">
        <v>30</v>
      </c>
      <c r="D27" s="3" t="b">
        <v>0</v>
      </c>
      <c r="E27" s="27">
        <v>54487</v>
      </c>
      <c r="F27" s="3" t="s">
        <v>19</v>
      </c>
      <c r="G27" s="3" t="s">
        <v>49</v>
      </c>
      <c r="H27" s="14">
        <v>1</v>
      </c>
      <c r="I27" s="3" t="s">
        <v>65</v>
      </c>
      <c r="J27" s="15">
        <v>43813</v>
      </c>
      <c r="K27" s="9">
        <v>42975</v>
      </c>
      <c r="L27" s="17">
        <f t="shared" si="0"/>
        <v>27.933333333333334</v>
      </c>
      <c r="M27" s="5">
        <f t="shared" ca="1" si="1"/>
        <v>34.4</v>
      </c>
      <c r="N27" s="3" t="s">
        <v>1</v>
      </c>
      <c r="O27" s="8">
        <v>0.43</v>
      </c>
      <c r="P27" s="8">
        <v>0.56999999999999995</v>
      </c>
      <c r="Q27" s="8">
        <v>0</v>
      </c>
      <c r="R27" s="8">
        <v>0</v>
      </c>
      <c r="S27" s="8" t="s">
        <v>54</v>
      </c>
      <c r="T27" s="11" t="s">
        <v>160</v>
      </c>
      <c r="U27" s="12" t="b">
        <v>1</v>
      </c>
      <c r="V27" s="11" t="b">
        <v>1</v>
      </c>
      <c r="W27" s="14" t="s">
        <v>29</v>
      </c>
      <c r="X27" s="14" t="s">
        <v>29</v>
      </c>
      <c r="Y27" s="16" t="s">
        <v>110</v>
      </c>
    </row>
    <row r="28" spans="1:25" x14ac:dyDescent="0.15">
      <c r="A28" s="27" t="s">
        <v>70</v>
      </c>
      <c r="B28" s="3">
        <v>1</v>
      </c>
      <c r="C28" s="3">
        <v>30</v>
      </c>
      <c r="D28" s="3" t="b">
        <v>0</v>
      </c>
      <c r="E28" s="27">
        <v>54840</v>
      </c>
      <c r="F28" s="3" t="s">
        <v>19</v>
      </c>
      <c r="G28" s="3" t="s">
        <v>49</v>
      </c>
      <c r="H28" s="14">
        <v>2</v>
      </c>
      <c r="I28" s="3" t="s">
        <v>57</v>
      </c>
      <c r="J28" s="15">
        <v>43813</v>
      </c>
      <c r="K28" s="9">
        <v>42951</v>
      </c>
      <c r="L28" s="17">
        <f t="shared" si="0"/>
        <v>28.733333333333334</v>
      </c>
      <c r="M28" s="5">
        <f t="shared" ca="1" si="1"/>
        <v>35.200000000000003</v>
      </c>
      <c r="N28" s="3" t="s">
        <v>1</v>
      </c>
      <c r="O28" s="8">
        <v>0.11</v>
      </c>
      <c r="P28" s="8">
        <v>0.88</v>
      </c>
      <c r="Q28" s="8">
        <v>0</v>
      </c>
      <c r="R28" s="8">
        <v>0</v>
      </c>
      <c r="S28" s="8" t="s">
        <v>53</v>
      </c>
      <c r="T28" s="14" t="s">
        <v>29</v>
      </c>
      <c r="U28" s="12" t="b">
        <v>1</v>
      </c>
      <c r="V28" s="11" t="b">
        <v>1</v>
      </c>
      <c r="W28" s="14" t="s">
        <v>29</v>
      </c>
      <c r="X28" s="14" t="s">
        <v>29</v>
      </c>
      <c r="Y28" s="16" t="s">
        <v>111</v>
      </c>
    </row>
    <row r="29" spans="1:25" x14ac:dyDescent="0.15">
      <c r="A29" s="27" t="s">
        <v>71</v>
      </c>
      <c r="B29" s="3">
        <v>1</v>
      </c>
      <c r="C29" s="3">
        <v>30</v>
      </c>
      <c r="D29" s="3" t="b">
        <v>0</v>
      </c>
      <c r="E29" s="27">
        <v>54469</v>
      </c>
      <c r="F29" s="3" t="s">
        <v>19</v>
      </c>
      <c r="G29" s="3" t="s">
        <v>48</v>
      </c>
      <c r="H29" s="14">
        <v>3</v>
      </c>
      <c r="I29" s="3" t="s">
        <v>72</v>
      </c>
      <c r="J29" s="15">
        <v>43813</v>
      </c>
      <c r="K29" s="9">
        <v>42960</v>
      </c>
      <c r="L29" s="17">
        <f t="shared" si="0"/>
        <v>28.433333333333334</v>
      </c>
      <c r="M29" s="5">
        <f t="shared" ca="1" si="1"/>
        <v>34.9</v>
      </c>
      <c r="N29" s="3" t="s">
        <v>4</v>
      </c>
      <c r="O29" s="8">
        <v>0.93</v>
      </c>
      <c r="P29" s="8">
        <v>7.0000000000000007E-2</v>
      </c>
      <c r="Q29" s="8">
        <v>0</v>
      </c>
      <c r="R29" s="8">
        <v>0</v>
      </c>
      <c r="S29" s="8" t="s">
        <v>53</v>
      </c>
      <c r="T29" s="14" t="s">
        <v>73</v>
      </c>
      <c r="U29" s="12" t="b">
        <v>1</v>
      </c>
      <c r="V29" s="11" t="b">
        <v>0</v>
      </c>
      <c r="W29" s="14" t="s">
        <v>29</v>
      </c>
      <c r="X29" s="14" t="s">
        <v>29</v>
      </c>
      <c r="Y29" s="16" t="s">
        <v>112</v>
      </c>
    </row>
    <row r="30" spans="1:25" x14ac:dyDescent="0.15">
      <c r="A30" s="27" t="s">
        <v>75</v>
      </c>
      <c r="B30" s="3">
        <v>1</v>
      </c>
      <c r="C30" s="3">
        <v>30</v>
      </c>
      <c r="D30" s="3" t="b">
        <v>0</v>
      </c>
      <c r="E30" s="27">
        <v>54639</v>
      </c>
      <c r="F30" s="3" t="s">
        <v>19</v>
      </c>
      <c r="G30" s="3" t="s">
        <v>48</v>
      </c>
      <c r="H30" s="14">
        <v>1</v>
      </c>
      <c r="I30" s="3" t="s">
        <v>52</v>
      </c>
      <c r="J30" s="15">
        <v>43845</v>
      </c>
      <c r="K30" s="9">
        <v>43010</v>
      </c>
      <c r="L30" s="17">
        <f t="shared" si="0"/>
        <v>27.833333333333332</v>
      </c>
      <c r="M30" s="5">
        <f t="shared" ca="1" si="1"/>
        <v>33.233333333333334</v>
      </c>
      <c r="N30" s="3" t="s">
        <v>1</v>
      </c>
      <c r="O30" s="8">
        <v>0.76</v>
      </c>
      <c r="P30" s="8">
        <v>0.24</v>
      </c>
      <c r="Q30" s="8">
        <v>0</v>
      </c>
      <c r="R30" s="8">
        <v>0</v>
      </c>
      <c r="S30" s="8" t="s">
        <v>54</v>
      </c>
      <c r="T30" s="11" t="s">
        <v>29</v>
      </c>
      <c r="U30" s="12" t="b">
        <v>1</v>
      </c>
      <c r="V30" s="11" t="b">
        <v>1</v>
      </c>
      <c r="W30" s="14" t="s">
        <v>29</v>
      </c>
      <c r="X30" s="14" t="s">
        <v>29</v>
      </c>
      <c r="Y30" s="16" t="s">
        <v>113</v>
      </c>
    </row>
    <row r="31" spans="1:25" x14ac:dyDescent="0.15">
      <c r="A31" s="27" t="s">
        <v>77</v>
      </c>
      <c r="B31" s="3">
        <v>1</v>
      </c>
      <c r="C31" s="3">
        <v>30</v>
      </c>
      <c r="D31" s="3" t="b">
        <v>0</v>
      </c>
      <c r="E31" s="27">
        <v>54705</v>
      </c>
      <c r="F31" s="3" t="s">
        <v>19</v>
      </c>
      <c r="G31" s="3" t="s">
        <v>48</v>
      </c>
      <c r="H31" s="14">
        <v>3</v>
      </c>
      <c r="I31" s="3" t="s">
        <v>52</v>
      </c>
      <c r="J31" s="9">
        <v>43848</v>
      </c>
      <c r="K31" s="9">
        <v>43031</v>
      </c>
      <c r="L31" s="17">
        <f t="shared" si="0"/>
        <v>27.233333333333334</v>
      </c>
      <c r="M31" s="5">
        <f t="shared" ca="1" si="1"/>
        <v>32.533333333333331</v>
      </c>
      <c r="N31" s="3" t="s">
        <v>4</v>
      </c>
      <c r="O31" s="8">
        <v>0.84</v>
      </c>
      <c r="P31" s="8">
        <v>0.16</v>
      </c>
      <c r="Q31" s="8">
        <v>0</v>
      </c>
      <c r="R31" s="8">
        <v>0</v>
      </c>
      <c r="S31" s="8" t="s">
        <v>53</v>
      </c>
      <c r="T31" s="14" t="s">
        <v>29</v>
      </c>
      <c r="U31" s="12" t="b">
        <v>1</v>
      </c>
      <c r="V31" s="11" t="b">
        <v>1</v>
      </c>
      <c r="W31" s="14" t="s">
        <v>29</v>
      </c>
      <c r="X31" s="14" t="s">
        <v>29</v>
      </c>
      <c r="Y31" s="16" t="s">
        <v>114</v>
      </c>
    </row>
    <row r="32" spans="1:25" x14ac:dyDescent="0.15">
      <c r="A32" s="27" t="s">
        <v>76</v>
      </c>
      <c r="B32" s="14">
        <v>1</v>
      </c>
      <c r="C32" s="3">
        <v>30</v>
      </c>
      <c r="D32" s="3" t="b">
        <v>0</v>
      </c>
      <c r="E32" s="27">
        <v>54680</v>
      </c>
      <c r="F32" s="3" t="s">
        <v>19</v>
      </c>
      <c r="G32" s="3" t="s">
        <v>48</v>
      </c>
      <c r="H32" s="14">
        <v>2</v>
      </c>
      <c r="I32" s="3" t="s">
        <v>52</v>
      </c>
      <c r="J32" s="9">
        <v>43847</v>
      </c>
      <c r="K32" s="9">
        <v>43022</v>
      </c>
      <c r="L32" s="17">
        <f t="shared" si="0"/>
        <v>27.5</v>
      </c>
      <c r="M32" s="5">
        <f t="shared" ca="1" si="1"/>
        <v>32.833333333333336</v>
      </c>
      <c r="N32" s="3" t="s">
        <v>4</v>
      </c>
      <c r="O32" s="8">
        <v>0.66</v>
      </c>
      <c r="P32" s="8">
        <v>0.44</v>
      </c>
      <c r="Q32" s="8">
        <v>0</v>
      </c>
      <c r="R32" s="8">
        <v>0</v>
      </c>
      <c r="S32" s="8" t="s">
        <v>54</v>
      </c>
      <c r="T32" s="11" t="s">
        <v>29</v>
      </c>
      <c r="U32" s="12" t="b">
        <v>1</v>
      </c>
      <c r="V32" s="11" t="b">
        <v>1</v>
      </c>
      <c r="W32" s="14" t="s">
        <v>29</v>
      </c>
      <c r="X32" s="14" t="s">
        <v>29</v>
      </c>
      <c r="Y32" s="16" t="s">
        <v>115</v>
      </c>
    </row>
    <row r="33" spans="1:25" x14ac:dyDescent="0.15">
      <c r="A33" s="27" t="s">
        <v>78</v>
      </c>
      <c r="B33" s="3">
        <v>1</v>
      </c>
      <c r="C33" s="3">
        <v>30</v>
      </c>
      <c r="D33" s="3" t="b">
        <v>0</v>
      </c>
      <c r="E33" s="27">
        <v>55537</v>
      </c>
      <c r="F33" s="3" t="s">
        <v>19</v>
      </c>
      <c r="G33" s="3" t="s">
        <v>49</v>
      </c>
      <c r="H33" s="14">
        <v>2</v>
      </c>
      <c r="I33" s="3" t="s">
        <v>57</v>
      </c>
      <c r="J33" s="9">
        <v>43848</v>
      </c>
      <c r="K33" s="9">
        <v>43013</v>
      </c>
      <c r="L33" s="17">
        <f t="shared" si="0"/>
        <v>27.833333333333332</v>
      </c>
      <c r="M33" s="5">
        <f t="shared" ca="1" si="1"/>
        <v>33.133333333333333</v>
      </c>
      <c r="N33" s="3" t="s">
        <v>1</v>
      </c>
      <c r="O33" s="6">
        <v>0.47</v>
      </c>
      <c r="P33" s="6">
        <v>0.53</v>
      </c>
      <c r="Q33" s="6">
        <v>0</v>
      </c>
      <c r="R33" s="8">
        <v>0</v>
      </c>
      <c r="S33" s="8" t="s">
        <v>54</v>
      </c>
      <c r="T33" s="14" t="s">
        <v>29</v>
      </c>
      <c r="U33" s="12" t="b">
        <v>1</v>
      </c>
      <c r="V33" s="11" t="b">
        <v>1</v>
      </c>
      <c r="W33" s="14" t="s">
        <v>29</v>
      </c>
      <c r="X33" s="14" t="s">
        <v>29</v>
      </c>
      <c r="Y33" s="16" t="s">
        <v>116</v>
      </c>
    </row>
    <row r="34" spans="1:25" x14ac:dyDescent="0.15">
      <c r="A34" s="27" t="s">
        <v>79</v>
      </c>
      <c r="B34" s="3">
        <v>1</v>
      </c>
      <c r="C34" s="3">
        <v>30</v>
      </c>
      <c r="D34" s="3" t="b">
        <v>0</v>
      </c>
      <c r="E34" s="27">
        <v>54717</v>
      </c>
      <c r="F34" s="3" t="s">
        <v>19</v>
      </c>
      <c r="G34" s="3" t="s">
        <v>48</v>
      </c>
      <c r="H34" s="14">
        <v>1</v>
      </c>
      <c r="I34" s="3" t="s">
        <v>52</v>
      </c>
      <c r="J34" s="15">
        <v>43853</v>
      </c>
      <c r="K34" s="15">
        <v>43032</v>
      </c>
      <c r="L34" s="17">
        <f t="shared" ref="L34:L50" si="2">(J34-K34)/30</f>
        <v>27.366666666666667</v>
      </c>
      <c r="M34" s="5">
        <f t="shared" ref="M34:M50" ca="1" si="3">(TODAY()-K34)/30</f>
        <v>32.5</v>
      </c>
      <c r="N34" s="3" t="s">
        <v>4</v>
      </c>
      <c r="O34" s="8">
        <v>0.82</v>
      </c>
      <c r="P34" s="8">
        <v>0.18</v>
      </c>
      <c r="Q34" s="8">
        <v>0</v>
      </c>
      <c r="R34" s="6">
        <v>0</v>
      </c>
      <c r="S34" s="6" t="s">
        <v>53</v>
      </c>
      <c r="T34" s="14" t="s">
        <v>29</v>
      </c>
      <c r="U34" s="11" t="b">
        <v>1</v>
      </c>
      <c r="V34" s="11" t="b">
        <v>1</v>
      </c>
      <c r="W34" s="14" t="s">
        <v>29</v>
      </c>
      <c r="X34" s="14" t="s">
        <v>29</v>
      </c>
      <c r="Y34" s="16" t="s">
        <v>117</v>
      </c>
    </row>
    <row r="35" spans="1:25" x14ac:dyDescent="0.15">
      <c r="A35" s="27" t="s">
        <v>80</v>
      </c>
      <c r="B35" s="3">
        <v>1</v>
      </c>
      <c r="C35" s="3">
        <v>30</v>
      </c>
      <c r="D35" s="3" t="b">
        <v>0</v>
      </c>
      <c r="E35" s="27">
        <v>54709</v>
      </c>
      <c r="F35" s="3" t="s">
        <v>19</v>
      </c>
      <c r="G35" s="3" t="s">
        <v>49</v>
      </c>
      <c r="H35" s="14">
        <v>1</v>
      </c>
      <c r="I35" s="3" t="s">
        <v>65</v>
      </c>
      <c r="J35" s="9">
        <v>43858</v>
      </c>
      <c r="K35" s="9">
        <v>43028</v>
      </c>
      <c r="L35" s="17">
        <f t="shared" si="2"/>
        <v>27.666666666666668</v>
      </c>
      <c r="M35" s="5">
        <f t="shared" ca="1" si="3"/>
        <v>32.633333333333333</v>
      </c>
      <c r="N35" s="3" t="s">
        <v>4</v>
      </c>
      <c r="O35" s="8">
        <v>0.37</v>
      </c>
      <c r="P35" s="8">
        <v>0.57999999999999996</v>
      </c>
      <c r="Q35" s="8">
        <v>0.05</v>
      </c>
      <c r="R35" s="8">
        <v>0</v>
      </c>
      <c r="S35" s="8" t="s">
        <v>54</v>
      </c>
      <c r="T35" s="14" t="s">
        <v>29</v>
      </c>
      <c r="U35" s="12" t="b">
        <v>1</v>
      </c>
      <c r="V35" s="11" t="b">
        <v>1</v>
      </c>
      <c r="W35" s="14" t="s">
        <v>29</v>
      </c>
      <c r="X35" s="14" t="s">
        <v>29</v>
      </c>
      <c r="Y35" s="16" t="s">
        <v>118</v>
      </c>
    </row>
    <row r="36" spans="1:25" x14ac:dyDescent="0.15">
      <c r="A36" s="27" t="s">
        <v>81</v>
      </c>
      <c r="B36" s="3">
        <v>1</v>
      </c>
      <c r="C36" s="3">
        <v>30</v>
      </c>
      <c r="D36" s="3" t="b">
        <v>0</v>
      </c>
      <c r="E36" s="27">
        <v>55108</v>
      </c>
      <c r="F36" s="3" t="s">
        <v>19</v>
      </c>
      <c r="G36" s="3" t="s">
        <v>49</v>
      </c>
      <c r="H36" s="14">
        <v>2</v>
      </c>
      <c r="I36" s="3" t="s">
        <v>57</v>
      </c>
      <c r="J36" s="15">
        <v>43862</v>
      </c>
      <c r="K36" s="15">
        <v>43052</v>
      </c>
      <c r="L36" s="17">
        <f t="shared" si="2"/>
        <v>27</v>
      </c>
      <c r="M36" s="5">
        <f t="shared" ca="1" si="3"/>
        <v>31.833333333333332</v>
      </c>
      <c r="N36" s="3" t="s">
        <v>1</v>
      </c>
      <c r="O36" s="6">
        <v>0.46</v>
      </c>
      <c r="P36" s="6">
        <v>0.5</v>
      </c>
      <c r="Q36" s="6">
        <v>0</v>
      </c>
      <c r="R36" s="6">
        <v>0.04</v>
      </c>
      <c r="S36" s="6" t="s">
        <v>54</v>
      </c>
      <c r="T36" s="14" t="s">
        <v>160</v>
      </c>
      <c r="U36" s="11" t="b">
        <v>0</v>
      </c>
      <c r="V36" s="11" t="b">
        <v>1</v>
      </c>
      <c r="W36" s="14" t="s">
        <v>29</v>
      </c>
      <c r="X36" s="14" t="s">
        <v>29</v>
      </c>
      <c r="Y36" s="16" t="s">
        <v>119</v>
      </c>
    </row>
    <row r="37" spans="1:25" x14ac:dyDescent="0.15">
      <c r="A37" s="27" t="s">
        <v>83</v>
      </c>
      <c r="B37" s="3">
        <v>1</v>
      </c>
      <c r="C37" s="3">
        <v>30</v>
      </c>
      <c r="D37" s="3" t="b">
        <v>0</v>
      </c>
      <c r="E37" s="27">
        <v>54875</v>
      </c>
      <c r="F37" s="3" t="s">
        <v>19</v>
      </c>
      <c r="G37" s="3" t="s">
        <v>48</v>
      </c>
      <c r="H37" s="14">
        <v>1</v>
      </c>
      <c r="I37" s="3" t="s">
        <v>52</v>
      </c>
      <c r="J37" s="9">
        <v>43867</v>
      </c>
      <c r="K37" s="9">
        <v>43066</v>
      </c>
      <c r="L37" s="17">
        <f t="shared" si="2"/>
        <v>26.7</v>
      </c>
      <c r="M37" s="5">
        <f t="shared" ca="1" si="3"/>
        <v>31.366666666666667</v>
      </c>
      <c r="N37" s="3" t="s">
        <v>4</v>
      </c>
      <c r="O37" s="8">
        <v>0.89</v>
      </c>
      <c r="P37" s="8">
        <v>0.11</v>
      </c>
      <c r="Q37" s="8">
        <v>0</v>
      </c>
      <c r="R37" s="8">
        <v>0</v>
      </c>
      <c r="S37" s="8" t="s">
        <v>53</v>
      </c>
      <c r="T37" s="14" t="s">
        <v>29</v>
      </c>
      <c r="U37" s="12" t="b">
        <v>1</v>
      </c>
      <c r="V37" s="12" t="b">
        <v>1</v>
      </c>
      <c r="W37" s="14" t="s">
        <v>29</v>
      </c>
      <c r="Y37" s="16" t="s">
        <v>120</v>
      </c>
    </row>
    <row r="38" spans="1:25" x14ac:dyDescent="0.15">
      <c r="A38" s="27" t="s">
        <v>84</v>
      </c>
      <c r="B38" s="3">
        <v>1</v>
      </c>
      <c r="C38" s="3">
        <v>25</v>
      </c>
      <c r="D38" s="3" t="b">
        <v>0</v>
      </c>
      <c r="E38" s="27">
        <v>58059</v>
      </c>
      <c r="F38" s="3" t="s">
        <v>19</v>
      </c>
      <c r="G38" s="3" t="s">
        <v>48</v>
      </c>
      <c r="H38" s="14">
        <v>3</v>
      </c>
      <c r="I38" s="3" t="s">
        <v>52</v>
      </c>
      <c r="J38" s="9">
        <v>43869</v>
      </c>
      <c r="K38" s="9">
        <v>43159</v>
      </c>
      <c r="L38" s="17">
        <f t="shared" si="2"/>
        <v>23.666666666666668</v>
      </c>
      <c r="M38" s="5">
        <f t="shared" ca="1" si="3"/>
        <v>28.266666666666666</v>
      </c>
      <c r="N38" s="3" t="s">
        <v>4</v>
      </c>
      <c r="O38" s="8">
        <v>0.48</v>
      </c>
      <c r="P38" s="8">
        <v>0.02</v>
      </c>
      <c r="Q38" s="8">
        <v>0.2</v>
      </c>
      <c r="R38" s="8">
        <v>0.3</v>
      </c>
      <c r="S38" s="8" t="s">
        <v>54</v>
      </c>
      <c r="T38" s="14" t="s">
        <v>29</v>
      </c>
      <c r="U38" s="12" t="b">
        <v>0</v>
      </c>
      <c r="V38" s="12" t="b">
        <v>1</v>
      </c>
      <c r="W38" s="14" t="s">
        <v>29</v>
      </c>
      <c r="Y38" s="16" t="s">
        <v>121</v>
      </c>
    </row>
    <row r="39" spans="1:25" x14ac:dyDescent="0.15">
      <c r="A39" s="27" t="s">
        <v>122</v>
      </c>
      <c r="B39" s="3">
        <v>1</v>
      </c>
      <c r="C39" s="3">
        <v>30</v>
      </c>
      <c r="D39" s="3" t="b">
        <v>0</v>
      </c>
      <c r="E39" s="27">
        <v>54816</v>
      </c>
      <c r="F39" s="3" t="s">
        <v>19</v>
      </c>
      <c r="G39" s="3" t="s">
        <v>49</v>
      </c>
      <c r="H39" s="14">
        <v>3</v>
      </c>
      <c r="I39" s="3" t="s">
        <v>57</v>
      </c>
      <c r="J39" s="9">
        <v>43871</v>
      </c>
      <c r="K39" s="9">
        <v>43050</v>
      </c>
      <c r="L39" s="17">
        <f t="shared" si="2"/>
        <v>27.366666666666667</v>
      </c>
      <c r="M39" s="5">
        <f t="shared" ca="1" si="3"/>
        <v>31.9</v>
      </c>
      <c r="N39" s="3" t="s">
        <v>1</v>
      </c>
      <c r="O39" s="8">
        <v>0.16</v>
      </c>
      <c r="P39" s="8">
        <v>0.84</v>
      </c>
      <c r="Q39" s="8">
        <v>0</v>
      </c>
      <c r="R39" s="8">
        <v>0</v>
      </c>
      <c r="S39" s="8" t="s">
        <v>53</v>
      </c>
      <c r="T39" s="14" t="s">
        <v>161</v>
      </c>
      <c r="U39" s="12" t="b">
        <v>1</v>
      </c>
      <c r="V39" s="12" t="b">
        <v>1</v>
      </c>
      <c r="W39" s="14" t="s">
        <v>29</v>
      </c>
      <c r="X39" s="14" t="s">
        <v>124</v>
      </c>
      <c r="Y39" s="16" t="s">
        <v>127</v>
      </c>
    </row>
    <row r="40" spans="1:25" x14ac:dyDescent="0.15">
      <c r="A40" s="27" t="s">
        <v>123</v>
      </c>
      <c r="B40" s="3">
        <v>1</v>
      </c>
      <c r="C40" s="3">
        <v>30</v>
      </c>
      <c r="D40" s="3" t="b">
        <v>0</v>
      </c>
      <c r="E40" s="27">
        <v>54788</v>
      </c>
      <c r="F40" s="3" t="s">
        <v>19</v>
      </c>
      <c r="G40" s="3" t="s">
        <v>48</v>
      </c>
      <c r="H40" s="14">
        <v>2</v>
      </c>
      <c r="I40" s="3" t="s">
        <v>52</v>
      </c>
      <c r="J40" s="15">
        <v>43871</v>
      </c>
      <c r="K40" s="15">
        <v>43042</v>
      </c>
      <c r="L40" s="17">
        <f t="shared" si="2"/>
        <v>27.633333333333333</v>
      </c>
      <c r="M40" s="5">
        <f t="shared" ca="1" si="3"/>
        <v>32.166666666666664</v>
      </c>
      <c r="N40" s="3" t="s">
        <v>4</v>
      </c>
      <c r="O40" s="6">
        <v>1</v>
      </c>
      <c r="P40" s="6">
        <v>0</v>
      </c>
      <c r="Q40" s="6">
        <v>0</v>
      </c>
      <c r="R40" s="6">
        <v>0</v>
      </c>
      <c r="S40" s="6" t="s">
        <v>53</v>
      </c>
      <c r="T40" s="14" t="s">
        <v>29</v>
      </c>
      <c r="U40" s="11" t="b">
        <v>1</v>
      </c>
      <c r="V40" s="11" t="b">
        <v>0</v>
      </c>
      <c r="W40" s="14" t="s">
        <v>126</v>
      </c>
      <c r="X40" s="14" t="s">
        <v>125</v>
      </c>
      <c r="Y40" s="14" t="s">
        <v>128</v>
      </c>
    </row>
    <row r="41" spans="1:25" x14ac:dyDescent="0.15">
      <c r="A41" s="27" t="s">
        <v>130</v>
      </c>
      <c r="B41" s="3">
        <v>1</v>
      </c>
      <c r="C41" s="3">
        <v>30</v>
      </c>
      <c r="D41" s="3" t="b">
        <v>0</v>
      </c>
      <c r="E41" s="27">
        <v>54866</v>
      </c>
      <c r="F41" s="3" t="s">
        <v>19</v>
      </c>
      <c r="G41" s="3" t="s">
        <v>49</v>
      </c>
      <c r="H41" s="14">
        <v>1</v>
      </c>
      <c r="I41" s="3" t="s">
        <v>57</v>
      </c>
      <c r="J41" s="9">
        <v>43875</v>
      </c>
      <c r="K41" s="9">
        <v>43061</v>
      </c>
      <c r="L41" s="17">
        <f t="shared" si="2"/>
        <v>27.133333333333333</v>
      </c>
      <c r="M41" s="5">
        <f t="shared" ca="1" si="3"/>
        <v>31.533333333333335</v>
      </c>
      <c r="N41" s="3" t="s">
        <v>1</v>
      </c>
      <c r="O41" s="8">
        <v>0.15</v>
      </c>
      <c r="P41" s="8">
        <v>0.85</v>
      </c>
      <c r="Q41" s="8">
        <v>0</v>
      </c>
      <c r="R41" s="8">
        <v>0</v>
      </c>
      <c r="S41" s="8" t="s">
        <v>53</v>
      </c>
      <c r="T41" s="14" t="s">
        <v>134</v>
      </c>
      <c r="U41" s="12" t="b">
        <v>1</v>
      </c>
      <c r="V41" s="12" t="b">
        <v>0</v>
      </c>
      <c r="W41" s="14" t="s">
        <v>29</v>
      </c>
      <c r="X41" s="14" t="s">
        <v>29</v>
      </c>
      <c r="Y41" s="14" t="s">
        <v>132</v>
      </c>
    </row>
    <row r="42" spans="1:25" x14ac:dyDescent="0.15">
      <c r="A42" s="27" t="s">
        <v>131</v>
      </c>
      <c r="B42" s="3">
        <v>1</v>
      </c>
      <c r="C42" s="3">
        <v>30</v>
      </c>
      <c r="D42" s="3" t="b">
        <v>0</v>
      </c>
      <c r="E42" s="27">
        <v>54912</v>
      </c>
      <c r="F42" s="3" t="s">
        <v>19</v>
      </c>
      <c r="G42" s="3" t="s">
        <v>48</v>
      </c>
      <c r="H42" s="14">
        <v>2</v>
      </c>
      <c r="I42" s="3" t="s">
        <v>52</v>
      </c>
      <c r="J42" s="9">
        <v>43876</v>
      </c>
      <c r="K42" s="9">
        <v>43064</v>
      </c>
      <c r="L42" s="17">
        <f t="shared" si="2"/>
        <v>27.066666666666666</v>
      </c>
      <c r="M42" s="5">
        <f t="shared" ca="1" si="3"/>
        <v>31.433333333333334</v>
      </c>
      <c r="N42" s="3" t="s">
        <v>1</v>
      </c>
      <c r="O42" s="8">
        <v>0.98</v>
      </c>
      <c r="P42" s="8">
        <v>0.02</v>
      </c>
      <c r="Q42" s="8">
        <v>0</v>
      </c>
      <c r="R42" s="8">
        <v>0</v>
      </c>
      <c r="S42" s="8" t="s">
        <v>53</v>
      </c>
      <c r="T42" s="14" t="s">
        <v>134</v>
      </c>
      <c r="U42" s="12" t="b">
        <v>1</v>
      </c>
      <c r="V42" s="12" t="b">
        <v>1</v>
      </c>
      <c r="W42" s="14" t="s">
        <v>29</v>
      </c>
      <c r="X42" s="14" t="s">
        <v>29</v>
      </c>
      <c r="Y42" s="14" t="s">
        <v>133</v>
      </c>
    </row>
    <row r="43" spans="1:25" x14ac:dyDescent="0.15">
      <c r="A43" s="27" t="s">
        <v>135</v>
      </c>
      <c r="B43" s="3">
        <v>1</v>
      </c>
      <c r="C43" s="3">
        <v>30</v>
      </c>
      <c r="D43" s="3" t="b">
        <v>0</v>
      </c>
      <c r="E43" s="27">
        <v>54993</v>
      </c>
      <c r="F43" s="3" t="s">
        <v>19</v>
      </c>
      <c r="G43" s="3" t="s">
        <v>48</v>
      </c>
      <c r="H43" s="14">
        <v>3</v>
      </c>
      <c r="I43" s="3" t="s">
        <v>52</v>
      </c>
      <c r="J43" s="9">
        <v>43886</v>
      </c>
      <c r="K43" s="9">
        <v>43088</v>
      </c>
      <c r="L43" s="17">
        <f t="shared" si="2"/>
        <v>26.6</v>
      </c>
      <c r="M43" s="5">
        <f t="shared" ca="1" si="3"/>
        <v>30.633333333333333</v>
      </c>
      <c r="N43" s="3" t="s">
        <v>4</v>
      </c>
      <c r="O43" s="8">
        <v>0.77</v>
      </c>
      <c r="P43" s="8">
        <v>0.23</v>
      </c>
      <c r="Q43" s="8">
        <v>0</v>
      </c>
      <c r="R43" s="8">
        <v>0</v>
      </c>
      <c r="S43" s="8" t="s">
        <v>54</v>
      </c>
      <c r="T43" s="14" t="s">
        <v>136</v>
      </c>
      <c r="U43" s="12" t="b">
        <v>1</v>
      </c>
      <c r="V43" s="12" t="b">
        <v>1</v>
      </c>
      <c r="W43" s="14" t="s">
        <v>29</v>
      </c>
      <c r="X43" s="14" t="s">
        <v>29</v>
      </c>
      <c r="Y43" s="14" t="s">
        <v>137</v>
      </c>
    </row>
    <row r="44" spans="1:25" x14ac:dyDescent="0.15">
      <c r="A44" s="27" t="s">
        <v>138</v>
      </c>
      <c r="B44" s="3">
        <v>1</v>
      </c>
      <c r="C44" s="3">
        <v>30</v>
      </c>
      <c r="D44" s="3" t="b">
        <v>0</v>
      </c>
      <c r="E44" s="27">
        <v>54960</v>
      </c>
      <c r="F44" s="3" t="s">
        <v>19</v>
      </c>
      <c r="G44" s="3" t="s">
        <v>48</v>
      </c>
      <c r="H44" s="14">
        <v>2</v>
      </c>
      <c r="I44" s="3" t="s">
        <v>52</v>
      </c>
      <c r="J44" s="9">
        <v>43889</v>
      </c>
      <c r="K44" s="9">
        <v>43083</v>
      </c>
      <c r="L44" s="17">
        <f t="shared" si="2"/>
        <v>26.866666666666667</v>
      </c>
      <c r="M44" s="5">
        <f t="shared" ca="1" si="3"/>
        <v>30.8</v>
      </c>
      <c r="N44" s="3" t="s">
        <v>4</v>
      </c>
      <c r="O44" s="8">
        <v>0.51</v>
      </c>
      <c r="P44" s="8">
        <v>0.49</v>
      </c>
      <c r="Q44" s="8">
        <v>0</v>
      </c>
      <c r="R44" s="8">
        <v>0</v>
      </c>
      <c r="S44" s="8" t="s">
        <v>54</v>
      </c>
      <c r="T44" s="14" t="s">
        <v>139</v>
      </c>
      <c r="U44" s="12" t="b">
        <v>1</v>
      </c>
      <c r="V44" s="12" t="b">
        <v>0</v>
      </c>
      <c r="W44" s="14" t="s">
        <v>29</v>
      </c>
      <c r="X44" s="14" t="s">
        <v>29</v>
      </c>
      <c r="Y44" s="14" t="s">
        <v>140</v>
      </c>
    </row>
    <row r="45" spans="1:25" x14ac:dyDescent="0.15">
      <c r="A45" s="27" t="s">
        <v>141</v>
      </c>
      <c r="B45" s="3">
        <v>1</v>
      </c>
      <c r="C45" s="3">
        <v>30</v>
      </c>
      <c r="D45" s="3" t="b">
        <v>0</v>
      </c>
      <c r="E45" s="27">
        <v>54815</v>
      </c>
      <c r="F45" s="3" t="s">
        <v>19</v>
      </c>
      <c r="G45" s="3" t="s">
        <v>49</v>
      </c>
      <c r="H45" s="14">
        <v>2</v>
      </c>
      <c r="I45" s="3" t="s">
        <v>57</v>
      </c>
      <c r="J45" s="15">
        <v>43890</v>
      </c>
      <c r="K45" s="15">
        <v>43051</v>
      </c>
      <c r="L45" s="17">
        <f t="shared" si="2"/>
        <v>27.966666666666665</v>
      </c>
      <c r="M45" s="5">
        <f t="shared" ca="1" si="3"/>
        <v>31.866666666666667</v>
      </c>
      <c r="N45" s="3" t="s">
        <v>1</v>
      </c>
      <c r="O45" s="8">
        <v>0.57999999999999996</v>
      </c>
      <c r="P45" s="8">
        <v>0.42</v>
      </c>
      <c r="Q45" s="8">
        <v>0</v>
      </c>
      <c r="R45" s="8">
        <v>0</v>
      </c>
      <c r="S45" s="8" t="s">
        <v>54</v>
      </c>
      <c r="T45" s="14" t="s">
        <v>74</v>
      </c>
      <c r="U45" s="12" t="b">
        <v>0</v>
      </c>
      <c r="V45" s="12" t="b">
        <v>1</v>
      </c>
      <c r="W45" s="14" t="s">
        <v>29</v>
      </c>
      <c r="X45" s="14" t="s">
        <v>29</v>
      </c>
      <c r="Y45" s="14" t="s">
        <v>142</v>
      </c>
    </row>
    <row r="46" spans="1:25" x14ac:dyDescent="0.15">
      <c r="A46" s="27" t="s">
        <v>145</v>
      </c>
      <c r="B46" s="3">
        <v>1</v>
      </c>
      <c r="C46" s="3">
        <v>20</v>
      </c>
      <c r="D46" s="3" t="b">
        <v>0</v>
      </c>
      <c r="E46" s="27">
        <v>55867</v>
      </c>
      <c r="F46" s="3" t="s">
        <v>19</v>
      </c>
      <c r="G46" s="3" t="s">
        <v>49</v>
      </c>
      <c r="H46" s="14">
        <v>1</v>
      </c>
      <c r="I46" s="3" t="s">
        <v>57</v>
      </c>
      <c r="J46" s="9">
        <v>43897</v>
      </c>
      <c r="K46" s="9">
        <v>43276</v>
      </c>
      <c r="L46" s="17">
        <f>(J46-K46)/30</f>
        <v>20.7</v>
      </c>
      <c r="M46" s="5">
        <f ca="1">(TODAY()-K46)/30</f>
        <v>24.366666666666667</v>
      </c>
      <c r="N46" s="3" t="s">
        <v>1</v>
      </c>
      <c r="O46" s="8">
        <v>0.44</v>
      </c>
      <c r="P46" s="8">
        <v>0.56000000000000005</v>
      </c>
      <c r="Q46" s="8">
        <v>0</v>
      </c>
      <c r="R46" s="8">
        <v>0</v>
      </c>
      <c r="S46" s="8" t="s">
        <v>54</v>
      </c>
      <c r="T46" s="14" t="s">
        <v>148</v>
      </c>
      <c r="U46" s="12" t="b">
        <v>1</v>
      </c>
      <c r="V46" s="12" t="b">
        <v>1</v>
      </c>
      <c r="W46" s="14" t="s">
        <v>29</v>
      </c>
      <c r="X46" s="14" t="s">
        <v>29</v>
      </c>
      <c r="Y46" s="14" t="s">
        <v>157</v>
      </c>
    </row>
    <row r="47" spans="1:25" x14ac:dyDescent="0.15">
      <c r="A47" s="27" t="s">
        <v>147</v>
      </c>
      <c r="B47" s="3">
        <v>1</v>
      </c>
      <c r="C47" s="3">
        <v>30</v>
      </c>
      <c r="D47" s="3" t="b">
        <v>1</v>
      </c>
      <c r="E47" s="27">
        <v>55010</v>
      </c>
      <c r="F47" s="3" t="s">
        <v>19</v>
      </c>
      <c r="G47" s="3" t="s">
        <v>48</v>
      </c>
      <c r="H47" s="14">
        <v>1</v>
      </c>
      <c r="I47" s="14" t="s">
        <v>52</v>
      </c>
      <c r="J47" s="9">
        <v>43897</v>
      </c>
      <c r="K47" s="9">
        <v>43103</v>
      </c>
      <c r="L47" s="17">
        <f t="shared" si="2"/>
        <v>26.466666666666665</v>
      </c>
      <c r="M47" s="5">
        <f t="shared" ca="1" si="3"/>
        <v>30.133333333333333</v>
      </c>
      <c r="N47" s="3" t="s">
        <v>4</v>
      </c>
      <c r="O47" s="6">
        <v>0.79</v>
      </c>
      <c r="P47" s="6">
        <v>0.21</v>
      </c>
      <c r="Q47" s="6">
        <v>0</v>
      </c>
      <c r="R47" s="6">
        <v>0</v>
      </c>
      <c r="S47" s="6" t="s">
        <v>54</v>
      </c>
      <c r="T47" s="14" t="s">
        <v>163</v>
      </c>
      <c r="U47" s="11" t="b">
        <v>1</v>
      </c>
      <c r="V47" s="12" t="b">
        <v>1</v>
      </c>
      <c r="W47" s="14" t="s">
        <v>29</v>
      </c>
      <c r="X47" s="14" t="s">
        <v>29</v>
      </c>
      <c r="Y47" s="14" t="s">
        <v>158</v>
      </c>
    </row>
    <row r="48" spans="1:25" x14ac:dyDescent="0.15">
      <c r="A48" s="27" t="s">
        <v>149</v>
      </c>
      <c r="B48" s="3">
        <v>1</v>
      </c>
      <c r="C48" s="3">
        <v>20</v>
      </c>
      <c r="D48" s="3" t="b">
        <v>0</v>
      </c>
      <c r="E48" s="27">
        <v>55877</v>
      </c>
      <c r="F48" s="3" t="s">
        <v>19</v>
      </c>
      <c r="G48" s="3" t="s">
        <v>49</v>
      </c>
      <c r="H48" s="14">
        <v>1</v>
      </c>
      <c r="I48" s="3" t="s">
        <v>57</v>
      </c>
      <c r="J48" s="9">
        <v>43901</v>
      </c>
      <c r="K48" s="9">
        <v>43278</v>
      </c>
      <c r="L48" s="17">
        <f>(J48-K48)/30</f>
        <v>20.766666666666666</v>
      </c>
      <c r="M48" s="5">
        <f ca="1">(TODAY()-K48)/30</f>
        <v>24.3</v>
      </c>
      <c r="N48" s="3" t="s">
        <v>4</v>
      </c>
      <c r="O48" s="8">
        <v>0</v>
      </c>
      <c r="P48" s="8">
        <v>1</v>
      </c>
      <c r="Q48" s="8">
        <v>0</v>
      </c>
      <c r="R48" s="8">
        <v>0</v>
      </c>
      <c r="S48" s="8" t="s">
        <v>53</v>
      </c>
      <c r="U48" s="12" t="b">
        <v>1</v>
      </c>
      <c r="V48" s="12" t="b">
        <v>1</v>
      </c>
      <c r="W48" s="14" t="s">
        <v>29</v>
      </c>
      <c r="X48" s="14" t="s">
        <v>29</v>
      </c>
      <c r="Y48" s="14" t="s">
        <v>166</v>
      </c>
    </row>
    <row r="49" spans="1:25" x14ac:dyDescent="0.15">
      <c r="A49" s="27" t="s">
        <v>150</v>
      </c>
      <c r="B49" s="3">
        <v>1</v>
      </c>
      <c r="C49" s="3">
        <v>20</v>
      </c>
      <c r="D49" s="14" t="b">
        <v>0</v>
      </c>
      <c r="E49" s="27">
        <v>55878</v>
      </c>
      <c r="F49" s="3" t="s">
        <v>19</v>
      </c>
      <c r="G49" s="3" t="s">
        <v>48</v>
      </c>
      <c r="H49" s="14">
        <v>2</v>
      </c>
      <c r="I49" s="3" t="s">
        <v>57</v>
      </c>
      <c r="J49" s="9">
        <v>43901</v>
      </c>
      <c r="K49" s="9">
        <v>43278</v>
      </c>
      <c r="L49" s="17">
        <f>(J49-K49)/30</f>
        <v>20.766666666666666</v>
      </c>
      <c r="M49" s="10">
        <f ca="1">(TODAY()-K49)/30</f>
        <v>24.3</v>
      </c>
      <c r="N49" s="3" t="s">
        <v>1</v>
      </c>
      <c r="O49" s="6">
        <v>0.49</v>
      </c>
      <c r="P49" s="6">
        <v>0.51</v>
      </c>
      <c r="Q49" s="6">
        <v>0</v>
      </c>
      <c r="R49" s="6">
        <v>0</v>
      </c>
      <c r="S49" s="6" t="s">
        <v>54</v>
      </c>
      <c r="T49" s="14" t="s">
        <v>164</v>
      </c>
      <c r="U49" s="11" t="b">
        <v>0</v>
      </c>
      <c r="V49" s="11" t="b">
        <v>1</v>
      </c>
      <c r="W49" s="14" t="s">
        <v>29</v>
      </c>
      <c r="X49" s="14" t="s">
        <v>29</v>
      </c>
      <c r="Y49" s="14" t="s">
        <v>165</v>
      </c>
    </row>
    <row r="50" spans="1:25" x14ac:dyDescent="0.15">
      <c r="B50" s="3">
        <v>1</v>
      </c>
      <c r="C50" s="3">
        <v>30</v>
      </c>
      <c r="D50" s="14" t="b">
        <v>0</v>
      </c>
      <c r="E50" s="27">
        <v>54937</v>
      </c>
      <c r="F50" s="3" t="s">
        <v>19</v>
      </c>
      <c r="G50" s="3" t="s">
        <v>48</v>
      </c>
      <c r="H50" s="14">
        <v>3</v>
      </c>
      <c r="I50" s="3" t="s">
        <v>52</v>
      </c>
      <c r="J50" s="9"/>
      <c r="K50" s="9">
        <v>43077</v>
      </c>
      <c r="L50" s="17">
        <f t="shared" si="2"/>
        <v>-1435.9</v>
      </c>
      <c r="M50" s="5">
        <f t="shared" ca="1" si="3"/>
        <v>31</v>
      </c>
      <c r="N50" s="3" t="s">
        <v>1</v>
      </c>
      <c r="O50" s="8"/>
      <c r="P50" s="8"/>
      <c r="Q50" s="8"/>
      <c r="R50" s="8"/>
      <c r="S50" s="8"/>
      <c r="U50" s="12"/>
      <c r="V50" s="12" t="b">
        <v>0</v>
      </c>
    </row>
    <row r="51" spans="1:25" x14ac:dyDescent="0.15">
      <c r="B51" s="3">
        <v>1</v>
      </c>
      <c r="C51" s="3">
        <v>30</v>
      </c>
      <c r="D51" s="3" t="b">
        <v>0</v>
      </c>
      <c r="E51" s="27">
        <v>54973</v>
      </c>
      <c r="F51" s="3" t="s">
        <v>19</v>
      </c>
      <c r="G51" s="3" t="s">
        <v>48</v>
      </c>
      <c r="H51" s="14">
        <v>3</v>
      </c>
      <c r="I51" s="14" t="s">
        <v>52</v>
      </c>
      <c r="J51" s="9"/>
      <c r="K51" s="9">
        <v>43085</v>
      </c>
      <c r="L51" s="17">
        <f t="shared" ref="L51:L57" si="4">(J51-K51)/30</f>
        <v>-1436.1666666666667</v>
      </c>
      <c r="M51" s="5">
        <f t="shared" ref="M51:M57" ca="1" si="5">(TODAY()-K51)/30</f>
        <v>30.733333333333334</v>
      </c>
      <c r="N51" s="3"/>
      <c r="U51" s="14"/>
      <c r="V51" s="11" t="b">
        <v>0</v>
      </c>
    </row>
    <row r="52" spans="1:25" x14ac:dyDescent="0.15">
      <c r="B52" s="3">
        <v>1</v>
      </c>
      <c r="C52" s="3">
        <v>30</v>
      </c>
      <c r="D52" s="3" t="b">
        <v>0</v>
      </c>
      <c r="E52" s="30">
        <v>54909</v>
      </c>
      <c r="F52" s="3" t="s">
        <v>19</v>
      </c>
      <c r="G52" s="3" t="s">
        <v>49</v>
      </c>
      <c r="H52" s="14">
        <v>3</v>
      </c>
      <c r="I52" s="3" t="s">
        <v>57</v>
      </c>
      <c r="J52" s="9"/>
      <c r="K52" s="9">
        <v>43060</v>
      </c>
      <c r="L52" s="17">
        <f t="shared" si="4"/>
        <v>-1435.3333333333333</v>
      </c>
      <c r="M52" s="5">
        <f t="shared" ca="1" si="5"/>
        <v>31.566666666666666</v>
      </c>
      <c r="N52" s="3" t="s">
        <v>1</v>
      </c>
      <c r="O52" s="8"/>
      <c r="P52" s="8"/>
      <c r="Q52" s="8"/>
      <c r="R52" s="8"/>
      <c r="S52" s="8"/>
      <c r="U52" s="12"/>
      <c r="V52" s="12" t="b">
        <v>0</v>
      </c>
    </row>
    <row r="53" spans="1:25" x14ac:dyDescent="0.15">
      <c r="B53" s="3">
        <v>1</v>
      </c>
      <c r="C53" s="3">
        <v>30</v>
      </c>
      <c r="D53" s="3" t="b">
        <v>0</v>
      </c>
      <c r="E53" s="27">
        <v>54990</v>
      </c>
      <c r="F53" s="3" t="s">
        <v>19</v>
      </c>
      <c r="G53" s="3" t="s">
        <v>48</v>
      </c>
      <c r="H53" s="14">
        <v>2</v>
      </c>
      <c r="I53" s="14" t="s">
        <v>52</v>
      </c>
      <c r="J53" s="9"/>
      <c r="K53" s="9">
        <v>43103</v>
      </c>
      <c r="L53" s="17">
        <f t="shared" si="4"/>
        <v>-1436.7666666666667</v>
      </c>
      <c r="M53" s="5">
        <f t="shared" ca="1" si="5"/>
        <v>30.133333333333333</v>
      </c>
      <c r="N53" s="3" t="s">
        <v>4</v>
      </c>
      <c r="O53" s="8"/>
      <c r="P53" s="8"/>
      <c r="Q53" s="8"/>
      <c r="R53" s="8"/>
      <c r="S53" s="8"/>
      <c r="U53" s="12"/>
      <c r="V53" s="12" t="b">
        <v>1</v>
      </c>
    </row>
    <row r="54" spans="1:25" x14ac:dyDescent="0.15">
      <c r="B54" s="3">
        <v>1</v>
      </c>
      <c r="C54" s="3">
        <v>20</v>
      </c>
      <c r="D54" s="14" t="b">
        <v>0</v>
      </c>
      <c r="E54" s="27">
        <v>55842</v>
      </c>
      <c r="F54" s="3" t="s">
        <v>19</v>
      </c>
      <c r="G54" s="3" t="s">
        <v>48</v>
      </c>
      <c r="H54" s="14">
        <v>2</v>
      </c>
      <c r="I54" s="14" t="s">
        <v>52</v>
      </c>
      <c r="J54" s="9"/>
      <c r="K54" s="9">
        <v>43261</v>
      </c>
      <c r="L54" s="17">
        <f t="shared" si="4"/>
        <v>-1442.0333333333333</v>
      </c>
      <c r="M54" s="5">
        <f t="shared" ca="1" si="5"/>
        <v>24.866666666666667</v>
      </c>
      <c r="N54" s="3" t="s">
        <v>1</v>
      </c>
      <c r="O54" s="8"/>
      <c r="P54" s="8"/>
      <c r="Q54" s="8"/>
      <c r="R54" s="8"/>
      <c r="S54" s="8"/>
      <c r="T54" s="14" t="s">
        <v>143</v>
      </c>
      <c r="U54" s="12"/>
      <c r="V54" s="12" t="b">
        <v>0</v>
      </c>
    </row>
    <row r="55" spans="1:25" x14ac:dyDescent="0.15">
      <c r="B55" s="3">
        <v>1</v>
      </c>
      <c r="C55" s="3">
        <v>20</v>
      </c>
      <c r="D55" s="3" t="b">
        <v>0</v>
      </c>
      <c r="E55" s="27">
        <v>55848</v>
      </c>
      <c r="F55" s="3" t="s">
        <v>19</v>
      </c>
      <c r="G55" s="3" t="s">
        <v>49</v>
      </c>
      <c r="H55" s="14">
        <v>2</v>
      </c>
      <c r="I55" s="14" t="s">
        <v>57</v>
      </c>
      <c r="J55" s="9"/>
      <c r="K55" s="9">
        <v>43272</v>
      </c>
      <c r="L55" s="17">
        <f t="shared" si="4"/>
        <v>-1442.4</v>
      </c>
      <c r="M55" s="5">
        <f t="shared" ca="1" si="5"/>
        <v>24.5</v>
      </c>
      <c r="N55" s="3" t="s">
        <v>1</v>
      </c>
      <c r="O55" s="8"/>
      <c r="P55" s="8"/>
      <c r="Q55" s="8"/>
      <c r="R55" s="8"/>
      <c r="S55" s="8"/>
      <c r="U55" s="12"/>
      <c r="V55" s="12" t="b">
        <v>0</v>
      </c>
    </row>
    <row r="56" spans="1:25" x14ac:dyDescent="0.15">
      <c r="B56" s="3">
        <v>1</v>
      </c>
      <c r="C56" s="3">
        <v>20</v>
      </c>
      <c r="D56" s="3" t="b">
        <v>0</v>
      </c>
      <c r="E56" s="27">
        <v>55846</v>
      </c>
      <c r="F56" s="3" t="s">
        <v>19</v>
      </c>
      <c r="G56" s="3" t="s">
        <v>49</v>
      </c>
      <c r="H56" s="14">
        <v>3</v>
      </c>
      <c r="I56" s="3" t="s">
        <v>57</v>
      </c>
      <c r="J56" s="9"/>
      <c r="K56" s="9">
        <v>43271</v>
      </c>
      <c r="L56" s="17">
        <f t="shared" si="4"/>
        <v>-1442.3666666666666</v>
      </c>
      <c r="M56" s="10">
        <f t="shared" ca="1" si="5"/>
        <v>24.533333333333335</v>
      </c>
      <c r="N56" s="3" t="s">
        <v>1</v>
      </c>
      <c r="O56" s="8"/>
      <c r="P56" s="8"/>
      <c r="Q56" s="8"/>
      <c r="R56" s="8"/>
      <c r="S56" s="8"/>
      <c r="U56" s="12"/>
      <c r="V56" s="12" t="b">
        <v>0</v>
      </c>
    </row>
    <row r="57" spans="1:25" x14ac:dyDescent="0.15">
      <c r="B57" s="3">
        <v>1</v>
      </c>
      <c r="C57" s="3">
        <v>30</v>
      </c>
      <c r="D57" s="14" t="b">
        <v>0</v>
      </c>
      <c r="E57" s="27">
        <v>54895</v>
      </c>
      <c r="F57" s="3" t="s">
        <v>19</v>
      </c>
      <c r="G57" s="3" t="s">
        <v>48</v>
      </c>
      <c r="H57" s="14">
        <v>2</v>
      </c>
      <c r="I57" s="3" t="s">
        <v>52</v>
      </c>
      <c r="J57" s="15"/>
      <c r="K57" s="9">
        <v>43060</v>
      </c>
      <c r="L57" s="17">
        <f t="shared" si="4"/>
        <v>-1435.3333333333333</v>
      </c>
      <c r="M57" s="5">
        <f t="shared" ca="1" si="5"/>
        <v>31.566666666666666</v>
      </c>
      <c r="N57" s="3" t="s">
        <v>1</v>
      </c>
      <c r="O57" s="8"/>
      <c r="P57" s="8"/>
      <c r="Q57" s="8"/>
      <c r="R57" s="8"/>
      <c r="S57" s="8"/>
      <c r="T57" s="14" t="s">
        <v>162</v>
      </c>
      <c r="U57" s="12" t="b">
        <v>0</v>
      </c>
      <c r="V57" s="12" t="b">
        <v>0</v>
      </c>
    </row>
    <row r="58" spans="1:25" x14ac:dyDescent="0.15">
      <c r="B58" s="3">
        <v>1</v>
      </c>
      <c r="C58" s="3">
        <v>30</v>
      </c>
      <c r="D58" s="3" t="b">
        <v>0</v>
      </c>
      <c r="E58" s="27">
        <v>54859</v>
      </c>
      <c r="F58" s="3" t="s">
        <v>19</v>
      </c>
      <c r="G58" s="3" t="s">
        <v>49</v>
      </c>
      <c r="H58" s="14">
        <v>3</v>
      </c>
      <c r="I58" s="3" t="s">
        <v>57</v>
      </c>
      <c r="J58" s="15"/>
      <c r="K58" s="15">
        <v>43061</v>
      </c>
      <c r="L58" s="17">
        <f t="shared" ref="L58:L82" si="6">(J58-K58)/30</f>
        <v>-1435.3666666666666</v>
      </c>
      <c r="M58" s="5">
        <f t="shared" ref="M58:M82" ca="1" si="7">(TODAY()-K58)/30</f>
        <v>31.533333333333335</v>
      </c>
      <c r="N58" s="3" t="s">
        <v>4</v>
      </c>
      <c r="T58" s="14" t="s">
        <v>146</v>
      </c>
      <c r="U58" s="18" t="b">
        <v>0</v>
      </c>
      <c r="V58" s="11" t="b">
        <v>0</v>
      </c>
    </row>
    <row r="59" spans="1:25" x14ac:dyDescent="0.15">
      <c r="B59" s="3">
        <v>1</v>
      </c>
      <c r="C59" s="3">
        <v>20</v>
      </c>
      <c r="D59" s="14" t="b">
        <v>0</v>
      </c>
      <c r="E59" s="27">
        <v>55883</v>
      </c>
      <c r="F59" s="3" t="s">
        <v>19</v>
      </c>
      <c r="G59" s="3" t="s">
        <v>49</v>
      </c>
      <c r="H59" s="14">
        <v>2</v>
      </c>
      <c r="I59" s="3" t="s">
        <v>57</v>
      </c>
      <c r="J59" s="9"/>
      <c r="K59" s="9">
        <v>43282</v>
      </c>
      <c r="L59" s="17">
        <f t="shared" si="6"/>
        <v>-1442.7333333333333</v>
      </c>
      <c r="M59" s="10">
        <f t="shared" ca="1" si="7"/>
        <v>24.166666666666668</v>
      </c>
      <c r="N59" s="3" t="s">
        <v>1</v>
      </c>
      <c r="O59" s="8"/>
      <c r="P59" s="8"/>
      <c r="Q59" s="8"/>
      <c r="R59" s="8"/>
      <c r="S59" s="8"/>
      <c r="U59" s="12"/>
      <c r="V59" s="12" t="b">
        <v>0</v>
      </c>
    </row>
    <row r="60" spans="1:25" x14ac:dyDescent="0.15">
      <c r="B60" s="3">
        <v>1</v>
      </c>
      <c r="C60" s="3">
        <v>20</v>
      </c>
      <c r="D60" s="3" t="b">
        <v>0</v>
      </c>
      <c r="E60" s="27">
        <v>55908</v>
      </c>
      <c r="F60" s="3" t="s">
        <v>19</v>
      </c>
      <c r="G60" s="3" t="s">
        <v>49</v>
      </c>
      <c r="H60" s="14">
        <v>3</v>
      </c>
      <c r="I60" s="3" t="s">
        <v>57</v>
      </c>
      <c r="J60" s="9"/>
      <c r="K60" s="9">
        <v>43285</v>
      </c>
      <c r="L60" s="17">
        <f t="shared" si="6"/>
        <v>-1442.8333333333333</v>
      </c>
      <c r="M60" s="10">
        <f t="shared" ca="1" si="7"/>
        <v>24.066666666666666</v>
      </c>
      <c r="N60" s="3" t="s">
        <v>4</v>
      </c>
      <c r="O60" s="8"/>
      <c r="P60" s="8"/>
      <c r="Q60" s="8"/>
      <c r="R60" s="8"/>
      <c r="S60" s="8"/>
      <c r="U60" s="12"/>
      <c r="V60" s="12" t="b">
        <v>0</v>
      </c>
    </row>
    <row r="61" spans="1:25" x14ac:dyDescent="0.15">
      <c r="B61" s="3">
        <v>1</v>
      </c>
      <c r="C61" s="3">
        <v>20</v>
      </c>
      <c r="D61" s="14" t="b">
        <v>0</v>
      </c>
      <c r="E61" s="27">
        <v>55912</v>
      </c>
      <c r="F61" s="3" t="s">
        <v>19</v>
      </c>
      <c r="G61" s="3" t="s">
        <v>48</v>
      </c>
      <c r="H61" s="14">
        <v>1</v>
      </c>
      <c r="I61" s="3" t="s">
        <v>52</v>
      </c>
      <c r="J61" s="9"/>
      <c r="K61" s="9">
        <v>43288</v>
      </c>
      <c r="L61" s="17">
        <f t="shared" si="6"/>
        <v>-1442.9333333333334</v>
      </c>
      <c r="M61" s="10">
        <f t="shared" ca="1" si="7"/>
        <v>23.966666666666665</v>
      </c>
      <c r="N61" s="3" t="s">
        <v>1</v>
      </c>
      <c r="O61" s="8"/>
      <c r="P61" s="8"/>
      <c r="Q61" s="8"/>
      <c r="R61" s="8"/>
      <c r="S61" s="8"/>
      <c r="U61" s="12"/>
      <c r="V61" s="12" t="b">
        <v>0</v>
      </c>
    </row>
    <row r="62" spans="1:25" x14ac:dyDescent="0.15">
      <c r="B62" s="3">
        <v>1</v>
      </c>
      <c r="C62" s="3">
        <v>20</v>
      </c>
      <c r="D62" s="3" t="b">
        <v>0</v>
      </c>
      <c r="E62" s="27">
        <v>55888</v>
      </c>
      <c r="F62" s="3" t="s">
        <v>19</v>
      </c>
      <c r="G62" s="3" t="s">
        <v>48</v>
      </c>
      <c r="H62" s="14">
        <v>2</v>
      </c>
      <c r="I62" s="3" t="s">
        <v>72</v>
      </c>
      <c r="J62" s="9"/>
      <c r="K62" s="9">
        <v>43281</v>
      </c>
      <c r="L62" s="17">
        <f t="shared" si="6"/>
        <v>-1442.7</v>
      </c>
      <c r="M62" s="10">
        <f t="shared" ca="1" si="7"/>
        <v>24.2</v>
      </c>
      <c r="N62" s="3" t="s">
        <v>1</v>
      </c>
      <c r="O62" s="8"/>
      <c r="P62" s="8"/>
      <c r="Q62" s="8"/>
      <c r="R62" s="8"/>
      <c r="S62" s="8"/>
      <c r="U62" s="12"/>
      <c r="V62" s="12" t="b">
        <v>0</v>
      </c>
    </row>
    <row r="63" spans="1:25" x14ac:dyDescent="0.15">
      <c r="B63" s="3">
        <v>1</v>
      </c>
      <c r="C63" s="3">
        <v>20</v>
      </c>
      <c r="D63" s="14" t="b">
        <v>0</v>
      </c>
      <c r="E63" s="27">
        <v>55914</v>
      </c>
      <c r="F63" s="3" t="s">
        <v>19</v>
      </c>
      <c r="G63" s="3" t="s">
        <v>49</v>
      </c>
      <c r="H63" s="14">
        <v>2</v>
      </c>
      <c r="I63" s="3" t="s">
        <v>57</v>
      </c>
      <c r="K63" s="15">
        <v>43289</v>
      </c>
      <c r="L63" s="17">
        <f t="shared" si="6"/>
        <v>-1442.9666666666667</v>
      </c>
      <c r="M63" s="10">
        <f t="shared" ca="1" si="7"/>
        <v>23.933333333333334</v>
      </c>
      <c r="N63" s="3" t="s">
        <v>4</v>
      </c>
      <c r="O63" s="8"/>
      <c r="P63" s="8"/>
      <c r="Q63" s="8"/>
      <c r="R63" s="8"/>
      <c r="S63" s="8"/>
      <c r="U63" s="12"/>
      <c r="V63" s="12" t="b">
        <v>0</v>
      </c>
    </row>
    <row r="64" spans="1:25" x14ac:dyDescent="0.15">
      <c r="A64" s="28" t="s">
        <v>193</v>
      </c>
      <c r="B64" s="3">
        <v>1</v>
      </c>
      <c r="C64" s="3">
        <v>30</v>
      </c>
      <c r="D64" s="3" t="b">
        <v>0</v>
      </c>
      <c r="E64" s="28">
        <v>270034</v>
      </c>
      <c r="F64" s="3" t="s">
        <v>202</v>
      </c>
      <c r="G64" s="3" t="s">
        <v>203</v>
      </c>
      <c r="H64" s="14">
        <v>2</v>
      </c>
      <c r="I64" s="3" t="s">
        <v>204</v>
      </c>
      <c r="J64" s="29">
        <v>43812</v>
      </c>
      <c r="K64" s="29">
        <v>42976</v>
      </c>
      <c r="L64" s="17">
        <f t="shared" si="6"/>
        <v>27.866666666666667</v>
      </c>
      <c r="M64" s="10">
        <f t="shared" ca="1" si="7"/>
        <v>34.366666666666667</v>
      </c>
      <c r="N64" s="3" t="s">
        <v>4</v>
      </c>
      <c r="O64" s="8"/>
      <c r="P64" s="8"/>
      <c r="Q64" s="8">
        <v>1</v>
      </c>
      <c r="R64" s="8"/>
      <c r="S64" s="8" t="s">
        <v>53</v>
      </c>
      <c r="T64" s="24" t="s">
        <v>205</v>
      </c>
      <c r="U64" s="12" t="b">
        <v>1</v>
      </c>
      <c r="V64" s="12" t="b">
        <v>1</v>
      </c>
    </row>
    <row r="65" spans="1:22" x14ac:dyDescent="0.15">
      <c r="A65" s="28" t="s">
        <v>194</v>
      </c>
      <c r="B65" s="3">
        <v>1</v>
      </c>
      <c r="C65" s="3">
        <v>30</v>
      </c>
      <c r="D65" s="3" t="b">
        <v>0</v>
      </c>
      <c r="E65" s="28">
        <v>270035</v>
      </c>
      <c r="F65" s="3" t="s">
        <v>202</v>
      </c>
      <c r="G65" s="3" t="s">
        <v>203</v>
      </c>
      <c r="H65" s="14">
        <v>3</v>
      </c>
      <c r="I65" s="3" t="s">
        <v>204</v>
      </c>
      <c r="J65" s="29">
        <v>43812</v>
      </c>
      <c r="K65" s="29">
        <v>43006</v>
      </c>
      <c r="L65" s="17">
        <f t="shared" si="6"/>
        <v>26.866666666666667</v>
      </c>
      <c r="M65" s="10">
        <f t="shared" ca="1" si="7"/>
        <v>33.366666666666667</v>
      </c>
      <c r="N65" s="3" t="s">
        <v>4</v>
      </c>
      <c r="O65" s="8"/>
      <c r="P65" s="8"/>
      <c r="Q65" s="8">
        <v>1</v>
      </c>
      <c r="R65" s="8"/>
      <c r="S65" s="8" t="s">
        <v>53</v>
      </c>
      <c r="T65" s="24" t="s">
        <v>206</v>
      </c>
      <c r="U65" s="12" t="b">
        <v>1</v>
      </c>
      <c r="V65" s="12" t="b">
        <v>1</v>
      </c>
    </row>
    <row r="66" spans="1:22" x14ac:dyDescent="0.15">
      <c r="A66" s="28" t="s">
        <v>195</v>
      </c>
      <c r="B66" s="3">
        <v>1</v>
      </c>
      <c r="C66" s="3">
        <v>30</v>
      </c>
      <c r="D66" s="3" t="b">
        <v>0</v>
      </c>
      <c r="E66" s="28">
        <v>270036</v>
      </c>
      <c r="F66" s="3" t="s">
        <v>202</v>
      </c>
      <c r="G66" s="3" t="s">
        <v>203</v>
      </c>
      <c r="H66" s="14">
        <v>1</v>
      </c>
      <c r="I66" s="3" t="s">
        <v>204</v>
      </c>
      <c r="J66" s="29">
        <v>43816</v>
      </c>
      <c r="K66" s="29">
        <v>43013</v>
      </c>
      <c r="L66" s="17">
        <f t="shared" si="6"/>
        <v>26.766666666666666</v>
      </c>
      <c r="M66" s="10">
        <f t="shared" ca="1" si="7"/>
        <v>33.133333333333333</v>
      </c>
      <c r="N66" s="3" t="s">
        <v>1</v>
      </c>
      <c r="O66" s="8"/>
      <c r="P66" s="8"/>
      <c r="Q66" s="8"/>
      <c r="R66" s="8"/>
      <c r="S66" s="8" t="s">
        <v>54</v>
      </c>
      <c r="T66" s="24" t="s">
        <v>207</v>
      </c>
      <c r="U66" s="12" t="b">
        <v>1</v>
      </c>
      <c r="V66" s="12" t="b">
        <v>1</v>
      </c>
    </row>
    <row r="67" spans="1:22" x14ac:dyDescent="0.15">
      <c r="A67" s="28" t="s">
        <v>196</v>
      </c>
      <c r="B67" s="3">
        <v>1</v>
      </c>
      <c r="C67" s="3">
        <v>30</v>
      </c>
      <c r="D67" s="3" t="b">
        <v>0</v>
      </c>
      <c r="E67" s="28">
        <v>27033</v>
      </c>
      <c r="F67" s="3" t="s">
        <v>202</v>
      </c>
      <c r="G67" s="3" t="s">
        <v>203</v>
      </c>
      <c r="H67" s="14">
        <v>2</v>
      </c>
      <c r="I67" s="3" t="s">
        <v>204</v>
      </c>
      <c r="J67" s="29">
        <v>43810</v>
      </c>
      <c r="K67" s="29">
        <v>43013</v>
      </c>
      <c r="L67" s="17">
        <f t="shared" si="6"/>
        <v>26.566666666666666</v>
      </c>
      <c r="M67" s="10">
        <f t="shared" ca="1" si="7"/>
        <v>33.133333333333333</v>
      </c>
      <c r="N67" s="3" t="s">
        <v>4</v>
      </c>
      <c r="O67" s="8"/>
      <c r="P67" s="8"/>
      <c r="Q67" s="8">
        <v>1</v>
      </c>
      <c r="R67" s="8"/>
      <c r="S67" s="8" t="s">
        <v>53</v>
      </c>
      <c r="T67" s="24" t="s">
        <v>208</v>
      </c>
      <c r="U67" s="12" t="b">
        <v>0</v>
      </c>
      <c r="V67" s="12" t="b">
        <v>1</v>
      </c>
    </row>
    <row r="68" spans="1:22" x14ac:dyDescent="0.15">
      <c r="A68" s="28" t="s">
        <v>197</v>
      </c>
      <c r="B68" s="3">
        <v>1</v>
      </c>
      <c r="C68" s="3">
        <v>30</v>
      </c>
      <c r="D68" s="3" t="b">
        <v>0</v>
      </c>
      <c r="E68" s="28">
        <v>30432</v>
      </c>
      <c r="F68" s="3" t="s">
        <v>202</v>
      </c>
      <c r="G68" s="3" t="s">
        <v>203</v>
      </c>
      <c r="H68" s="14">
        <v>1</v>
      </c>
      <c r="I68" s="3" t="s">
        <v>204</v>
      </c>
      <c r="J68" s="29">
        <v>43802</v>
      </c>
      <c r="K68" s="29">
        <v>42940</v>
      </c>
      <c r="L68" s="17">
        <f t="shared" si="6"/>
        <v>28.733333333333334</v>
      </c>
      <c r="M68" s="10">
        <f t="shared" ca="1" si="7"/>
        <v>35.56666666666667</v>
      </c>
      <c r="N68" s="3" t="s">
        <v>4</v>
      </c>
      <c r="O68" s="8"/>
      <c r="P68" s="8"/>
      <c r="Q68" s="8">
        <v>1</v>
      </c>
      <c r="R68" s="8"/>
      <c r="S68" s="8" t="s">
        <v>53</v>
      </c>
      <c r="T68" s="24" t="s">
        <v>209</v>
      </c>
      <c r="U68" s="12" t="b">
        <v>1</v>
      </c>
      <c r="V68" s="12" t="b">
        <v>1</v>
      </c>
    </row>
    <row r="69" spans="1:22" x14ac:dyDescent="0.15">
      <c r="A69" s="28" t="s">
        <v>198</v>
      </c>
      <c r="B69" s="3">
        <v>1</v>
      </c>
      <c r="C69" s="3">
        <v>30</v>
      </c>
      <c r="D69" s="3" t="b">
        <v>0</v>
      </c>
      <c r="E69" s="28" t="s">
        <v>192</v>
      </c>
      <c r="F69" s="3" t="s">
        <v>202</v>
      </c>
      <c r="G69" s="3" t="s">
        <v>48</v>
      </c>
      <c r="H69" s="14">
        <v>1</v>
      </c>
      <c r="I69" s="14" t="s">
        <v>72</v>
      </c>
      <c r="J69" s="29">
        <v>43813</v>
      </c>
      <c r="K69" s="29">
        <v>42867</v>
      </c>
      <c r="L69" s="17">
        <f t="shared" si="6"/>
        <v>31.533333333333335</v>
      </c>
      <c r="M69" s="10">
        <f t="shared" ca="1" si="7"/>
        <v>38</v>
      </c>
      <c r="N69" s="3" t="s">
        <v>4</v>
      </c>
      <c r="O69" s="8"/>
      <c r="P69" s="8"/>
      <c r="Q69" s="8"/>
      <c r="R69" s="8"/>
      <c r="S69" s="8" t="s">
        <v>54</v>
      </c>
      <c r="T69" s="24" t="s">
        <v>210</v>
      </c>
      <c r="U69" s="12" t="b">
        <v>1</v>
      </c>
      <c r="V69" s="12" t="b">
        <v>0</v>
      </c>
    </row>
    <row r="70" spans="1:22" x14ac:dyDescent="0.15">
      <c r="A70" s="28" t="s">
        <v>199</v>
      </c>
      <c r="B70" s="3">
        <v>1</v>
      </c>
      <c r="C70" s="3">
        <v>30</v>
      </c>
      <c r="D70" s="3" t="b">
        <v>0</v>
      </c>
      <c r="E70" s="28">
        <v>30433</v>
      </c>
      <c r="F70" s="3" t="s">
        <v>202</v>
      </c>
      <c r="G70" s="3" t="s">
        <v>203</v>
      </c>
      <c r="H70" s="14">
        <v>2</v>
      </c>
      <c r="I70" s="3" t="s">
        <v>204</v>
      </c>
      <c r="J70" s="29">
        <v>43853</v>
      </c>
      <c r="K70" s="29">
        <v>42920</v>
      </c>
      <c r="L70" s="17">
        <f t="shared" si="6"/>
        <v>31.1</v>
      </c>
      <c r="M70" s="10">
        <f t="shared" ca="1" si="7"/>
        <v>36.233333333333334</v>
      </c>
      <c r="N70" s="3" t="s">
        <v>1</v>
      </c>
      <c r="O70" s="8"/>
      <c r="P70" s="8"/>
      <c r="Q70" s="8">
        <v>1</v>
      </c>
      <c r="R70" s="8"/>
      <c r="S70" s="8" t="s">
        <v>53</v>
      </c>
      <c r="T70" s="24" t="s">
        <v>211</v>
      </c>
      <c r="U70" s="12" t="b">
        <v>1</v>
      </c>
      <c r="V70" s="12" t="b">
        <v>1</v>
      </c>
    </row>
    <row r="71" spans="1:22" x14ac:dyDescent="0.15">
      <c r="A71" s="28" t="s">
        <v>200</v>
      </c>
      <c r="B71" s="3">
        <v>1</v>
      </c>
      <c r="C71" s="3">
        <v>30</v>
      </c>
      <c r="D71" s="3" t="b">
        <v>0</v>
      </c>
      <c r="E71" s="28">
        <v>30434</v>
      </c>
      <c r="F71" s="3" t="s">
        <v>202</v>
      </c>
      <c r="G71" s="3" t="s">
        <v>203</v>
      </c>
      <c r="H71" s="14">
        <v>2</v>
      </c>
      <c r="I71" s="3" t="s">
        <v>204</v>
      </c>
      <c r="J71" s="29">
        <v>43862</v>
      </c>
      <c r="K71" s="29">
        <v>42947</v>
      </c>
      <c r="L71" s="17">
        <f t="shared" si="6"/>
        <v>30.5</v>
      </c>
      <c r="M71" s="10">
        <f t="shared" ca="1" si="7"/>
        <v>35.333333333333336</v>
      </c>
      <c r="N71" s="3" t="s">
        <v>1</v>
      </c>
      <c r="O71" s="8"/>
      <c r="P71" s="8"/>
      <c r="Q71" s="8">
        <v>1</v>
      </c>
      <c r="R71" s="8"/>
      <c r="S71" s="8" t="s">
        <v>53</v>
      </c>
      <c r="T71" s="24" t="s">
        <v>212</v>
      </c>
      <c r="U71" s="12" t="b">
        <v>1</v>
      </c>
      <c r="V71" s="12" t="b">
        <v>1</v>
      </c>
    </row>
    <row r="72" spans="1:22" ht="14" customHeight="1" x14ac:dyDescent="0.15">
      <c r="A72" s="28" t="s">
        <v>201</v>
      </c>
      <c r="B72" s="3">
        <v>1</v>
      </c>
      <c r="C72" s="3">
        <v>30</v>
      </c>
      <c r="D72" s="3" t="b">
        <v>0</v>
      </c>
      <c r="E72" s="28">
        <v>30462</v>
      </c>
      <c r="F72" s="3" t="s">
        <v>202</v>
      </c>
      <c r="G72" s="3" t="s">
        <v>203</v>
      </c>
      <c r="H72" s="14">
        <v>1</v>
      </c>
      <c r="I72" s="3" t="s">
        <v>204</v>
      </c>
      <c r="J72" s="29">
        <v>43847</v>
      </c>
      <c r="K72" s="29">
        <v>42942</v>
      </c>
      <c r="L72" s="17">
        <f t="shared" si="6"/>
        <v>30.166666666666668</v>
      </c>
      <c r="M72" s="10">
        <f t="shared" ca="1" si="7"/>
        <v>35.5</v>
      </c>
      <c r="N72" s="3" t="s">
        <v>1</v>
      </c>
      <c r="O72" s="8"/>
      <c r="P72" s="8"/>
      <c r="Q72" s="8">
        <v>1</v>
      </c>
      <c r="R72" s="8"/>
      <c r="S72" s="8" t="s">
        <v>53</v>
      </c>
      <c r="T72" s="24" t="s">
        <v>213</v>
      </c>
      <c r="U72" s="12" t="b">
        <v>1</v>
      </c>
      <c r="V72" s="12" t="b">
        <v>1</v>
      </c>
    </row>
    <row r="73" spans="1:22" x14ac:dyDescent="0.15">
      <c r="A73" s="28" t="s">
        <v>216</v>
      </c>
      <c r="B73" s="3">
        <v>1</v>
      </c>
      <c r="C73" s="3">
        <v>24</v>
      </c>
      <c r="D73" s="3" t="b">
        <v>0</v>
      </c>
      <c r="E73" s="28" t="s">
        <v>214</v>
      </c>
      <c r="F73" s="3" t="s">
        <v>202</v>
      </c>
      <c r="G73" s="3" t="s">
        <v>203</v>
      </c>
      <c r="H73" s="14">
        <v>1</v>
      </c>
      <c r="I73" s="3" t="s">
        <v>204</v>
      </c>
      <c r="J73" s="29">
        <v>43840</v>
      </c>
      <c r="K73" s="29">
        <v>43118</v>
      </c>
      <c r="L73" s="17">
        <f t="shared" si="6"/>
        <v>24.066666666666666</v>
      </c>
      <c r="M73" s="10">
        <f t="shared" ca="1" si="7"/>
        <v>29.633333333333333</v>
      </c>
      <c r="N73" s="3" t="s">
        <v>4</v>
      </c>
      <c r="O73" s="8"/>
      <c r="P73" s="8"/>
      <c r="Q73" s="8">
        <v>1</v>
      </c>
      <c r="R73" s="8"/>
      <c r="S73" s="8" t="s">
        <v>53</v>
      </c>
      <c r="T73" s="24" t="s">
        <v>226</v>
      </c>
      <c r="U73" s="12" t="b">
        <v>1</v>
      </c>
      <c r="V73" s="12" t="b">
        <v>0</v>
      </c>
    </row>
    <row r="74" spans="1:22" x14ac:dyDescent="0.15">
      <c r="A74" s="28" t="s">
        <v>217</v>
      </c>
      <c r="B74" s="3">
        <v>1</v>
      </c>
      <c r="C74" s="3">
        <v>24</v>
      </c>
      <c r="D74" s="3" t="b">
        <v>0</v>
      </c>
      <c r="E74" s="28" t="s">
        <v>215</v>
      </c>
      <c r="F74" s="3" t="s">
        <v>202</v>
      </c>
      <c r="G74" s="3" t="s">
        <v>203</v>
      </c>
      <c r="H74" s="14">
        <v>2</v>
      </c>
      <c r="I74" s="3" t="s">
        <v>204</v>
      </c>
      <c r="J74" s="29">
        <v>43841</v>
      </c>
      <c r="K74" s="29">
        <v>43077</v>
      </c>
      <c r="L74" s="17">
        <f t="shared" si="6"/>
        <v>25.466666666666665</v>
      </c>
      <c r="M74" s="10">
        <f t="shared" ca="1" si="7"/>
        <v>31</v>
      </c>
      <c r="N74" s="3" t="s">
        <v>4</v>
      </c>
      <c r="O74" s="8"/>
      <c r="P74" s="8"/>
      <c r="Q74" s="8">
        <v>1</v>
      </c>
      <c r="R74" s="8"/>
      <c r="S74" s="8" t="s">
        <v>53</v>
      </c>
      <c r="T74" s="24" t="s">
        <v>227</v>
      </c>
      <c r="U74" s="12" t="b">
        <v>1</v>
      </c>
      <c r="V74" s="12" t="b">
        <v>1</v>
      </c>
    </row>
    <row r="75" spans="1:22" x14ac:dyDescent="0.15">
      <c r="A75" s="28" t="s">
        <v>218</v>
      </c>
      <c r="B75" s="3">
        <v>1</v>
      </c>
      <c r="C75" s="3">
        <v>24</v>
      </c>
      <c r="D75" s="3" t="b">
        <v>0</v>
      </c>
      <c r="E75" s="28">
        <v>24508</v>
      </c>
      <c r="F75" s="3" t="s">
        <v>202</v>
      </c>
      <c r="G75" s="3" t="s">
        <v>203</v>
      </c>
      <c r="H75" s="14">
        <v>3</v>
      </c>
      <c r="I75" s="3" t="s">
        <v>204</v>
      </c>
      <c r="J75" s="29">
        <v>43841</v>
      </c>
      <c r="K75" s="29">
        <v>43079</v>
      </c>
      <c r="L75" s="17">
        <f t="shared" si="6"/>
        <v>25.4</v>
      </c>
      <c r="M75" s="10">
        <f t="shared" ca="1" si="7"/>
        <v>30.933333333333334</v>
      </c>
      <c r="N75" s="3" t="s">
        <v>1</v>
      </c>
      <c r="O75" s="8"/>
      <c r="P75" s="8"/>
      <c r="Q75" s="8">
        <v>1</v>
      </c>
      <c r="R75" s="8"/>
      <c r="S75" s="8" t="s">
        <v>53</v>
      </c>
      <c r="T75" s="24" t="s">
        <v>228</v>
      </c>
      <c r="U75" s="12" t="b">
        <v>1</v>
      </c>
      <c r="V75" s="12" t="b">
        <v>1</v>
      </c>
    </row>
    <row r="76" spans="1:22" x14ac:dyDescent="0.15">
      <c r="A76" s="28" t="s">
        <v>219</v>
      </c>
      <c r="B76" s="3">
        <v>1</v>
      </c>
      <c r="C76" s="3">
        <v>24</v>
      </c>
      <c r="D76" s="3" t="b">
        <v>0</v>
      </c>
      <c r="E76" s="28">
        <v>24509</v>
      </c>
      <c r="F76" s="3" t="s">
        <v>202</v>
      </c>
      <c r="G76" s="3" t="s">
        <v>203</v>
      </c>
      <c r="H76" s="14">
        <v>4</v>
      </c>
      <c r="I76" s="3" t="s">
        <v>204</v>
      </c>
      <c r="J76" s="29">
        <v>43843</v>
      </c>
      <c r="K76" s="29">
        <v>43109</v>
      </c>
      <c r="L76" s="17">
        <f t="shared" si="6"/>
        <v>24.466666666666665</v>
      </c>
      <c r="M76" s="10">
        <f t="shared" ca="1" si="7"/>
        <v>29.933333333333334</v>
      </c>
      <c r="N76" s="3" t="s">
        <v>1</v>
      </c>
      <c r="O76" s="8"/>
      <c r="P76" s="8"/>
      <c r="Q76" s="8">
        <v>1</v>
      </c>
      <c r="R76" s="8"/>
      <c r="S76" s="8" t="s">
        <v>53</v>
      </c>
      <c r="T76" s="24" t="s">
        <v>229</v>
      </c>
      <c r="U76" s="12" t="b">
        <v>1</v>
      </c>
      <c r="V76" s="12" t="b">
        <v>1</v>
      </c>
    </row>
    <row r="77" spans="1:22" x14ac:dyDescent="0.15">
      <c r="A77" s="28" t="s">
        <v>220</v>
      </c>
      <c r="B77" s="3">
        <v>1</v>
      </c>
      <c r="C77" s="3">
        <v>24</v>
      </c>
      <c r="D77" s="3" t="b">
        <v>0</v>
      </c>
      <c r="E77" s="28">
        <v>24510</v>
      </c>
      <c r="F77" s="3" t="s">
        <v>202</v>
      </c>
      <c r="G77" s="3" t="s">
        <v>203</v>
      </c>
      <c r="H77" s="14">
        <v>1</v>
      </c>
      <c r="I77" s="3" t="s">
        <v>204</v>
      </c>
      <c r="J77" s="29">
        <v>43844</v>
      </c>
      <c r="K77" s="29">
        <v>43085</v>
      </c>
      <c r="L77" s="17">
        <f t="shared" si="6"/>
        <v>25.3</v>
      </c>
      <c r="M77" s="10">
        <f t="shared" ca="1" si="7"/>
        <v>30.733333333333334</v>
      </c>
      <c r="N77" s="3" t="s">
        <v>4</v>
      </c>
      <c r="O77" s="8"/>
      <c r="P77" s="8"/>
      <c r="Q77" s="8">
        <v>1</v>
      </c>
      <c r="R77" s="8"/>
      <c r="S77" s="8" t="s">
        <v>53</v>
      </c>
      <c r="T77" s="24" t="s">
        <v>230</v>
      </c>
      <c r="U77" s="12" t="b">
        <v>1</v>
      </c>
      <c r="V77" s="12" t="b">
        <v>1</v>
      </c>
    </row>
    <row r="78" spans="1:22" x14ac:dyDescent="0.15">
      <c r="A78" s="28" t="s">
        <v>221</v>
      </c>
      <c r="B78" s="3">
        <v>1</v>
      </c>
      <c r="C78" s="3">
        <v>24</v>
      </c>
      <c r="D78" s="3" t="b">
        <v>0</v>
      </c>
      <c r="E78" s="28">
        <v>24511</v>
      </c>
      <c r="F78" s="3" t="s">
        <v>202</v>
      </c>
      <c r="G78" s="3" t="s">
        <v>203</v>
      </c>
      <c r="H78" s="14">
        <v>2</v>
      </c>
      <c r="I78" s="3" t="s">
        <v>204</v>
      </c>
      <c r="J78" s="29">
        <v>43846</v>
      </c>
      <c r="K78" s="29">
        <v>43131</v>
      </c>
      <c r="L78" s="17">
        <f t="shared" si="6"/>
        <v>23.833333333333332</v>
      </c>
      <c r="M78" s="10">
        <f t="shared" ca="1" si="7"/>
        <v>29.2</v>
      </c>
      <c r="N78" s="3" t="s">
        <v>4</v>
      </c>
      <c r="O78" s="8"/>
      <c r="P78" s="8"/>
      <c r="Q78" s="8">
        <v>1</v>
      </c>
      <c r="R78" s="8"/>
      <c r="S78" s="8" t="s">
        <v>53</v>
      </c>
      <c r="T78" s="24" t="s">
        <v>231</v>
      </c>
      <c r="U78" s="12" t="b">
        <v>1</v>
      </c>
      <c r="V78" s="12" t="b">
        <v>1</v>
      </c>
    </row>
    <row r="79" spans="1:22" x14ac:dyDescent="0.15">
      <c r="A79" s="28" t="s">
        <v>222</v>
      </c>
      <c r="B79" s="3">
        <v>1</v>
      </c>
      <c r="C79" s="3">
        <v>24</v>
      </c>
      <c r="D79" s="3" t="b">
        <v>0</v>
      </c>
      <c r="E79" s="28">
        <v>24712</v>
      </c>
      <c r="F79" s="3" t="s">
        <v>202</v>
      </c>
      <c r="G79" s="3" t="s">
        <v>203</v>
      </c>
      <c r="H79" s="14">
        <v>3</v>
      </c>
      <c r="I79" s="3" t="s">
        <v>204</v>
      </c>
      <c r="J79" s="29">
        <v>43851</v>
      </c>
      <c r="K79" s="29">
        <v>43125</v>
      </c>
      <c r="L79" s="17">
        <f t="shared" si="6"/>
        <v>24.2</v>
      </c>
      <c r="M79" s="10">
        <f t="shared" ca="1" si="7"/>
        <v>29.4</v>
      </c>
      <c r="N79" s="3" t="s">
        <v>4</v>
      </c>
      <c r="O79" s="8"/>
      <c r="P79" s="8"/>
      <c r="Q79" s="8">
        <v>1</v>
      </c>
      <c r="R79" s="8"/>
      <c r="S79" s="8" t="s">
        <v>53</v>
      </c>
      <c r="T79" s="24" t="s">
        <v>232</v>
      </c>
      <c r="U79" s="12" t="b">
        <v>1</v>
      </c>
      <c r="V79" s="12" t="b">
        <v>1</v>
      </c>
    </row>
    <row r="80" spans="1:22" x14ac:dyDescent="0.15">
      <c r="A80" s="28" t="s">
        <v>223</v>
      </c>
      <c r="B80" s="3">
        <v>1</v>
      </c>
      <c r="C80" s="3">
        <v>24</v>
      </c>
      <c r="D80" s="3" t="b">
        <v>0</v>
      </c>
      <c r="E80" s="28">
        <v>24713</v>
      </c>
      <c r="F80" s="3" t="s">
        <v>202</v>
      </c>
      <c r="G80" s="3" t="s">
        <v>203</v>
      </c>
      <c r="H80" s="14">
        <v>2</v>
      </c>
      <c r="I80" s="3" t="s">
        <v>204</v>
      </c>
      <c r="J80" s="29">
        <v>43853</v>
      </c>
      <c r="K80" s="29">
        <v>43088</v>
      </c>
      <c r="L80" s="17">
        <f t="shared" si="6"/>
        <v>25.5</v>
      </c>
      <c r="M80" s="10">
        <f t="shared" ca="1" si="7"/>
        <v>30.633333333333333</v>
      </c>
      <c r="N80" s="3" t="s">
        <v>1</v>
      </c>
      <c r="O80" s="8"/>
      <c r="P80" s="8"/>
      <c r="Q80" s="8">
        <v>1</v>
      </c>
      <c r="R80" s="8"/>
      <c r="S80" s="8" t="s">
        <v>53</v>
      </c>
      <c r="T80" s="24" t="s">
        <v>233</v>
      </c>
      <c r="U80" s="12" t="b">
        <v>0</v>
      </c>
      <c r="V80" s="12" t="b">
        <v>1</v>
      </c>
    </row>
    <row r="81" spans="1:22" x14ac:dyDescent="0.15">
      <c r="A81" s="28" t="s">
        <v>224</v>
      </c>
      <c r="B81" s="3">
        <v>1</v>
      </c>
      <c r="C81" s="3">
        <v>24</v>
      </c>
      <c r="D81" s="3" t="b">
        <v>0</v>
      </c>
      <c r="E81" s="28">
        <v>24714</v>
      </c>
      <c r="F81" s="3" t="s">
        <v>202</v>
      </c>
      <c r="G81" s="3" t="s">
        <v>203</v>
      </c>
      <c r="H81" s="14">
        <v>3</v>
      </c>
      <c r="I81" s="3" t="s">
        <v>204</v>
      </c>
      <c r="J81" s="29">
        <v>43854</v>
      </c>
      <c r="K81" s="29">
        <v>43126</v>
      </c>
      <c r="L81" s="17">
        <f t="shared" si="6"/>
        <v>24.266666666666666</v>
      </c>
      <c r="M81" s="10">
        <f t="shared" ca="1" si="7"/>
        <v>29.366666666666667</v>
      </c>
      <c r="N81" s="3" t="s">
        <v>1</v>
      </c>
      <c r="O81" s="8"/>
      <c r="P81" s="8"/>
      <c r="Q81" s="8">
        <v>1</v>
      </c>
      <c r="R81" s="8"/>
      <c r="S81" s="8" t="s">
        <v>53</v>
      </c>
      <c r="T81" s="24" t="s">
        <v>234</v>
      </c>
      <c r="U81" s="12" t="b">
        <v>1</v>
      </c>
      <c r="V81" s="12" t="b">
        <v>1</v>
      </c>
    </row>
    <row r="82" spans="1:22" x14ac:dyDescent="0.15">
      <c r="A82" s="28" t="s">
        <v>225</v>
      </c>
      <c r="B82" s="3">
        <v>1</v>
      </c>
      <c r="C82" s="3">
        <v>24</v>
      </c>
      <c r="D82" s="3" t="b">
        <v>0</v>
      </c>
      <c r="E82" s="28">
        <v>24715</v>
      </c>
      <c r="F82" s="3" t="s">
        <v>202</v>
      </c>
      <c r="G82" s="3" t="s">
        <v>203</v>
      </c>
      <c r="H82" s="14">
        <v>4</v>
      </c>
      <c r="I82" s="3" t="s">
        <v>204</v>
      </c>
      <c r="J82" s="29">
        <v>43861</v>
      </c>
      <c r="K82" s="29">
        <v>43123</v>
      </c>
      <c r="L82" s="17">
        <f t="shared" si="6"/>
        <v>24.6</v>
      </c>
      <c r="M82" s="10">
        <f t="shared" ca="1" si="7"/>
        <v>29.466666666666665</v>
      </c>
      <c r="N82" s="3" t="s">
        <v>4</v>
      </c>
      <c r="O82" s="8"/>
      <c r="P82" s="8"/>
      <c r="Q82" s="8">
        <v>1</v>
      </c>
      <c r="R82" s="8"/>
      <c r="S82" s="8" t="s">
        <v>53</v>
      </c>
      <c r="T82" s="24" t="s">
        <v>235</v>
      </c>
      <c r="U82" s="12" t="b">
        <v>1</v>
      </c>
      <c r="V82" s="12" t="b">
        <v>1</v>
      </c>
    </row>
    <row r="83" spans="1:22" x14ac:dyDescent="0.15">
      <c r="A83" s="28" t="s">
        <v>236</v>
      </c>
      <c r="B83" s="3">
        <v>1</v>
      </c>
      <c r="C83" s="3">
        <v>21</v>
      </c>
      <c r="D83" s="3" t="b">
        <v>0</v>
      </c>
      <c r="E83" s="27">
        <v>210059</v>
      </c>
      <c r="F83" s="3" t="s">
        <v>202</v>
      </c>
      <c r="G83" s="3" t="s">
        <v>203</v>
      </c>
      <c r="H83" s="14">
        <v>1</v>
      </c>
      <c r="I83" s="3" t="s">
        <v>204</v>
      </c>
      <c r="J83" s="9">
        <v>43801</v>
      </c>
      <c r="K83" s="9">
        <v>43163</v>
      </c>
      <c r="L83" s="17">
        <f t="shared" ref="L83:L104" si="8">(J83-K83)/30</f>
        <v>21.266666666666666</v>
      </c>
      <c r="M83" s="10">
        <f t="shared" ref="M83:M104" ca="1" si="9">(TODAY()-K83)/30</f>
        <v>28.133333333333333</v>
      </c>
      <c r="N83" s="3" t="s">
        <v>4</v>
      </c>
      <c r="O83" s="8"/>
      <c r="P83" s="8"/>
      <c r="Q83" s="8">
        <v>1</v>
      </c>
      <c r="R83" s="8"/>
      <c r="S83" s="8" t="s">
        <v>53</v>
      </c>
      <c r="T83" s="14" t="s">
        <v>258</v>
      </c>
      <c r="U83" s="12" t="b">
        <v>1</v>
      </c>
      <c r="V83" s="12" t="b">
        <v>0</v>
      </c>
    </row>
    <row r="84" spans="1:22" x14ac:dyDescent="0.15">
      <c r="A84" s="28" t="s">
        <v>237</v>
      </c>
      <c r="B84" s="3">
        <v>1</v>
      </c>
      <c r="C84" s="3">
        <v>21</v>
      </c>
      <c r="D84" s="3" t="b">
        <v>0</v>
      </c>
      <c r="E84" s="27">
        <v>210060</v>
      </c>
      <c r="F84" s="3" t="s">
        <v>202</v>
      </c>
      <c r="G84" s="3" t="s">
        <v>203</v>
      </c>
      <c r="H84" s="14">
        <v>2</v>
      </c>
      <c r="I84" s="3" t="s">
        <v>204</v>
      </c>
      <c r="J84" s="9">
        <v>43803</v>
      </c>
      <c r="K84" s="9">
        <v>43153</v>
      </c>
      <c r="L84" s="17">
        <f t="shared" si="8"/>
        <v>21.666666666666668</v>
      </c>
      <c r="M84" s="10">
        <f t="shared" ca="1" si="9"/>
        <v>28.466666666666665</v>
      </c>
      <c r="N84" s="3" t="s">
        <v>4</v>
      </c>
      <c r="O84" s="8"/>
      <c r="P84" s="8"/>
      <c r="Q84" s="8">
        <v>1</v>
      </c>
      <c r="R84" s="8"/>
      <c r="S84" s="8" t="s">
        <v>53</v>
      </c>
      <c r="T84" s="14" t="s">
        <v>259</v>
      </c>
      <c r="U84" s="12" t="b">
        <v>1</v>
      </c>
      <c r="V84" s="12" t="b">
        <v>1</v>
      </c>
    </row>
    <row r="85" spans="1:22" x14ac:dyDescent="0.15">
      <c r="A85" s="28" t="s">
        <v>238</v>
      </c>
      <c r="B85" s="3">
        <v>1</v>
      </c>
      <c r="C85" s="3">
        <v>21</v>
      </c>
      <c r="D85" s="3" t="b">
        <v>0</v>
      </c>
      <c r="E85" s="27">
        <v>210061</v>
      </c>
      <c r="F85" s="3" t="s">
        <v>202</v>
      </c>
      <c r="G85" s="3" t="s">
        <v>203</v>
      </c>
      <c r="H85" s="14">
        <v>3</v>
      </c>
      <c r="I85" s="3" t="s">
        <v>204</v>
      </c>
      <c r="J85" s="9">
        <v>43804</v>
      </c>
      <c r="K85" s="9">
        <v>43164</v>
      </c>
      <c r="L85" s="17">
        <f t="shared" si="8"/>
        <v>21.333333333333332</v>
      </c>
      <c r="M85" s="10">
        <f t="shared" ca="1" si="9"/>
        <v>28.1</v>
      </c>
      <c r="N85" s="3" t="s">
        <v>1</v>
      </c>
      <c r="O85" s="8"/>
      <c r="P85" s="8"/>
      <c r="Q85" s="8">
        <v>1</v>
      </c>
      <c r="R85" s="8"/>
      <c r="S85" s="8" t="s">
        <v>53</v>
      </c>
      <c r="T85" s="14" t="s">
        <v>260</v>
      </c>
      <c r="U85" s="12" t="b">
        <v>1</v>
      </c>
      <c r="V85" s="12" t="b">
        <v>1</v>
      </c>
    </row>
    <row r="86" spans="1:22" x14ac:dyDescent="0.15">
      <c r="A86" s="28" t="s">
        <v>239</v>
      </c>
      <c r="B86" s="3">
        <v>1</v>
      </c>
      <c r="C86" s="3">
        <v>21</v>
      </c>
      <c r="D86" s="3" t="b">
        <v>0</v>
      </c>
      <c r="E86" s="27">
        <v>210062</v>
      </c>
      <c r="F86" s="3" t="s">
        <v>202</v>
      </c>
      <c r="G86" s="3" t="s">
        <v>203</v>
      </c>
      <c r="H86" s="14">
        <v>4</v>
      </c>
      <c r="I86" s="3" t="s">
        <v>204</v>
      </c>
      <c r="J86" s="9">
        <v>43804</v>
      </c>
      <c r="K86" s="9">
        <v>43169</v>
      </c>
      <c r="L86" s="17">
        <f t="shared" si="8"/>
        <v>21.166666666666668</v>
      </c>
      <c r="M86" s="10">
        <f t="shared" ca="1" si="9"/>
        <v>27.933333333333334</v>
      </c>
      <c r="N86" s="3" t="s">
        <v>1</v>
      </c>
      <c r="O86" s="8"/>
      <c r="P86" s="8"/>
      <c r="Q86" s="8">
        <v>1</v>
      </c>
      <c r="R86" s="8"/>
      <c r="S86" s="8" t="s">
        <v>53</v>
      </c>
      <c r="T86" s="14" t="s">
        <v>261</v>
      </c>
      <c r="U86" s="12" t="b">
        <v>1</v>
      </c>
      <c r="V86" s="12" t="b">
        <v>1</v>
      </c>
    </row>
    <row r="87" spans="1:22" x14ac:dyDescent="0.15">
      <c r="A87" s="28" t="s">
        <v>240</v>
      </c>
      <c r="B87" s="3">
        <v>1</v>
      </c>
      <c r="C87" s="3">
        <v>21</v>
      </c>
      <c r="D87" s="3" t="b">
        <v>0</v>
      </c>
      <c r="E87" s="27">
        <v>210063</v>
      </c>
      <c r="F87" s="3" t="s">
        <v>202</v>
      </c>
      <c r="G87" s="3" t="s">
        <v>203</v>
      </c>
      <c r="H87" s="14">
        <v>1</v>
      </c>
      <c r="I87" s="3" t="s">
        <v>204</v>
      </c>
      <c r="J87" s="9">
        <v>43805</v>
      </c>
      <c r="K87" s="9">
        <v>43154</v>
      </c>
      <c r="L87" s="17">
        <f t="shared" si="8"/>
        <v>21.7</v>
      </c>
      <c r="M87" s="10">
        <f t="shared" ca="1" si="9"/>
        <v>28.433333333333334</v>
      </c>
      <c r="N87" s="3" t="s">
        <v>4</v>
      </c>
      <c r="O87" s="8"/>
      <c r="P87" s="8"/>
      <c r="Q87" s="8">
        <v>1</v>
      </c>
      <c r="R87" s="8"/>
      <c r="S87" s="8" t="s">
        <v>53</v>
      </c>
      <c r="T87" s="14" t="s">
        <v>262</v>
      </c>
      <c r="U87" s="12" t="b">
        <v>1</v>
      </c>
      <c r="V87" s="12" t="b">
        <v>1</v>
      </c>
    </row>
    <row r="88" spans="1:22" x14ac:dyDescent="0.15">
      <c r="A88" s="28" t="s">
        <v>241</v>
      </c>
      <c r="B88" s="3">
        <v>1</v>
      </c>
      <c r="C88" s="3">
        <v>21</v>
      </c>
      <c r="D88" s="3" t="b">
        <v>0</v>
      </c>
      <c r="E88" s="27">
        <v>210064</v>
      </c>
      <c r="F88" s="3" t="s">
        <v>202</v>
      </c>
      <c r="G88" s="3" t="s">
        <v>203</v>
      </c>
      <c r="H88" s="14">
        <v>2</v>
      </c>
      <c r="I88" s="3" t="s">
        <v>204</v>
      </c>
      <c r="J88" s="9">
        <v>43809</v>
      </c>
      <c r="K88" s="9">
        <v>43189</v>
      </c>
      <c r="L88" s="17">
        <f t="shared" si="8"/>
        <v>20.666666666666668</v>
      </c>
      <c r="M88" s="10">
        <f t="shared" ca="1" si="9"/>
        <v>27.266666666666666</v>
      </c>
      <c r="N88" s="3" t="s">
        <v>4</v>
      </c>
      <c r="O88" s="8"/>
      <c r="P88" s="8"/>
      <c r="Q88" s="8">
        <v>1</v>
      </c>
      <c r="R88" s="8"/>
      <c r="S88" s="8" t="s">
        <v>53</v>
      </c>
      <c r="T88" s="14" t="s">
        <v>263</v>
      </c>
      <c r="U88" s="12" t="b">
        <v>1</v>
      </c>
      <c r="V88" s="12" t="b">
        <v>1</v>
      </c>
    </row>
    <row r="89" spans="1:22" x14ac:dyDescent="0.15">
      <c r="A89" s="28" t="s">
        <v>242</v>
      </c>
      <c r="B89" s="3">
        <v>1</v>
      </c>
      <c r="C89" s="3">
        <v>21</v>
      </c>
      <c r="D89" s="3" t="b">
        <v>0</v>
      </c>
      <c r="E89" s="27">
        <v>210065</v>
      </c>
      <c r="F89" s="3" t="s">
        <v>202</v>
      </c>
      <c r="G89" s="3" t="s">
        <v>203</v>
      </c>
      <c r="H89" s="14">
        <v>3</v>
      </c>
      <c r="I89" s="3" t="s">
        <v>204</v>
      </c>
      <c r="J89" s="9">
        <v>43812</v>
      </c>
      <c r="K89" s="9">
        <v>43165</v>
      </c>
      <c r="L89" s="17">
        <f t="shared" si="8"/>
        <v>21.566666666666666</v>
      </c>
      <c r="M89" s="10">
        <f t="shared" ca="1" si="9"/>
        <v>28.066666666666666</v>
      </c>
      <c r="N89" s="3" t="s">
        <v>1</v>
      </c>
      <c r="O89" s="8"/>
      <c r="P89" s="8"/>
      <c r="Q89" s="8">
        <v>1</v>
      </c>
      <c r="R89" s="8"/>
      <c r="S89" s="8" t="s">
        <v>53</v>
      </c>
      <c r="T89" s="14" t="s">
        <v>264</v>
      </c>
      <c r="U89" s="12" t="b">
        <v>1</v>
      </c>
      <c r="V89" s="12" t="b">
        <v>0</v>
      </c>
    </row>
    <row r="90" spans="1:22" x14ac:dyDescent="0.15">
      <c r="A90" s="28" t="s">
        <v>243</v>
      </c>
      <c r="B90" s="3">
        <v>1</v>
      </c>
      <c r="C90" s="3">
        <v>21</v>
      </c>
      <c r="D90" s="3" t="b">
        <v>0</v>
      </c>
      <c r="E90" s="27">
        <v>210066</v>
      </c>
      <c r="F90" s="3" t="s">
        <v>202</v>
      </c>
      <c r="G90" s="3" t="s">
        <v>203</v>
      </c>
      <c r="H90" s="14">
        <v>4</v>
      </c>
      <c r="I90" s="3" t="s">
        <v>204</v>
      </c>
      <c r="J90" s="9">
        <v>43812</v>
      </c>
      <c r="K90" s="9">
        <v>43140</v>
      </c>
      <c r="L90" s="17">
        <f t="shared" si="8"/>
        <v>22.4</v>
      </c>
      <c r="M90" s="10">
        <f t="shared" ca="1" si="9"/>
        <v>28.9</v>
      </c>
      <c r="N90" s="3" t="s">
        <v>1</v>
      </c>
      <c r="O90" s="8"/>
      <c r="P90" s="8"/>
      <c r="Q90" s="8">
        <v>1</v>
      </c>
      <c r="R90" s="8"/>
      <c r="S90" s="8" t="s">
        <v>53</v>
      </c>
      <c r="T90" s="14" t="s">
        <v>265</v>
      </c>
      <c r="U90" s="12" t="b">
        <v>0</v>
      </c>
      <c r="V90" s="12" t="b">
        <v>1</v>
      </c>
    </row>
    <row r="91" spans="1:22" x14ac:dyDescent="0.15">
      <c r="A91" s="28" t="s">
        <v>244</v>
      </c>
      <c r="B91" s="3">
        <v>1</v>
      </c>
      <c r="C91" s="3">
        <v>21</v>
      </c>
      <c r="D91" s="3" t="b">
        <v>0</v>
      </c>
      <c r="E91" s="27">
        <v>210067</v>
      </c>
      <c r="F91" s="3" t="s">
        <v>202</v>
      </c>
      <c r="G91" s="3" t="s">
        <v>203</v>
      </c>
      <c r="H91" s="14">
        <v>4</v>
      </c>
      <c r="I91" s="3" t="s">
        <v>204</v>
      </c>
      <c r="J91" s="9">
        <v>43813</v>
      </c>
      <c r="K91" s="9">
        <v>43162</v>
      </c>
      <c r="L91" s="17">
        <f t="shared" si="8"/>
        <v>21.7</v>
      </c>
      <c r="M91" s="10">
        <f t="shared" ca="1" si="9"/>
        <v>28.166666666666668</v>
      </c>
      <c r="N91" s="3" t="s">
        <v>1</v>
      </c>
      <c r="O91" s="8"/>
      <c r="P91" s="8"/>
      <c r="Q91" s="8">
        <v>1</v>
      </c>
      <c r="R91" s="8"/>
      <c r="S91" s="8" t="s">
        <v>53</v>
      </c>
      <c r="T91" s="14" t="s">
        <v>266</v>
      </c>
      <c r="U91" s="12" t="b">
        <v>1</v>
      </c>
      <c r="V91" s="12" t="b">
        <v>1</v>
      </c>
    </row>
    <row r="92" spans="1:22" x14ac:dyDescent="0.15">
      <c r="A92" s="28" t="s">
        <v>245</v>
      </c>
      <c r="B92" s="3">
        <v>1</v>
      </c>
      <c r="C92" s="3">
        <v>21</v>
      </c>
      <c r="D92" s="3" t="b">
        <v>0</v>
      </c>
      <c r="E92" s="27">
        <v>210068</v>
      </c>
      <c r="F92" s="3" t="s">
        <v>202</v>
      </c>
      <c r="G92" s="3" t="s">
        <v>203</v>
      </c>
      <c r="H92" s="14">
        <v>1</v>
      </c>
      <c r="I92" s="3" t="s">
        <v>204</v>
      </c>
      <c r="J92" s="9">
        <v>43815</v>
      </c>
      <c r="K92" s="9">
        <v>43173</v>
      </c>
      <c r="L92" s="17">
        <f t="shared" si="8"/>
        <v>21.4</v>
      </c>
      <c r="M92" s="10">
        <f t="shared" ca="1" si="9"/>
        <v>27.8</v>
      </c>
      <c r="N92" s="3" t="s">
        <v>1</v>
      </c>
      <c r="O92" s="8"/>
      <c r="P92" s="8"/>
      <c r="Q92" s="8">
        <v>1</v>
      </c>
      <c r="R92" s="8"/>
      <c r="S92" s="8" t="s">
        <v>53</v>
      </c>
      <c r="T92" s="14" t="s">
        <v>267</v>
      </c>
      <c r="U92" s="12" t="b">
        <v>1</v>
      </c>
      <c r="V92" s="12" t="b">
        <v>1</v>
      </c>
    </row>
    <row r="93" spans="1:22" x14ac:dyDescent="0.15">
      <c r="A93" s="28" t="s">
        <v>246</v>
      </c>
      <c r="B93" s="3">
        <v>1</v>
      </c>
      <c r="C93" s="3">
        <v>21</v>
      </c>
      <c r="D93" s="3" t="b">
        <v>0</v>
      </c>
      <c r="E93" s="27">
        <v>210069</v>
      </c>
      <c r="F93" s="3" t="s">
        <v>202</v>
      </c>
      <c r="G93" s="3" t="s">
        <v>203</v>
      </c>
      <c r="H93" s="14">
        <v>1</v>
      </c>
      <c r="I93" s="3" t="s">
        <v>204</v>
      </c>
      <c r="J93" s="9">
        <v>43817</v>
      </c>
      <c r="K93" s="9">
        <v>43168</v>
      </c>
      <c r="L93" s="17">
        <f t="shared" si="8"/>
        <v>21.633333333333333</v>
      </c>
      <c r="M93" s="10">
        <f t="shared" ca="1" si="9"/>
        <v>27.966666666666665</v>
      </c>
      <c r="N93" s="3" t="s">
        <v>4</v>
      </c>
      <c r="O93" s="8"/>
      <c r="P93" s="8"/>
      <c r="Q93" s="8">
        <v>1</v>
      </c>
      <c r="R93" s="8"/>
      <c r="S93" s="8" t="s">
        <v>53</v>
      </c>
      <c r="T93" s="14" t="s">
        <v>268</v>
      </c>
      <c r="U93" s="12" t="b">
        <v>1</v>
      </c>
      <c r="V93" s="12" t="b">
        <v>1</v>
      </c>
    </row>
    <row r="94" spans="1:22" x14ac:dyDescent="0.15">
      <c r="A94" s="28" t="s">
        <v>247</v>
      </c>
      <c r="B94" s="3">
        <v>1</v>
      </c>
      <c r="C94" s="3">
        <v>21</v>
      </c>
      <c r="D94" s="3" t="b">
        <v>0</v>
      </c>
      <c r="E94" s="27">
        <v>210070</v>
      </c>
      <c r="F94" s="3" t="s">
        <v>202</v>
      </c>
      <c r="G94" s="3" t="s">
        <v>203</v>
      </c>
      <c r="H94" s="14">
        <v>2</v>
      </c>
      <c r="I94" s="3" t="s">
        <v>204</v>
      </c>
      <c r="J94" s="9">
        <v>43853</v>
      </c>
      <c r="K94" s="9">
        <v>43198</v>
      </c>
      <c r="L94" s="17">
        <f t="shared" si="8"/>
        <v>21.833333333333332</v>
      </c>
      <c r="M94" s="10">
        <f t="shared" ca="1" si="9"/>
        <v>26.966666666666665</v>
      </c>
      <c r="N94" s="3" t="s">
        <v>1</v>
      </c>
      <c r="O94" s="8"/>
      <c r="P94" s="8"/>
      <c r="Q94" s="8">
        <v>1</v>
      </c>
      <c r="R94" s="8"/>
      <c r="S94" s="8" t="s">
        <v>53</v>
      </c>
      <c r="T94" s="24" t="s">
        <v>261</v>
      </c>
      <c r="U94" s="12" t="b">
        <v>1</v>
      </c>
      <c r="V94" s="12" t="b">
        <v>0</v>
      </c>
    </row>
    <row r="95" spans="1:22" x14ac:dyDescent="0.15">
      <c r="A95" s="28" t="s">
        <v>248</v>
      </c>
      <c r="B95" s="3">
        <v>1</v>
      </c>
      <c r="C95" s="3">
        <v>21</v>
      </c>
      <c r="D95" s="3" t="b">
        <v>0</v>
      </c>
      <c r="E95" s="27">
        <v>210071</v>
      </c>
      <c r="F95" s="3" t="s">
        <v>202</v>
      </c>
      <c r="G95" s="3" t="s">
        <v>203</v>
      </c>
      <c r="H95" s="14">
        <v>2</v>
      </c>
      <c r="I95" s="3" t="s">
        <v>204</v>
      </c>
      <c r="J95" s="9">
        <v>43854</v>
      </c>
      <c r="K95" s="9">
        <v>43219</v>
      </c>
      <c r="L95" s="17">
        <f t="shared" si="8"/>
        <v>21.166666666666668</v>
      </c>
      <c r="M95" s="10">
        <f t="shared" ca="1" si="9"/>
        <v>26.266666666666666</v>
      </c>
      <c r="N95" s="3" t="s">
        <v>1</v>
      </c>
      <c r="O95" s="8"/>
      <c r="P95" s="8"/>
      <c r="Q95" s="8">
        <v>1</v>
      </c>
      <c r="R95" s="8"/>
      <c r="S95" s="8" t="s">
        <v>53</v>
      </c>
      <c r="T95" s="24" t="s">
        <v>269</v>
      </c>
      <c r="U95" s="12" t="b">
        <v>1</v>
      </c>
      <c r="V95" s="12" t="b">
        <v>1</v>
      </c>
    </row>
    <row r="96" spans="1:22" x14ac:dyDescent="0.15">
      <c r="A96" s="28" t="s">
        <v>249</v>
      </c>
      <c r="B96" s="3">
        <v>1</v>
      </c>
      <c r="C96" s="3">
        <v>21</v>
      </c>
      <c r="D96" s="3" t="b">
        <v>0</v>
      </c>
      <c r="E96" s="27">
        <v>210072</v>
      </c>
      <c r="F96" s="3" t="s">
        <v>202</v>
      </c>
      <c r="G96" s="3" t="s">
        <v>203</v>
      </c>
      <c r="H96" s="14">
        <v>3</v>
      </c>
      <c r="I96" s="3" t="s">
        <v>204</v>
      </c>
      <c r="J96" s="9">
        <v>43854</v>
      </c>
      <c r="K96" s="9">
        <v>43209</v>
      </c>
      <c r="L96" s="17">
        <f t="shared" si="8"/>
        <v>21.5</v>
      </c>
      <c r="M96" s="10">
        <f t="shared" ca="1" si="9"/>
        <v>26.6</v>
      </c>
      <c r="N96" s="3" t="s">
        <v>1</v>
      </c>
      <c r="O96" s="8"/>
      <c r="P96" s="8"/>
      <c r="Q96" s="8">
        <v>1</v>
      </c>
      <c r="R96" s="8"/>
      <c r="S96" s="8" t="s">
        <v>53</v>
      </c>
      <c r="T96" s="24" t="s">
        <v>213</v>
      </c>
      <c r="U96" s="12" t="b">
        <v>1</v>
      </c>
      <c r="V96" s="12" t="b">
        <v>1</v>
      </c>
    </row>
    <row r="97" spans="1:22" x14ac:dyDescent="0.15">
      <c r="A97" s="28" t="s">
        <v>250</v>
      </c>
      <c r="B97" s="3">
        <v>1</v>
      </c>
      <c r="C97" s="3">
        <v>21</v>
      </c>
      <c r="D97" s="3" t="b">
        <v>0</v>
      </c>
      <c r="E97" s="27">
        <v>210073</v>
      </c>
      <c r="F97" s="3" t="s">
        <v>202</v>
      </c>
      <c r="G97" s="3" t="s">
        <v>203</v>
      </c>
      <c r="H97" s="14">
        <v>4</v>
      </c>
      <c r="I97" s="3" t="s">
        <v>204</v>
      </c>
      <c r="J97" s="9">
        <v>43857</v>
      </c>
      <c r="K97" s="9">
        <v>43206</v>
      </c>
      <c r="L97" s="17">
        <f t="shared" si="8"/>
        <v>21.7</v>
      </c>
      <c r="M97" s="10">
        <f t="shared" ca="1" si="9"/>
        <v>26.7</v>
      </c>
      <c r="N97" s="3" t="s">
        <v>1</v>
      </c>
      <c r="O97" s="8"/>
      <c r="P97" s="8"/>
      <c r="Q97" s="8">
        <v>1</v>
      </c>
      <c r="R97" s="8"/>
      <c r="S97" s="8" t="s">
        <v>53</v>
      </c>
      <c r="T97" s="24" t="s">
        <v>213</v>
      </c>
      <c r="U97" s="12" t="b">
        <v>1</v>
      </c>
      <c r="V97" s="12" t="b">
        <v>1</v>
      </c>
    </row>
    <row r="98" spans="1:22" x14ac:dyDescent="0.15">
      <c r="A98" s="28" t="s">
        <v>251</v>
      </c>
      <c r="B98" s="3">
        <v>1</v>
      </c>
      <c r="C98" s="3">
        <v>21</v>
      </c>
      <c r="D98" s="3" t="b">
        <v>0</v>
      </c>
      <c r="E98" s="27">
        <v>210074</v>
      </c>
      <c r="F98" s="3" t="s">
        <v>202</v>
      </c>
      <c r="G98" s="3" t="s">
        <v>203</v>
      </c>
      <c r="H98" s="14">
        <v>4</v>
      </c>
      <c r="I98" s="3" t="s">
        <v>204</v>
      </c>
      <c r="J98" s="9">
        <v>43858</v>
      </c>
      <c r="K98" s="9">
        <v>43209</v>
      </c>
      <c r="L98" s="17">
        <f t="shared" si="8"/>
        <v>21.633333333333333</v>
      </c>
      <c r="M98" s="10">
        <f t="shared" ca="1" si="9"/>
        <v>26.6</v>
      </c>
      <c r="N98" s="3" t="s">
        <v>4</v>
      </c>
      <c r="O98" s="8"/>
      <c r="P98" s="8"/>
      <c r="Q98" s="8">
        <v>1</v>
      </c>
      <c r="R98" s="8"/>
      <c r="S98" s="8" t="s">
        <v>53</v>
      </c>
      <c r="T98" s="24" t="s">
        <v>270</v>
      </c>
      <c r="U98" s="12" t="b">
        <v>1</v>
      </c>
      <c r="V98" s="12" t="b">
        <v>1</v>
      </c>
    </row>
    <row r="99" spans="1:22" x14ac:dyDescent="0.15">
      <c r="A99" s="28" t="s">
        <v>252</v>
      </c>
      <c r="B99" s="3">
        <v>1</v>
      </c>
      <c r="C99" s="3">
        <v>21</v>
      </c>
      <c r="D99" s="3" t="b">
        <v>0</v>
      </c>
      <c r="E99" s="27">
        <v>210075</v>
      </c>
      <c r="F99" s="3" t="s">
        <v>202</v>
      </c>
      <c r="G99" s="3" t="s">
        <v>203</v>
      </c>
      <c r="H99" s="14">
        <v>2</v>
      </c>
      <c r="I99" s="3" t="s">
        <v>204</v>
      </c>
      <c r="J99" s="9">
        <v>43858</v>
      </c>
      <c r="K99" s="9">
        <v>43219</v>
      </c>
      <c r="L99" s="17">
        <f t="shared" si="8"/>
        <v>21.3</v>
      </c>
      <c r="M99" s="10">
        <f t="shared" ca="1" si="9"/>
        <v>26.266666666666666</v>
      </c>
      <c r="N99" s="3" t="s">
        <v>1</v>
      </c>
      <c r="O99" s="8"/>
      <c r="P99" s="8"/>
      <c r="Q99" s="8">
        <v>1</v>
      </c>
      <c r="R99" s="8"/>
      <c r="S99" s="8" t="s">
        <v>53</v>
      </c>
      <c r="T99" s="24" t="s">
        <v>271</v>
      </c>
      <c r="U99" s="12" t="b">
        <v>1</v>
      </c>
      <c r="V99" s="12" t="b">
        <v>1</v>
      </c>
    </row>
    <row r="100" spans="1:22" x14ac:dyDescent="0.15">
      <c r="A100" s="28" t="s">
        <v>253</v>
      </c>
      <c r="B100" s="3">
        <v>1</v>
      </c>
      <c r="C100" s="3">
        <v>21</v>
      </c>
      <c r="D100" s="3" t="b">
        <v>0</v>
      </c>
      <c r="E100" s="27">
        <v>210076</v>
      </c>
      <c r="F100" s="3" t="s">
        <v>202</v>
      </c>
      <c r="G100" s="3" t="s">
        <v>203</v>
      </c>
      <c r="H100" s="14">
        <v>1</v>
      </c>
      <c r="I100" s="3" t="s">
        <v>204</v>
      </c>
      <c r="J100" s="9">
        <v>43860</v>
      </c>
      <c r="K100" s="9">
        <v>43226</v>
      </c>
      <c r="L100" s="17">
        <f t="shared" si="8"/>
        <v>21.133333333333333</v>
      </c>
      <c r="M100" s="10">
        <f t="shared" ca="1" si="9"/>
        <v>26.033333333333335</v>
      </c>
      <c r="N100" s="3" t="s">
        <v>1</v>
      </c>
      <c r="O100" s="8"/>
      <c r="P100" s="8"/>
      <c r="Q100" s="8">
        <v>1</v>
      </c>
      <c r="R100" s="8"/>
      <c r="S100" s="8" t="s">
        <v>53</v>
      </c>
      <c r="T100" s="24" t="s">
        <v>261</v>
      </c>
      <c r="U100" s="12" t="b">
        <v>1</v>
      </c>
      <c r="V100" s="12" t="b">
        <v>1</v>
      </c>
    </row>
    <row r="101" spans="1:22" x14ac:dyDescent="0.15">
      <c r="A101" s="28" t="s">
        <v>254</v>
      </c>
      <c r="B101" s="3">
        <v>1</v>
      </c>
      <c r="C101" s="3">
        <v>21</v>
      </c>
      <c r="D101" s="3" t="b">
        <v>0</v>
      </c>
      <c r="E101" s="27">
        <v>210077</v>
      </c>
      <c r="F101" s="3" t="s">
        <v>202</v>
      </c>
      <c r="G101" s="3" t="s">
        <v>203</v>
      </c>
      <c r="H101" s="14">
        <v>3</v>
      </c>
      <c r="I101" s="3" t="s">
        <v>204</v>
      </c>
      <c r="J101" s="9">
        <v>43861</v>
      </c>
      <c r="K101" s="9">
        <v>43212</v>
      </c>
      <c r="L101" s="17">
        <f t="shared" si="8"/>
        <v>21.633333333333333</v>
      </c>
      <c r="M101" s="10">
        <f t="shared" ca="1" si="9"/>
        <v>26.5</v>
      </c>
      <c r="N101" s="3" t="s">
        <v>1</v>
      </c>
      <c r="O101" s="8"/>
      <c r="P101" s="8"/>
      <c r="Q101" s="8">
        <v>1</v>
      </c>
      <c r="R101" s="8"/>
      <c r="S101" s="8" t="s">
        <v>53</v>
      </c>
      <c r="T101" s="24" t="s">
        <v>261</v>
      </c>
      <c r="U101" s="12" t="b">
        <v>1</v>
      </c>
      <c r="V101" s="12" t="b">
        <v>1</v>
      </c>
    </row>
    <row r="102" spans="1:22" x14ac:dyDescent="0.15">
      <c r="A102" s="28" t="s">
        <v>255</v>
      </c>
      <c r="B102" s="3">
        <v>1</v>
      </c>
      <c r="C102" s="3">
        <v>21</v>
      </c>
      <c r="D102" s="3" t="b">
        <v>0</v>
      </c>
      <c r="E102" s="27">
        <v>210078</v>
      </c>
      <c r="F102" s="3" t="s">
        <v>202</v>
      </c>
      <c r="G102" s="3" t="s">
        <v>203</v>
      </c>
      <c r="H102" s="14">
        <v>4</v>
      </c>
      <c r="I102" s="3" t="s">
        <v>204</v>
      </c>
      <c r="J102" s="9">
        <v>43861</v>
      </c>
      <c r="K102" s="9">
        <v>43227</v>
      </c>
      <c r="L102" s="17">
        <f t="shared" si="8"/>
        <v>21.133333333333333</v>
      </c>
      <c r="M102" s="10">
        <f t="shared" ca="1" si="9"/>
        <v>26</v>
      </c>
      <c r="N102" s="3" t="s">
        <v>4</v>
      </c>
      <c r="O102" s="8"/>
      <c r="P102" s="8"/>
      <c r="Q102" s="8">
        <v>1</v>
      </c>
      <c r="R102" s="8"/>
      <c r="S102" s="8" t="s">
        <v>53</v>
      </c>
      <c r="T102" s="31" t="s">
        <v>272</v>
      </c>
      <c r="U102" s="12" t="b">
        <v>0</v>
      </c>
      <c r="V102" s="12" t="b">
        <v>1</v>
      </c>
    </row>
    <row r="103" spans="1:22" x14ac:dyDescent="0.15">
      <c r="A103" s="28" t="s">
        <v>256</v>
      </c>
      <c r="B103" s="3">
        <v>1</v>
      </c>
      <c r="C103" s="3">
        <v>21</v>
      </c>
      <c r="D103" s="3" t="b">
        <v>0</v>
      </c>
      <c r="E103" s="27">
        <v>210079</v>
      </c>
      <c r="F103" s="3" t="s">
        <v>202</v>
      </c>
      <c r="G103" s="3" t="s">
        <v>203</v>
      </c>
      <c r="H103" s="14">
        <v>4</v>
      </c>
      <c r="I103" s="3" t="s">
        <v>204</v>
      </c>
      <c r="J103" s="9">
        <v>43861</v>
      </c>
      <c r="K103" s="9">
        <v>43211</v>
      </c>
      <c r="L103" s="17">
        <f t="shared" si="8"/>
        <v>21.666666666666668</v>
      </c>
      <c r="M103" s="10">
        <f t="shared" ca="1" si="9"/>
        <v>26.533333333333335</v>
      </c>
      <c r="N103" s="3" t="s">
        <v>4</v>
      </c>
      <c r="O103" s="8"/>
      <c r="P103" s="8"/>
      <c r="Q103" s="8">
        <v>1</v>
      </c>
      <c r="R103" s="8"/>
      <c r="S103" s="8" t="s">
        <v>53</v>
      </c>
      <c r="T103" s="24" t="s">
        <v>273</v>
      </c>
      <c r="U103" s="12" t="b">
        <v>1</v>
      </c>
      <c r="V103" s="12" t="b">
        <v>1</v>
      </c>
    </row>
    <row r="104" spans="1:22" x14ac:dyDescent="0.15">
      <c r="A104" s="28" t="s">
        <v>257</v>
      </c>
      <c r="B104" s="3">
        <v>1</v>
      </c>
      <c r="C104" s="3">
        <v>21</v>
      </c>
      <c r="D104" s="3" t="b">
        <v>0</v>
      </c>
      <c r="E104" s="27">
        <v>210080</v>
      </c>
      <c r="F104" s="3" t="s">
        <v>202</v>
      </c>
      <c r="G104" s="3" t="s">
        <v>203</v>
      </c>
      <c r="H104" s="14">
        <v>1</v>
      </c>
      <c r="I104" s="3" t="s">
        <v>204</v>
      </c>
      <c r="J104" s="9">
        <v>43864</v>
      </c>
      <c r="K104" s="9">
        <v>43237</v>
      </c>
      <c r="L104" s="17">
        <f t="shared" si="8"/>
        <v>20.9</v>
      </c>
      <c r="M104" s="10">
        <f t="shared" ca="1" si="9"/>
        <v>25.666666666666668</v>
      </c>
      <c r="N104" s="3" t="s">
        <v>1</v>
      </c>
      <c r="O104" s="8"/>
      <c r="P104" s="8"/>
      <c r="Q104" s="8">
        <v>1</v>
      </c>
      <c r="R104" s="8"/>
      <c r="S104" s="8" t="s">
        <v>53</v>
      </c>
      <c r="T104" s="24" t="s">
        <v>274</v>
      </c>
      <c r="U104" s="12" t="b">
        <v>1</v>
      </c>
      <c r="V104" s="12" t="b">
        <v>1</v>
      </c>
    </row>
    <row r="105" spans="1:22" x14ac:dyDescent="0.15">
      <c r="J105" s="9"/>
      <c r="K105" s="9"/>
      <c r="O105" s="8"/>
      <c r="P105" s="8"/>
      <c r="Q105" s="8"/>
      <c r="R105" s="8"/>
      <c r="S105" s="8"/>
      <c r="U105" s="12"/>
      <c r="V105" s="12"/>
    </row>
    <row r="106" spans="1:22" x14ac:dyDescent="0.15">
      <c r="J106" s="9"/>
      <c r="K106" s="9"/>
      <c r="O106" s="8"/>
      <c r="P106" s="8"/>
      <c r="Q106" s="8"/>
      <c r="R106" s="8"/>
      <c r="S106" s="8"/>
      <c r="U106" s="12"/>
      <c r="V106" s="12"/>
    </row>
    <row r="107" spans="1:22" x14ac:dyDescent="0.15">
      <c r="J107" s="9"/>
      <c r="K107" s="9"/>
      <c r="O107" s="8"/>
      <c r="P107" s="8"/>
      <c r="Q107" s="8"/>
      <c r="R107" s="8"/>
      <c r="S107" s="8"/>
      <c r="U107" s="12"/>
      <c r="V107" s="12"/>
    </row>
    <row r="108" spans="1:22" x14ac:dyDescent="0.15">
      <c r="J108" s="9"/>
      <c r="K108" s="9"/>
      <c r="O108" s="8"/>
      <c r="P108" s="8"/>
      <c r="Q108" s="8"/>
      <c r="R108" s="8"/>
      <c r="S108" s="8"/>
      <c r="U108" s="12"/>
      <c r="V108" s="12"/>
    </row>
    <row r="109" spans="1:22" x14ac:dyDescent="0.15">
      <c r="J109" s="9"/>
      <c r="K109" s="9"/>
      <c r="O109" s="8"/>
      <c r="P109" s="8"/>
      <c r="Q109" s="8"/>
      <c r="R109" s="8"/>
      <c r="S109" s="8"/>
      <c r="U109" s="12"/>
      <c r="V109" s="12"/>
    </row>
    <row r="110" spans="1:22" x14ac:dyDescent="0.15">
      <c r="J110" s="9"/>
      <c r="K110" s="9"/>
      <c r="O110" s="8"/>
      <c r="P110" s="8"/>
      <c r="Q110" s="8"/>
      <c r="R110" s="8"/>
      <c r="S110" s="8"/>
      <c r="U110" s="12"/>
      <c r="V110" s="12"/>
    </row>
    <row r="111" spans="1:22" x14ac:dyDescent="0.15">
      <c r="J111" s="9"/>
      <c r="K111" s="9"/>
      <c r="O111" s="8"/>
      <c r="P111" s="8"/>
      <c r="Q111" s="8"/>
      <c r="R111" s="8"/>
      <c r="S111" s="8"/>
      <c r="U111" s="12"/>
      <c r="V111" s="12"/>
    </row>
    <row r="112" spans="1:22" x14ac:dyDescent="0.15">
      <c r="J112" s="9"/>
      <c r="K112" s="9"/>
      <c r="O112" s="8"/>
      <c r="P112" s="8"/>
      <c r="Q112" s="8"/>
      <c r="R112" s="8"/>
      <c r="S112" s="8"/>
      <c r="U112" s="12"/>
      <c r="V112" s="12"/>
    </row>
    <row r="113" spans="10:22" x14ac:dyDescent="0.15">
      <c r="J113" s="9"/>
      <c r="K113" s="9"/>
      <c r="O113" s="8"/>
      <c r="P113" s="8"/>
      <c r="Q113" s="8"/>
      <c r="R113" s="8"/>
      <c r="S113" s="8"/>
      <c r="U113" s="12"/>
      <c r="V113" s="12"/>
    </row>
    <row r="114" spans="10:22" x14ac:dyDescent="0.15">
      <c r="J114" s="9"/>
      <c r="K114" s="9"/>
      <c r="O114" s="8"/>
      <c r="P114" s="8"/>
      <c r="Q114" s="8"/>
      <c r="R114" s="8"/>
      <c r="S114" s="8"/>
      <c r="U114" s="12"/>
      <c r="V114" s="12"/>
    </row>
    <row r="115" spans="10:22" x14ac:dyDescent="0.15">
      <c r="J115" s="9"/>
      <c r="K115" s="9"/>
      <c r="O115" s="8"/>
      <c r="P115" s="8"/>
      <c r="Q115" s="8"/>
      <c r="R115" s="8"/>
      <c r="S115" s="8"/>
      <c r="U115" s="12"/>
      <c r="V115" s="12"/>
    </row>
    <row r="116" spans="10:22" x14ac:dyDescent="0.15">
      <c r="J116" s="9"/>
      <c r="K116" s="9"/>
      <c r="O116" s="8"/>
      <c r="P116" s="8"/>
      <c r="Q116" s="8"/>
      <c r="R116" s="8"/>
      <c r="S116" s="8"/>
      <c r="U116" s="12"/>
      <c r="V116" s="12"/>
    </row>
    <row r="117" spans="10:22" x14ac:dyDescent="0.15">
      <c r="J117" s="9"/>
      <c r="K117" s="9"/>
      <c r="O117" s="8"/>
      <c r="P117" s="8"/>
      <c r="Q117" s="8"/>
      <c r="R117" s="8"/>
      <c r="S117" s="8"/>
      <c r="U117" s="12"/>
      <c r="V117" s="12"/>
    </row>
    <row r="118" spans="10:22" x14ac:dyDescent="0.15">
      <c r="J118" s="9"/>
      <c r="K118" s="9"/>
      <c r="O118" s="8"/>
      <c r="P118" s="8"/>
      <c r="Q118" s="8"/>
      <c r="R118" s="8"/>
      <c r="S118" s="8"/>
      <c r="U118" s="12"/>
      <c r="V118" s="12"/>
    </row>
    <row r="119" spans="10:22" x14ac:dyDescent="0.15">
      <c r="J119" s="9"/>
      <c r="K119" s="9"/>
      <c r="O119" s="8"/>
      <c r="P119" s="8"/>
      <c r="Q119" s="8"/>
      <c r="R119" s="8"/>
      <c r="S119" s="8"/>
      <c r="U119" s="12"/>
      <c r="V119" s="12"/>
    </row>
    <row r="120" spans="10:22" x14ac:dyDescent="0.15">
      <c r="J120" s="9"/>
      <c r="K120" s="9"/>
      <c r="O120" s="8"/>
      <c r="P120" s="8"/>
      <c r="Q120" s="8"/>
      <c r="R120" s="8"/>
      <c r="S120" s="8"/>
      <c r="U120" s="12"/>
      <c r="V120" s="12"/>
    </row>
    <row r="121" spans="10:22" x14ac:dyDescent="0.15">
      <c r="J121" s="9"/>
      <c r="K121" s="9"/>
      <c r="O121" s="8"/>
      <c r="P121" s="8"/>
      <c r="Q121" s="8"/>
      <c r="R121" s="8"/>
      <c r="S121" s="8"/>
      <c r="U121" s="12"/>
      <c r="V121" s="12"/>
    </row>
    <row r="122" spans="10:22" x14ac:dyDescent="0.15">
      <c r="J122" s="9"/>
      <c r="K122" s="9"/>
      <c r="O122" s="8"/>
      <c r="P122" s="8"/>
      <c r="Q122" s="8"/>
      <c r="R122" s="8"/>
      <c r="S122" s="8"/>
      <c r="U122" s="12"/>
      <c r="V122" s="12"/>
    </row>
    <row r="123" spans="10:22" x14ac:dyDescent="0.15">
      <c r="J123" s="9"/>
      <c r="K123" s="9"/>
      <c r="O123" s="8"/>
      <c r="P123" s="8"/>
      <c r="Q123" s="8"/>
      <c r="R123" s="8"/>
      <c r="S123" s="8"/>
      <c r="U123" s="12"/>
      <c r="V123" s="12"/>
    </row>
    <row r="124" spans="10:22" x14ac:dyDescent="0.15">
      <c r="J124" s="9"/>
      <c r="K124" s="9"/>
      <c r="O124" s="8"/>
      <c r="P124" s="8"/>
      <c r="Q124" s="8"/>
      <c r="R124" s="8"/>
      <c r="S124" s="8"/>
      <c r="U124" s="12"/>
      <c r="V124" s="12"/>
    </row>
    <row r="125" spans="10:22" x14ac:dyDescent="0.15">
      <c r="J125" s="9"/>
      <c r="K125" s="9"/>
      <c r="O125" s="8"/>
      <c r="P125" s="8"/>
      <c r="Q125" s="8"/>
      <c r="R125" s="8"/>
      <c r="S125" s="8"/>
      <c r="U125" s="12"/>
      <c r="V125" s="12"/>
    </row>
    <row r="126" spans="10:22" x14ac:dyDescent="0.15">
      <c r="J126" s="9"/>
      <c r="K126" s="9"/>
      <c r="O126" s="8"/>
      <c r="P126" s="8"/>
      <c r="Q126" s="8"/>
      <c r="R126" s="8"/>
      <c r="S126" s="8"/>
      <c r="U126" s="12"/>
      <c r="V126" s="12"/>
    </row>
    <row r="127" spans="10:22" x14ac:dyDescent="0.15">
      <c r="J127" s="9"/>
      <c r="K127" s="9"/>
      <c r="O127" s="8"/>
      <c r="P127" s="8"/>
      <c r="Q127" s="8"/>
      <c r="R127" s="8"/>
      <c r="S127" s="8"/>
      <c r="U127" s="12"/>
      <c r="V127" s="12"/>
    </row>
    <row r="128" spans="10:22" x14ac:dyDescent="0.15">
      <c r="J128" s="9"/>
      <c r="K128" s="9"/>
      <c r="O128" s="8"/>
      <c r="P128" s="8"/>
      <c r="Q128" s="8"/>
      <c r="R128" s="8"/>
      <c r="S128" s="8"/>
      <c r="U128" s="12"/>
      <c r="V128" s="12"/>
    </row>
    <row r="129" spans="10:22" x14ac:dyDescent="0.15">
      <c r="J129" s="9"/>
      <c r="K129" s="9"/>
      <c r="O129" s="8"/>
      <c r="P129" s="8"/>
      <c r="Q129" s="8"/>
      <c r="R129" s="8"/>
      <c r="S129" s="8"/>
      <c r="U129" s="12"/>
      <c r="V129" s="12"/>
    </row>
    <row r="130" spans="10:22" x14ac:dyDescent="0.15">
      <c r="J130" s="9"/>
      <c r="K130" s="9"/>
      <c r="O130" s="8"/>
      <c r="P130" s="8"/>
      <c r="Q130" s="8"/>
      <c r="R130" s="8"/>
      <c r="S130" s="8"/>
      <c r="U130" s="12"/>
      <c r="V130" s="12"/>
    </row>
    <row r="131" spans="10:22" x14ac:dyDescent="0.15">
      <c r="J131" s="9"/>
      <c r="K131" s="9"/>
      <c r="O131" s="8"/>
      <c r="P131" s="8"/>
      <c r="Q131" s="8"/>
      <c r="R131" s="8"/>
      <c r="S131" s="8"/>
      <c r="U131" s="12"/>
      <c r="V131" s="12"/>
    </row>
    <row r="132" spans="10:22" x14ac:dyDescent="0.15">
      <c r="J132" s="9"/>
      <c r="K132" s="9"/>
      <c r="O132" s="8"/>
      <c r="P132" s="8"/>
      <c r="Q132" s="8"/>
      <c r="R132" s="8"/>
      <c r="S132" s="8"/>
      <c r="U132" s="12"/>
      <c r="V132" s="12"/>
    </row>
    <row r="133" spans="10:22" x14ac:dyDescent="0.15">
      <c r="J133" s="9"/>
      <c r="K133" s="9"/>
      <c r="O133" s="8"/>
      <c r="P133" s="8"/>
      <c r="Q133" s="8"/>
      <c r="R133" s="8"/>
      <c r="S133" s="8"/>
      <c r="U133" s="12"/>
      <c r="V133" s="12"/>
    </row>
    <row r="134" spans="10:22" x14ac:dyDescent="0.15">
      <c r="J134" s="9"/>
      <c r="K134" s="9"/>
      <c r="O134" s="8"/>
      <c r="P134" s="8"/>
      <c r="Q134" s="8"/>
      <c r="R134" s="8"/>
      <c r="S134" s="8"/>
      <c r="U134" s="12"/>
      <c r="V134" s="12"/>
    </row>
    <row r="135" spans="10:22" x14ac:dyDescent="0.15">
      <c r="J135" s="9"/>
      <c r="K135" s="9"/>
      <c r="O135" s="8"/>
      <c r="P135" s="8"/>
      <c r="Q135" s="8"/>
      <c r="R135" s="8"/>
      <c r="S135" s="8"/>
      <c r="U135" s="12"/>
      <c r="V135" s="12"/>
    </row>
    <row r="136" spans="10:22" x14ac:dyDescent="0.15">
      <c r="J136" s="9"/>
      <c r="K136" s="9"/>
      <c r="O136" s="8"/>
      <c r="P136" s="8"/>
      <c r="Q136" s="8"/>
      <c r="R136" s="8"/>
      <c r="S136" s="8"/>
      <c r="U136" s="12"/>
      <c r="V136" s="12"/>
    </row>
    <row r="137" spans="10:22" x14ac:dyDescent="0.15">
      <c r="J137" s="9"/>
      <c r="K137" s="9"/>
      <c r="O137" s="8"/>
      <c r="P137" s="8"/>
      <c r="Q137" s="8"/>
      <c r="R137" s="8"/>
      <c r="S137" s="8"/>
      <c r="U137" s="12"/>
      <c r="V137" s="12"/>
    </row>
    <row r="138" spans="10:22" x14ac:dyDescent="0.15">
      <c r="J138" s="9"/>
      <c r="K138" s="9"/>
      <c r="O138" s="8"/>
      <c r="P138" s="8"/>
      <c r="Q138" s="8"/>
      <c r="R138" s="8"/>
      <c r="S138" s="8"/>
      <c r="U138" s="12"/>
      <c r="V138" s="12"/>
    </row>
    <row r="139" spans="10:22" x14ac:dyDescent="0.15">
      <c r="J139" s="9"/>
      <c r="K139" s="9"/>
      <c r="O139" s="8"/>
      <c r="P139" s="8"/>
      <c r="Q139" s="8"/>
      <c r="R139" s="8"/>
      <c r="S139" s="8"/>
      <c r="U139" s="12"/>
      <c r="V139" s="12"/>
    </row>
    <row r="140" spans="10:22" x14ac:dyDescent="0.15">
      <c r="J140" s="9"/>
      <c r="K140" s="9"/>
      <c r="O140" s="8"/>
      <c r="P140" s="8"/>
      <c r="Q140" s="8"/>
      <c r="R140" s="8"/>
      <c r="S140" s="8"/>
      <c r="U140" s="12"/>
      <c r="V140" s="12"/>
    </row>
    <row r="141" spans="10:22" x14ac:dyDescent="0.15">
      <c r="J141" s="9"/>
      <c r="K141" s="9"/>
      <c r="O141" s="8"/>
      <c r="P141" s="8"/>
      <c r="Q141" s="8"/>
      <c r="R141" s="8"/>
      <c r="S141" s="8"/>
      <c r="U141" s="12"/>
      <c r="V141" s="12"/>
    </row>
    <row r="142" spans="10:22" x14ac:dyDescent="0.15">
      <c r="J142" s="9"/>
      <c r="K142" s="9"/>
      <c r="O142" s="8"/>
      <c r="P142" s="8"/>
      <c r="Q142" s="8"/>
      <c r="R142" s="8"/>
      <c r="S142" s="8"/>
      <c r="U142" s="12"/>
      <c r="V142" s="12"/>
    </row>
    <row r="143" spans="10:22" x14ac:dyDescent="0.15">
      <c r="J143" s="9"/>
      <c r="K143" s="9"/>
      <c r="O143" s="8"/>
      <c r="P143" s="8"/>
      <c r="Q143" s="8"/>
      <c r="R143" s="8"/>
      <c r="S143" s="8"/>
      <c r="U143" s="12"/>
      <c r="V143" s="12"/>
    </row>
    <row r="144" spans="10:22" x14ac:dyDescent="0.15">
      <c r="J144" s="9"/>
      <c r="K144" s="9"/>
      <c r="O144" s="8"/>
      <c r="P144" s="8"/>
      <c r="Q144" s="8"/>
      <c r="R144" s="8"/>
      <c r="S144" s="8"/>
      <c r="U144" s="12"/>
      <c r="V144" s="12"/>
    </row>
    <row r="145" spans="10:22" x14ac:dyDescent="0.15">
      <c r="J145" s="9"/>
      <c r="K145" s="9"/>
      <c r="O145" s="8"/>
      <c r="P145" s="8"/>
      <c r="Q145" s="8"/>
      <c r="R145" s="8"/>
      <c r="S145" s="8"/>
      <c r="U145" s="12"/>
      <c r="V145" s="12"/>
    </row>
    <row r="146" spans="10:22" x14ac:dyDescent="0.15">
      <c r="J146" s="9"/>
      <c r="K146" s="9"/>
      <c r="O146" s="8"/>
      <c r="P146" s="8"/>
      <c r="Q146" s="8"/>
      <c r="R146" s="8"/>
      <c r="S146" s="8"/>
      <c r="U146" s="12"/>
      <c r="V146" s="12"/>
    </row>
    <row r="147" spans="10:22" x14ac:dyDescent="0.15">
      <c r="J147" s="9"/>
      <c r="K147" s="9"/>
      <c r="O147" s="8"/>
      <c r="P147" s="8"/>
      <c r="Q147" s="8"/>
      <c r="R147" s="8"/>
      <c r="S147" s="8"/>
      <c r="U147" s="12"/>
      <c r="V147" s="12"/>
    </row>
    <row r="148" spans="10:22" x14ac:dyDescent="0.15">
      <c r="J148" s="9"/>
      <c r="K148" s="9"/>
      <c r="O148" s="8"/>
      <c r="P148" s="8"/>
      <c r="Q148" s="8"/>
      <c r="R148" s="8"/>
      <c r="S148" s="8"/>
      <c r="U148" s="12"/>
      <c r="V148" s="12"/>
    </row>
    <row r="149" spans="10:22" x14ac:dyDescent="0.15">
      <c r="J149" s="9"/>
      <c r="K149" s="9"/>
      <c r="O149" s="8"/>
      <c r="P149" s="8"/>
      <c r="Q149" s="8"/>
      <c r="R149" s="8"/>
      <c r="S149" s="8"/>
      <c r="U149" s="12"/>
      <c r="V149" s="12"/>
    </row>
    <row r="150" spans="10:22" x14ac:dyDescent="0.15">
      <c r="J150" s="9"/>
      <c r="K150" s="9"/>
      <c r="O150" s="8"/>
      <c r="P150" s="8"/>
      <c r="Q150" s="8"/>
      <c r="R150" s="8"/>
      <c r="S150" s="8"/>
      <c r="U150" s="12"/>
      <c r="V150" s="12"/>
    </row>
    <row r="151" spans="10:22" x14ac:dyDescent="0.15">
      <c r="J151" s="9"/>
      <c r="K151" s="9"/>
      <c r="O151" s="8"/>
      <c r="P151" s="8"/>
      <c r="Q151" s="8"/>
      <c r="R151" s="8"/>
      <c r="S151" s="8"/>
      <c r="U151" s="12"/>
      <c r="V151" s="12"/>
    </row>
    <row r="152" spans="10:22" x14ac:dyDescent="0.15">
      <c r="J152" s="9"/>
      <c r="K152" s="9"/>
      <c r="O152" s="8"/>
      <c r="P152" s="8"/>
      <c r="Q152" s="8"/>
      <c r="R152" s="8"/>
      <c r="S152" s="8"/>
      <c r="U152" s="12"/>
      <c r="V152" s="12"/>
    </row>
    <row r="153" spans="10:22" x14ac:dyDescent="0.15">
      <c r="J153" s="9"/>
      <c r="K153" s="9"/>
      <c r="O153" s="8"/>
      <c r="P153" s="8"/>
      <c r="Q153" s="8"/>
      <c r="R153" s="8"/>
      <c r="S153" s="8"/>
      <c r="U153" s="12"/>
      <c r="V153" s="12"/>
    </row>
    <row r="154" spans="10:22" x14ac:dyDescent="0.15">
      <c r="J154" s="9"/>
      <c r="K154" s="9"/>
      <c r="O154" s="8"/>
      <c r="P154" s="8"/>
      <c r="Q154" s="8"/>
      <c r="R154" s="8"/>
      <c r="S154" s="8"/>
      <c r="U154" s="12"/>
      <c r="V154" s="12"/>
    </row>
    <row r="155" spans="10:22" x14ac:dyDescent="0.15">
      <c r="J155" s="9"/>
      <c r="K155" s="9"/>
      <c r="O155" s="8"/>
      <c r="P155" s="8"/>
      <c r="Q155" s="8"/>
      <c r="R155" s="8"/>
      <c r="S155" s="8"/>
      <c r="U155" s="12"/>
      <c r="V155" s="12"/>
    </row>
    <row r="156" spans="10:22" x14ac:dyDescent="0.15">
      <c r="J156" s="9"/>
      <c r="K156" s="9"/>
      <c r="O156" s="8"/>
      <c r="P156" s="8"/>
      <c r="Q156" s="8"/>
      <c r="R156" s="8"/>
      <c r="S156" s="8"/>
      <c r="U156" s="12"/>
      <c r="V156" s="12"/>
    </row>
    <row r="157" spans="10:22" x14ac:dyDescent="0.15">
      <c r="J157" s="9"/>
      <c r="K157" s="9"/>
      <c r="O157" s="8"/>
      <c r="P157" s="8"/>
      <c r="Q157" s="8"/>
      <c r="R157" s="8"/>
      <c r="S157" s="8"/>
      <c r="U157" s="12"/>
      <c r="V157" s="12"/>
    </row>
    <row r="158" spans="10:22" x14ac:dyDescent="0.15">
      <c r="J158" s="9"/>
      <c r="K158" s="9"/>
      <c r="O158" s="8"/>
      <c r="P158" s="8"/>
      <c r="Q158" s="8"/>
      <c r="R158" s="8"/>
      <c r="S158" s="8"/>
      <c r="U158" s="12"/>
      <c r="V158" s="12"/>
    </row>
    <row r="159" spans="10:22" x14ac:dyDescent="0.15">
      <c r="J159" s="9"/>
      <c r="K159" s="9"/>
      <c r="O159" s="8"/>
      <c r="P159" s="8"/>
      <c r="Q159" s="8"/>
      <c r="R159" s="8"/>
      <c r="S159" s="8"/>
      <c r="U159" s="12"/>
      <c r="V159" s="12"/>
    </row>
    <row r="160" spans="10:22" x14ac:dyDescent="0.15">
      <c r="J160" s="9"/>
      <c r="K160" s="9"/>
      <c r="O160" s="8"/>
      <c r="P160" s="8"/>
      <c r="Q160" s="8"/>
      <c r="R160" s="8"/>
      <c r="S160" s="8"/>
      <c r="U160" s="12"/>
      <c r="V160" s="12"/>
    </row>
    <row r="161" spans="10:22" x14ac:dyDescent="0.15">
      <c r="J161" s="9"/>
      <c r="K161" s="9"/>
      <c r="O161" s="8"/>
      <c r="P161" s="8"/>
      <c r="Q161" s="8"/>
      <c r="R161" s="8"/>
      <c r="S161" s="8"/>
      <c r="U161" s="12"/>
      <c r="V161" s="12"/>
    </row>
    <row r="162" spans="10:22" x14ac:dyDescent="0.15">
      <c r="J162" s="9"/>
      <c r="K162" s="9"/>
      <c r="O162" s="8"/>
      <c r="P162" s="8"/>
      <c r="Q162" s="8"/>
      <c r="R162" s="8"/>
      <c r="S162" s="8"/>
      <c r="U162" s="12"/>
      <c r="V162" s="12"/>
    </row>
    <row r="163" spans="10:22" x14ac:dyDescent="0.15">
      <c r="J163" s="9"/>
      <c r="K163" s="9"/>
      <c r="O163" s="8"/>
      <c r="P163" s="8"/>
      <c r="Q163" s="8"/>
      <c r="R163" s="8"/>
      <c r="S163" s="8"/>
      <c r="U163" s="12"/>
      <c r="V163" s="12"/>
    </row>
    <row r="164" spans="10:22" x14ac:dyDescent="0.15">
      <c r="J164" s="9"/>
      <c r="K164" s="9"/>
      <c r="O164" s="8"/>
      <c r="P164" s="8"/>
      <c r="Q164" s="8"/>
      <c r="R164" s="8"/>
      <c r="S164" s="8"/>
      <c r="U164" s="12"/>
      <c r="V164" s="12"/>
    </row>
    <row r="165" spans="10:22" x14ac:dyDescent="0.15">
      <c r="J165" s="9"/>
      <c r="K165" s="9"/>
      <c r="O165" s="8"/>
      <c r="P165" s="8"/>
      <c r="Q165" s="8"/>
      <c r="R165" s="8"/>
      <c r="S165" s="8"/>
      <c r="U165" s="12"/>
      <c r="V165" s="12"/>
    </row>
    <row r="166" spans="10:22" x14ac:dyDescent="0.15">
      <c r="J166" s="9"/>
      <c r="K166" s="9"/>
      <c r="O166" s="8"/>
      <c r="P166" s="8"/>
      <c r="Q166" s="8"/>
      <c r="R166" s="8"/>
      <c r="S166" s="8"/>
      <c r="U166" s="12"/>
      <c r="V166" s="12"/>
    </row>
    <row r="167" spans="10:22" x14ac:dyDescent="0.15">
      <c r="J167" s="9"/>
      <c r="K167" s="9"/>
      <c r="O167" s="8"/>
      <c r="P167" s="8"/>
      <c r="Q167" s="8"/>
      <c r="R167" s="8"/>
      <c r="S167" s="8"/>
      <c r="U167" s="12"/>
      <c r="V167" s="12"/>
    </row>
    <row r="168" spans="10:22" x14ac:dyDescent="0.15">
      <c r="J168" s="9"/>
      <c r="K168" s="9"/>
      <c r="O168" s="8"/>
      <c r="P168" s="8"/>
      <c r="Q168" s="8"/>
      <c r="R168" s="8"/>
      <c r="S168" s="8"/>
      <c r="U168" s="12"/>
      <c r="V168" s="12"/>
    </row>
    <row r="169" spans="10:22" x14ac:dyDescent="0.15">
      <c r="J169" s="9"/>
      <c r="K169" s="9"/>
      <c r="O169" s="8"/>
      <c r="P169" s="8"/>
      <c r="Q169" s="8"/>
      <c r="R169" s="8"/>
      <c r="S169" s="8"/>
      <c r="U169" s="12"/>
      <c r="V169" s="12"/>
    </row>
    <row r="170" spans="10:22" x14ac:dyDescent="0.15">
      <c r="J170" s="9"/>
      <c r="K170" s="9"/>
      <c r="O170" s="8"/>
      <c r="P170" s="8"/>
      <c r="Q170" s="8"/>
      <c r="R170" s="8"/>
      <c r="S170" s="8"/>
      <c r="U170" s="12"/>
      <c r="V170" s="12"/>
    </row>
    <row r="171" spans="10:22" x14ac:dyDescent="0.15">
      <c r="J171" s="9"/>
      <c r="K171" s="9"/>
      <c r="O171" s="8"/>
      <c r="P171" s="8"/>
      <c r="Q171" s="8"/>
      <c r="R171" s="8"/>
      <c r="S171" s="8"/>
      <c r="U171" s="12"/>
      <c r="V171" s="12"/>
    </row>
    <row r="172" spans="10:22" x14ac:dyDescent="0.15">
      <c r="J172" s="9"/>
      <c r="K172" s="9"/>
      <c r="O172" s="8"/>
      <c r="P172" s="8"/>
      <c r="Q172" s="8"/>
      <c r="R172" s="8"/>
      <c r="S172" s="8"/>
      <c r="U172" s="12"/>
      <c r="V172" s="12"/>
    </row>
    <row r="173" spans="10:22" x14ac:dyDescent="0.15">
      <c r="J173" s="9"/>
      <c r="K173" s="9"/>
      <c r="O173" s="8"/>
      <c r="P173" s="8"/>
      <c r="Q173" s="8"/>
      <c r="R173" s="8"/>
      <c r="S173" s="8"/>
      <c r="U173" s="12"/>
      <c r="V173" s="12"/>
    </row>
    <row r="174" spans="10:22" x14ac:dyDescent="0.15">
      <c r="J174" s="9"/>
      <c r="K174" s="9"/>
      <c r="O174" s="8"/>
      <c r="P174" s="8"/>
      <c r="Q174" s="8"/>
      <c r="R174" s="8"/>
      <c r="S174" s="8"/>
      <c r="U174" s="12"/>
      <c r="V174" s="12"/>
    </row>
    <row r="175" spans="10:22" x14ac:dyDescent="0.15">
      <c r="J175" s="9"/>
      <c r="K175" s="9"/>
      <c r="O175" s="8"/>
      <c r="P175" s="8"/>
      <c r="Q175" s="8"/>
      <c r="R175" s="8"/>
      <c r="S175" s="8"/>
      <c r="U175" s="12"/>
      <c r="V175" s="12"/>
    </row>
    <row r="176" spans="10:22" x14ac:dyDescent="0.15">
      <c r="J176" s="9"/>
      <c r="K176" s="9"/>
      <c r="O176" s="8"/>
      <c r="P176" s="8"/>
      <c r="Q176" s="8"/>
      <c r="R176" s="8"/>
      <c r="S176" s="8"/>
      <c r="U176" s="12"/>
      <c r="V176" s="12"/>
    </row>
    <row r="177" spans="10:22" x14ac:dyDescent="0.15">
      <c r="J177" s="9"/>
      <c r="K177" s="9"/>
      <c r="O177" s="8"/>
      <c r="P177" s="8"/>
      <c r="Q177" s="8"/>
      <c r="R177" s="8"/>
      <c r="S177" s="8"/>
      <c r="U177" s="12"/>
      <c r="V177" s="12"/>
    </row>
    <row r="178" spans="10:22" x14ac:dyDescent="0.15">
      <c r="J178" s="9"/>
      <c r="K178" s="9"/>
      <c r="O178" s="8"/>
      <c r="P178" s="8"/>
      <c r="Q178" s="8"/>
      <c r="R178" s="8"/>
      <c r="S178" s="8"/>
      <c r="U178" s="12"/>
      <c r="V178" s="12"/>
    </row>
    <row r="179" spans="10:22" x14ac:dyDescent="0.15">
      <c r="J179" s="9"/>
      <c r="K179" s="9"/>
      <c r="O179" s="8"/>
      <c r="P179" s="8"/>
      <c r="Q179" s="8"/>
      <c r="R179" s="8"/>
      <c r="S179" s="8"/>
      <c r="U179" s="12"/>
      <c r="V179" s="12"/>
    </row>
    <row r="180" spans="10:22" x14ac:dyDescent="0.15">
      <c r="J180" s="9"/>
      <c r="K180" s="9"/>
      <c r="O180" s="8"/>
      <c r="P180" s="8"/>
      <c r="Q180" s="8"/>
      <c r="R180" s="8"/>
      <c r="S180" s="8"/>
      <c r="U180" s="12"/>
      <c r="V180" s="12"/>
    </row>
    <row r="181" spans="10:22" x14ac:dyDescent="0.15">
      <c r="J181" s="9"/>
      <c r="K181" s="9"/>
      <c r="O181" s="8"/>
      <c r="P181" s="8"/>
      <c r="Q181" s="8"/>
      <c r="R181" s="8"/>
      <c r="S181" s="8"/>
      <c r="U181" s="12"/>
      <c r="V181" s="12"/>
    </row>
    <row r="182" spans="10:22" x14ac:dyDescent="0.15">
      <c r="J182" s="9"/>
      <c r="K182" s="9"/>
      <c r="O182" s="8"/>
      <c r="P182" s="8"/>
      <c r="Q182" s="8"/>
      <c r="R182" s="8"/>
      <c r="S182" s="8"/>
      <c r="U182" s="12"/>
      <c r="V182" s="12"/>
    </row>
    <row r="183" spans="10:22" x14ac:dyDescent="0.15">
      <c r="J183" s="9"/>
      <c r="K183" s="9"/>
      <c r="O183" s="8"/>
      <c r="P183" s="8"/>
      <c r="Q183" s="8"/>
      <c r="R183" s="8"/>
      <c r="S183" s="8"/>
      <c r="U183" s="12"/>
      <c r="V183" s="12"/>
    </row>
    <row r="184" spans="10:22" x14ac:dyDescent="0.15">
      <c r="J184" s="9"/>
      <c r="K184" s="9"/>
      <c r="O184" s="8"/>
      <c r="P184" s="8"/>
      <c r="Q184" s="8"/>
      <c r="R184" s="8"/>
      <c r="S184" s="8"/>
      <c r="U184" s="12"/>
      <c r="V184" s="12"/>
    </row>
    <row r="185" spans="10:22" x14ac:dyDescent="0.15">
      <c r="J185" s="9"/>
      <c r="K185" s="9"/>
      <c r="O185" s="8"/>
      <c r="P185" s="8"/>
      <c r="Q185" s="8"/>
      <c r="R185" s="8"/>
      <c r="S185" s="8"/>
      <c r="U185" s="12"/>
      <c r="V185" s="12"/>
    </row>
    <row r="186" spans="10:22" x14ac:dyDescent="0.15">
      <c r="J186" s="9"/>
      <c r="K186" s="9"/>
      <c r="O186" s="8"/>
      <c r="P186" s="8"/>
      <c r="Q186" s="8"/>
      <c r="R186" s="8"/>
      <c r="S186" s="8"/>
      <c r="U186" s="12"/>
      <c r="V186" s="12"/>
    </row>
    <row r="187" spans="10:22" x14ac:dyDescent="0.15">
      <c r="J187" s="9"/>
      <c r="K187" s="9"/>
      <c r="O187" s="8"/>
      <c r="P187" s="8"/>
      <c r="Q187" s="8"/>
      <c r="R187" s="8"/>
      <c r="S187" s="8"/>
      <c r="U187" s="12"/>
      <c r="V187" s="12"/>
    </row>
    <row r="188" spans="10:22" x14ac:dyDescent="0.15">
      <c r="J188" s="9"/>
      <c r="K188" s="9"/>
      <c r="O188" s="8"/>
      <c r="P188" s="8"/>
      <c r="Q188" s="8"/>
      <c r="R188" s="8"/>
      <c r="S188" s="8"/>
      <c r="U188" s="12"/>
      <c r="V188" s="12"/>
    </row>
    <row r="189" spans="10:22" x14ac:dyDescent="0.15">
      <c r="J189" s="9"/>
      <c r="K189" s="9"/>
      <c r="O189" s="8"/>
      <c r="P189" s="8"/>
      <c r="Q189" s="8"/>
      <c r="R189" s="8"/>
      <c r="S189" s="8"/>
      <c r="U189" s="12"/>
      <c r="V189" s="12"/>
    </row>
    <row r="190" spans="10:22" x14ac:dyDescent="0.15">
      <c r="J190" s="9"/>
      <c r="K190" s="9"/>
      <c r="O190" s="8"/>
      <c r="P190" s="8"/>
      <c r="Q190" s="8"/>
      <c r="R190" s="8"/>
      <c r="S190" s="8"/>
      <c r="U190" s="12"/>
      <c r="V190" s="12"/>
    </row>
    <row r="191" spans="10:22" x14ac:dyDescent="0.15">
      <c r="J191" s="9"/>
      <c r="K191" s="9"/>
      <c r="O191" s="8"/>
      <c r="P191" s="8"/>
      <c r="Q191" s="8"/>
      <c r="R191" s="8"/>
      <c r="S191" s="8"/>
      <c r="U191" s="12"/>
      <c r="V191" s="12"/>
    </row>
    <row r="192" spans="10:22" x14ac:dyDescent="0.15">
      <c r="J192" s="9"/>
      <c r="K192" s="9"/>
      <c r="O192" s="8"/>
      <c r="P192" s="8"/>
      <c r="Q192" s="8"/>
      <c r="R192" s="8"/>
      <c r="S192" s="8"/>
      <c r="U192" s="12"/>
      <c r="V192" s="12"/>
    </row>
    <row r="193" spans="10:22" x14ac:dyDescent="0.15">
      <c r="J193" s="9"/>
      <c r="K193" s="9"/>
      <c r="O193" s="8"/>
      <c r="P193" s="8"/>
      <c r="Q193" s="8"/>
      <c r="R193" s="8"/>
      <c r="S193" s="8"/>
      <c r="U193" s="12"/>
      <c r="V193" s="12"/>
    </row>
    <row r="194" spans="10:22" x14ac:dyDescent="0.15">
      <c r="J194" s="9"/>
      <c r="K194" s="9"/>
      <c r="O194" s="8"/>
      <c r="P194" s="8"/>
      <c r="Q194" s="8"/>
      <c r="R194" s="8"/>
      <c r="S194" s="8"/>
      <c r="U194" s="12"/>
      <c r="V194" s="12"/>
    </row>
    <row r="195" spans="10:22" x14ac:dyDescent="0.15">
      <c r="J195" s="9"/>
      <c r="K195" s="9"/>
      <c r="O195" s="8"/>
      <c r="P195" s="8"/>
      <c r="Q195" s="8"/>
      <c r="R195" s="8"/>
      <c r="S195" s="8"/>
      <c r="U195" s="12"/>
      <c r="V195" s="12"/>
    </row>
    <row r="196" spans="10:22" x14ac:dyDescent="0.15">
      <c r="J196" s="9"/>
      <c r="K196" s="9"/>
      <c r="O196" s="8"/>
      <c r="P196" s="8"/>
      <c r="Q196" s="8"/>
      <c r="R196" s="8"/>
      <c r="S196" s="8"/>
      <c r="U196" s="12"/>
      <c r="V196" s="12"/>
    </row>
    <row r="197" spans="10:22" x14ac:dyDescent="0.15">
      <c r="J197" s="9"/>
      <c r="K197" s="9"/>
      <c r="O197" s="8"/>
      <c r="P197" s="8"/>
      <c r="Q197" s="8"/>
      <c r="R197" s="8"/>
      <c r="S197" s="8"/>
      <c r="U197" s="12"/>
      <c r="V197" s="12"/>
    </row>
    <row r="198" spans="10:22" x14ac:dyDescent="0.15">
      <c r="J198" s="9"/>
      <c r="K198" s="9"/>
      <c r="O198" s="8"/>
      <c r="P198" s="8"/>
      <c r="Q198" s="8"/>
      <c r="R198" s="8"/>
      <c r="S198" s="8"/>
      <c r="U198" s="12"/>
      <c r="V198" s="12"/>
    </row>
    <row r="199" spans="10:22" x14ac:dyDescent="0.15">
      <c r="J199" s="9"/>
      <c r="K199" s="9"/>
      <c r="O199" s="8"/>
      <c r="P199" s="8"/>
      <c r="Q199" s="8"/>
      <c r="R199" s="8"/>
      <c r="S199" s="8"/>
      <c r="U199" s="12"/>
      <c r="V199" s="12"/>
    </row>
    <row r="200" spans="10:22" x14ac:dyDescent="0.15">
      <c r="J200" s="9"/>
      <c r="K200" s="9"/>
      <c r="O200" s="8"/>
      <c r="P200" s="8"/>
      <c r="Q200" s="8"/>
      <c r="R200" s="8"/>
      <c r="S200" s="8"/>
      <c r="U200" s="12"/>
      <c r="V200" s="12"/>
    </row>
    <row r="201" spans="10:22" x14ac:dyDescent="0.15">
      <c r="J201" s="9"/>
      <c r="K201" s="9"/>
      <c r="O201" s="8"/>
      <c r="P201" s="8"/>
      <c r="Q201" s="8"/>
      <c r="R201" s="8"/>
      <c r="S201" s="8"/>
      <c r="U201" s="12"/>
      <c r="V201" s="12"/>
    </row>
    <row r="202" spans="10:22" x14ac:dyDescent="0.15">
      <c r="J202" s="9"/>
      <c r="K202" s="9"/>
      <c r="O202" s="8"/>
      <c r="P202" s="8"/>
      <c r="Q202" s="8"/>
      <c r="R202" s="8"/>
      <c r="S202" s="8"/>
      <c r="U202" s="12"/>
      <c r="V202" s="12"/>
    </row>
    <row r="203" spans="10:22" x14ac:dyDescent="0.15">
      <c r="J203" s="9"/>
      <c r="K203" s="9"/>
      <c r="O203" s="8"/>
      <c r="P203" s="8"/>
      <c r="Q203" s="8"/>
      <c r="R203" s="8"/>
      <c r="S203" s="8"/>
      <c r="U203" s="12"/>
      <c r="V203" s="12"/>
    </row>
    <row r="204" spans="10:22" x14ac:dyDescent="0.15">
      <c r="J204" s="9"/>
      <c r="K204" s="9"/>
      <c r="O204" s="8"/>
      <c r="P204" s="8"/>
      <c r="Q204" s="8"/>
      <c r="R204" s="8"/>
      <c r="S204" s="8"/>
      <c r="U204" s="12"/>
      <c r="V204" s="12"/>
    </row>
    <row r="205" spans="10:22" x14ac:dyDescent="0.15">
      <c r="J205" s="9"/>
      <c r="K205" s="9"/>
      <c r="O205" s="8"/>
      <c r="P205" s="8"/>
      <c r="Q205" s="8"/>
      <c r="R205" s="8"/>
      <c r="S205" s="8"/>
      <c r="U205" s="12"/>
      <c r="V205" s="12"/>
    </row>
    <row r="206" spans="10:22" x14ac:dyDescent="0.15">
      <c r="J206" s="9"/>
      <c r="K206" s="9"/>
      <c r="O206" s="8"/>
      <c r="P206" s="8"/>
      <c r="Q206" s="8"/>
      <c r="R206" s="8"/>
      <c r="S206" s="8"/>
      <c r="U206" s="12"/>
      <c r="V206" s="12"/>
    </row>
    <row r="207" spans="10:22" x14ac:dyDescent="0.15">
      <c r="J207" s="9"/>
      <c r="K207" s="9"/>
      <c r="O207" s="8"/>
      <c r="P207" s="8"/>
      <c r="Q207" s="8"/>
      <c r="R207" s="8"/>
      <c r="S207" s="8"/>
      <c r="U207" s="12"/>
      <c r="V207" s="12"/>
    </row>
    <row r="208" spans="10:22" x14ac:dyDescent="0.15">
      <c r="J208" s="9"/>
      <c r="K208" s="9"/>
      <c r="O208" s="8"/>
      <c r="P208" s="8"/>
      <c r="Q208" s="8"/>
      <c r="R208" s="8"/>
      <c r="S208" s="8"/>
      <c r="U208" s="12"/>
      <c r="V208" s="12"/>
    </row>
    <row r="209" spans="10:22" x14ac:dyDescent="0.15">
      <c r="J209" s="9"/>
      <c r="K209" s="9"/>
      <c r="O209" s="8"/>
      <c r="P209" s="8"/>
      <c r="Q209" s="8"/>
      <c r="R209" s="8"/>
      <c r="S209" s="8"/>
      <c r="U209" s="12"/>
      <c r="V209" s="12"/>
    </row>
    <row r="210" spans="10:22" x14ac:dyDescent="0.15">
      <c r="J210" s="9"/>
      <c r="K210" s="9"/>
      <c r="O210" s="8"/>
      <c r="P210" s="8"/>
      <c r="Q210" s="8"/>
      <c r="R210" s="8"/>
      <c r="S210" s="8"/>
      <c r="U210" s="12"/>
      <c r="V210" s="12"/>
    </row>
    <row r="211" spans="10:22" x14ac:dyDescent="0.15">
      <c r="J211" s="9"/>
      <c r="K211" s="9"/>
      <c r="O211" s="8"/>
      <c r="P211" s="8"/>
      <c r="Q211" s="8"/>
      <c r="R211" s="8"/>
      <c r="S211" s="8"/>
      <c r="U211" s="12"/>
      <c r="V211" s="12"/>
    </row>
    <row r="212" spans="10:22" x14ac:dyDescent="0.15">
      <c r="J212" s="9"/>
      <c r="K212" s="9"/>
      <c r="O212" s="8"/>
      <c r="P212" s="8"/>
      <c r="Q212" s="8"/>
      <c r="R212" s="8"/>
      <c r="S212" s="8"/>
      <c r="U212" s="12"/>
      <c r="V212" s="12"/>
    </row>
    <row r="213" spans="10:22" x14ac:dyDescent="0.15">
      <c r="J213" s="9"/>
      <c r="K213" s="9"/>
      <c r="O213" s="8"/>
      <c r="P213" s="8"/>
      <c r="Q213" s="8"/>
      <c r="R213" s="8"/>
      <c r="S213" s="8"/>
      <c r="U213" s="12"/>
      <c r="V213" s="12"/>
    </row>
    <row r="214" spans="10:22" x14ac:dyDescent="0.15">
      <c r="J214" s="9"/>
      <c r="K214" s="9"/>
      <c r="O214" s="8"/>
      <c r="P214" s="8"/>
      <c r="Q214" s="8"/>
      <c r="R214" s="8"/>
      <c r="S214" s="8"/>
      <c r="U214" s="12"/>
      <c r="V214" s="12"/>
    </row>
    <row r="215" spans="10:22" x14ac:dyDescent="0.15">
      <c r="J215" s="9"/>
      <c r="K215" s="9"/>
      <c r="O215" s="8"/>
      <c r="P215" s="8"/>
      <c r="Q215" s="8"/>
      <c r="R215" s="8"/>
      <c r="S215" s="8"/>
      <c r="U215" s="12"/>
      <c r="V215" s="12"/>
    </row>
    <row r="216" spans="10:22" x14ac:dyDescent="0.15">
      <c r="J216" s="9"/>
      <c r="K216" s="9"/>
      <c r="O216" s="8"/>
      <c r="P216" s="8"/>
      <c r="Q216" s="8"/>
      <c r="R216" s="8"/>
      <c r="S216" s="8"/>
      <c r="U216" s="12"/>
      <c r="V216" s="12"/>
    </row>
    <row r="217" spans="10:22" x14ac:dyDescent="0.15">
      <c r="J217" s="9"/>
      <c r="K217" s="9"/>
      <c r="O217" s="8"/>
      <c r="P217" s="8"/>
      <c r="Q217" s="8"/>
      <c r="R217" s="8"/>
      <c r="S217" s="8"/>
      <c r="U217" s="12"/>
      <c r="V217" s="12"/>
    </row>
    <row r="218" spans="10:22" x14ac:dyDescent="0.15">
      <c r="J218" s="9"/>
      <c r="K218" s="9"/>
      <c r="O218" s="8"/>
      <c r="P218" s="8"/>
      <c r="Q218" s="8"/>
      <c r="R218" s="8"/>
      <c r="S218" s="8"/>
      <c r="U218" s="12"/>
      <c r="V218" s="12"/>
    </row>
    <row r="219" spans="10:22" x14ac:dyDescent="0.15">
      <c r="J219" s="9"/>
      <c r="K219" s="9"/>
      <c r="O219" s="8"/>
      <c r="P219" s="8"/>
      <c r="Q219" s="8"/>
      <c r="R219" s="8"/>
      <c r="S219" s="8"/>
      <c r="U219" s="12"/>
      <c r="V219" s="12"/>
    </row>
    <row r="220" spans="10:22" x14ac:dyDescent="0.15">
      <c r="J220" s="9"/>
      <c r="K220" s="9"/>
      <c r="O220" s="8"/>
      <c r="P220" s="8"/>
      <c r="Q220" s="8"/>
      <c r="R220" s="8"/>
      <c r="S220" s="8"/>
      <c r="U220" s="12"/>
      <c r="V220" s="12"/>
    </row>
    <row r="221" spans="10:22" x14ac:dyDescent="0.15">
      <c r="J221" s="9"/>
      <c r="K221" s="9"/>
      <c r="O221" s="8"/>
      <c r="P221" s="8"/>
      <c r="Q221" s="8"/>
      <c r="R221" s="8"/>
      <c r="S221" s="8"/>
      <c r="U221" s="12"/>
      <c r="V221" s="12"/>
    </row>
    <row r="222" spans="10:22" x14ac:dyDescent="0.15">
      <c r="J222" s="9"/>
      <c r="K222" s="9"/>
      <c r="O222" s="8"/>
      <c r="P222" s="8"/>
      <c r="Q222" s="8"/>
      <c r="R222" s="8"/>
      <c r="S222" s="8"/>
      <c r="U222" s="12"/>
      <c r="V222" s="12"/>
    </row>
    <row r="223" spans="10:22" x14ac:dyDescent="0.15">
      <c r="J223" s="9"/>
      <c r="K223" s="9"/>
      <c r="O223" s="8"/>
      <c r="P223" s="8"/>
      <c r="Q223" s="8"/>
      <c r="R223" s="8"/>
      <c r="S223" s="8"/>
      <c r="U223" s="12"/>
      <c r="V223" s="12"/>
    </row>
    <row r="224" spans="10:22" x14ac:dyDescent="0.15">
      <c r="J224" s="9"/>
      <c r="K224" s="9"/>
      <c r="O224" s="8"/>
      <c r="P224" s="8"/>
      <c r="Q224" s="8"/>
      <c r="R224" s="8"/>
      <c r="S224" s="8"/>
      <c r="U224" s="12"/>
      <c r="V224" s="12"/>
    </row>
    <row r="225" spans="10:22" x14ac:dyDescent="0.15">
      <c r="J225" s="9"/>
      <c r="K225" s="9"/>
      <c r="O225" s="8"/>
      <c r="P225" s="8"/>
      <c r="Q225" s="8"/>
      <c r="R225" s="8"/>
      <c r="S225" s="8"/>
      <c r="U225" s="12"/>
      <c r="V225" s="12"/>
    </row>
    <row r="226" spans="10:22" x14ac:dyDescent="0.15">
      <c r="J226" s="9"/>
      <c r="K226" s="9"/>
      <c r="O226" s="8"/>
      <c r="P226" s="8"/>
      <c r="Q226" s="8"/>
      <c r="R226" s="8"/>
      <c r="S226" s="8"/>
      <c r="U226" s="12"/>
      <c r="V226" s="12"/>
    </row>
    <row r="227" spans="10:22" x14ac:dyDescent="0.15">
      <c r="J227" s="9"/>
      <c r="K227" s="9"/>
      <c r="O227" s="8"/>
      <c r="P227" s="8"/>
      <c r="Q227" s="8"/>
      <c r="R227" s="8"/>
      <c r="S227" s="8"/>
      <c r="U227" s="12"/>
      <c r="V227" s="12"/>
    </row>
    <row r="228" spans="10:22" x14ac:dyDescent="0.15">
      <c r="J228" s="9"/>
      <c r="K228" s="9"/>
      <c r="O228" s="8"/>
      <c r="P228" s="8"/>
      <c r="Q228" s="8"/>
      <c r="R228" s="8"/>
      <c r="S228" s="8"/>
      <c r="U228" s="12"/>
      <c r="V228" s="12"/>
    </row>
    <row r="229" spans="10:22" x14ac:dyDescent="0.15">
      <c r="J229" s="9"/>
      <c r="K229" s="9"/>
      <c r="O229" s="8"/>
      <c r="P229" s="8"/>
      <c r="Q229" s="8"/>
      <c r="R229" s="8"/>
      <c r="S229" s="8"/>
      <c r="U229" s="12"/>
      <c r="V229" s="12"/>
    </row>
    <row r="230" spans="10:22" x14ac:dyDescent="0.15">
      <c r="J230" s="9"/>
      <c r="K230" s="9"/>
      <c r="O230" s="8"/>
      <c r="P230" s="8"/>
      <c r="Q230" s="8"/>
      <c r="R230" s="8"/>
      <c r="S230" s="8"/>
      <c r="U230" s="12"/>
      <c r="V230" s="12"/>
    </row>
    <row r="231" spans="10:22" x14ac:dyDescent="0.15">
      <c r="J231" s="9"/>
      <c r="K231" s="9"/>
      <c r="O231" s="8"/>
      <c r="P231" s="8"/>
      <c r="Q231" s="8"/>
      <c r="R231" s="8"/>
      <c r="S231" s="8"/>
      <c r="U231" s="12"/>
      <c r="V231" s="12"/>
    </row>
    <row r="232" spans="10:22" x14ac:dyDescent="0.15">
      <c r="J232" s="9"/>
      <c r="K232" s="9"/>
      <c r="O232" s="8"/>
      <c r="P232" s="8"/>
      <c r="Q232" s="8"/>
      <c r="R232" s="8"/>
      <c r="S232" s="8"/>
      <c r="U232" s="12"/>
      <c r="V232" s="12"/>
    </row>
    <row r="233" spans="10:22" x14ac:dyDescent="0.15">
      <c r="J233" s="9"/>
      <c r="K233" s="9"/>
      <c r="O233" s="8"/>
      <c r="P233" s="8"/>
      <c r="Q233" s="8"/>
      <c r="R233" s="8"/>
      <c r="S233" s="8"/>
      <c r="U233" s="12"/>
      <c r="V233" s="12"/>
    </row>
    <row r="234" spans="10:22" x14ac:dyDescent="0.15">
      <c r="J234" s="9"/>
      <c r="K234" s="9"/>
      <c r="O234" s="8"/>
      <c r="P234" s="8"/>
      <c r="Q234" s="8"/>
      <c r="R234" s="8"/>
      <c r="S234" s="8"/>
      <c r="U234" s="12"/>
      <c r="V234" s="12"/>
    </row>
    <row r="235" spans="10:22" x14ac:dyDescent="0.15">
      <c r="J235" s="9"/>
      <c r="K235" s="9"/>
      <c r="O235" s="8"/>
      <c r="P235" s="8"/>
      <c r="Q235" s="8"/>
      <c r="R235" s="8"/>
      <c r="S235" s="8"/>
      <c r="U235" s="12"/>
      <c r="V235" s="12"/>
    </row>
    <row r="236" spans="10:22" x14ac:dyDescent="0.15">
      <c r="J236" s="9"/>
      <c r="K236" s="9"/>
      <c r="O236" s="8"/>
      <c r="P236" s="8"/>
      <c r="Q236" s="8"/>
      <c r="R236" s="8"/>
      <c r="S236" s="8"/>
      <c r="U236" s="12"/>
      <c r="V236" s="12"/>
    </row>
    <row r="237" spans="10:22" x14ac:dyDescent="0.15">
      <c r="J237" s="9"/>
      <c r="K237" s="9"/>
      <c r="O237" s="8"/>
      <c r="P237" s="8"/>
      <c r="Q237" s="8"/>
      <c r="R237" s="8"/>
      <c r="S237" s="8"/>
      <c r="U237" s="12"/>
      <c r="V237" s="12"/>
    </row>
    <row r="238" spans="10:22" x14ac:dyDescent="0.15">
      <c r="J238" s="9"/>
      <c r="K238" s="9"/>
      <c r="O238" s="8"/>
      <c r="P238" s="8"/>
      <c r="Q238" s="8"/>
      <c r="R238" s="8"/>
      <c r="S238" s="8"/>
      <c r="U238" s="12"/>
      <c r="V238" s="12"/>
    </row>
    <row r="239" spans="10:22" x14ac:dyDescent="0.15">
      <c r="J239" s="9"/>
      <c r="K239" s="9"/>
      <c r="O239" s="8"/>
      <c r="P239" s="8"/>
      <c r="Q239" s="8"/>
      <c r="R239" s="8"/>
      <c r="S239" s="8"/>
      <c r="U239" s="12"/>
      <c r="V239" s="12"/>
    </row>
    <row r="240" spans="10:22" x14ac:dyDescent="0.15">
      <c r="J240" s="9"/>
      <c r="K240" s="9"/>
      <c r="O240" s="8"/>
      <c r="P240" s="8"/>
      <c r="Q240" s="8"/>
      <c r="R240" s="8"/>
      <c r="S240" s="8"/>
      <c r="U240" s="12"/>
      <c r="V240" s="12"/>
    </row>
    <row r="241" spans="10:22" x14ac:dyDescent="0.15">
      <c r="J241" s="9"/>
      <c r="K241" s="9"/>
      <c r="O241" s="8"/>
      <c r="P241" s="8"/>
      <c r="Q241" s="8"/>
      <c r="R241" s="8"/>
      <c r="S241" s="8"/>
      <c r="U241" s="12"/>
      <c r="V241" s="12"/>
    </row>
    <row r="242" spans="10:22" x14ac:dyDescent="0.15">
      <c r="J242" s="9"/>
      <c r="K242" s="9"/>
      <c r="O242" s="8"/>
      <c r="P242" s="8"/>
      <c r="Q242" s="8"/>
      <c r="R242" s="8"/>
      <c r="S242" s="8"/>
      <c r="U242" s="12"/>
      <c r="V242" s="12"/>
    </row>
    <row r="243" spans="10:22" x14ac:dyDescent="0.15">
      <c r="J243" s="9"/>
      <c r="K243" s="9"/>
      <c r="O243" s="8"/>
      <c r="P243" s="8"/>
      <c r="Q243" s="8"/>
      <c r="R243" s="8"/>
      <c r="S243" s="8"/>
      <c r="U243" s="12"/>
      <c r="V243" s="12"/>
    </row>
    <row r="244" spans="10:22" x14ac:dyDescent="0.15">
      <c r="J244" s="9"/>
      <c r="K244" s="9"/>
      <c r="O244" s="8"/>
      <c r="P244" s="8"/>
      <c r="Q244" s="8"/>
      <c r="R244" s="8"/>
      <c r="S244" s="8"/>
      <c r="U244" s="12"/>
      <c r="V244" s="12"/>
    </row>
    <row r="245" spans="10:22" x14ac:dyDescent="0.15">
      <c r="J245" s="9"/>
      <c r="K245" s="9"/>
      <c r="O245" s="8"/>
      <c r="P245" s="8"/>
      <c r="Q245" s="8"/>
      <c r="R245" s="8"/>
      <c r="S245" s="8"/>
      <c r="U245" s="12"/>
      <c r="V245" s="12"/>
    </row>
    <row r="246" spans="10:22" x14ac:dyDescent="0.15">
      <c r="J246" s="9"/>
      <c r="K246" s="9"/>
      <c r="O246" s="8"/>
      <c r="P246" s="8"/>
      <c r="Q246" s="8"/>
      <c r="R246" s="8"/>
      <c r="S246" s="8"/>
      <c r="U246" s="12"/>
      <c r="V246" s="12"/>
    </row>
    <row r="247" spans="10:22" x14ac:dyDescent="0.15">
      <c r="J247" s="9"/>
      <c r="K247" s="9"/>
      <c r="O247" s="8"/>
      <c r="P247" s="8"/>
      <c r="Q247" s="8"/>
      <c r="R247" s="8"/>
      <c r="S247" s="8"/>
      <c r="U247" s="12"/>
      <c r="V247" s="12"/>
    </row>
    <row r="248" spans="10:22" x14ac:dyDescent="0.15">
      <c r="J248" s="9"/>
      <c r="K248" s="9"/>
      <c r="O248" s="8"/>
      <c r="P248" s="8"/>
      <c r="Q248" s="8"/>
      <c r="R248" s="8"/>
      <c r="S248" s="8"/>
      <c r="U248" s="12"/>
      <c r="V248" s="12"/>
    </row>
    <row r="249" spans="10:22" x14ac:dyDescent="0.15">
      <c r="J249" s="9"/>
      <c r="K249" s="9"/>
      <c r="O249" s="8"/>
      <c r="P249" s="8"/>
      <c r="Q249" s="8"/>
      <c r="R249" s="8"/>
      <c r="S249" s="8"/>
      <c r="U249" s="12"/>
      <c r="V249" s="12"/>
    </row>
    <row r="250" spans="10:22" x14ac:dyDescent="0.15">
      <c r="J250" s="9"/>
      <c r="K250" s="9"/>
      <c r="O250" s="8"/>
      <c r="P250" s="8"/>
      <c r="Q250" s="8"/>
      <c r="R250" s="8"/>
      <c r="S250" s="8"/>
      <c r="U250" s="12"/>
      <c r="V250" s="12"/>
    </row>
    <row r="251" spans="10:22" x14ac:dyDescent="0.15">
      <c r="J251" s="9"/>
      <c r="K251" s="9"/>
      <c r="O251" s="8"/>
      <c r="P251" s="8"/>
      <c r="Q251" s="8"/>
      <c r="R251" s="8"/>
      <c r="S251" s="8"/>
      <c r="U251" s="12"/>
      <c r="V251" s="12"/>
    </row>
    <row r="252" spans="10:22" x14ac:dyDescent="0.15">
      <c r="J252" s="9"/>
      <c r="K252" s="9"/>
      <c r="O252" s="8"/>
      <c r="P252" s="8"/>
      <c r="Q252" s="8"/>
      <c r="R252" s="8"/>
      <c r="S252" s="8"/>
      <c r="U252" s="12"/>
      <c r="V252" s="12"/>
    </row>
    <row r="253" spans="10:22" x14ac:dyDescent="0.15">
      <c r="J253" s="9"/>
      <c r="K253" s="9"/>
      <c r="O253" s="8"/>
      <c r="P253" s="8"/>
      <c r="Q253" s="8"/>
      <c r="R253" s="8"/>
      <c r="S253" s="8"/>
      <c r="U253" s="12"/>
      <c r="V253" s="12"/>
    </row>
    <row r="254" spans="10:22" x14ac:dyDescent="0.15">
      <c r="J254" s="9"/>
      <c r="K254" s="9"/>
      <c r="O254" s="8"/>
      <c r="P254" s="8"/>
      <c r="Q254" s="8"/>
      <c r="R254" s="8"/>
      <c r="S254" s="8"/>
      <c r="U254" s="12"/>
      <c r="V254" s="12"/>
    </row>
    <row r="255" spans="10:22" x14ac:dyDescent="0.15">
      <c r="J255" s="9"/>
      <c r="K255" s="9"/>
      <c r="O255" s="8"/>
      <c r="P255" s="8"/>
      <c r="Q255" s="8"/>
      <c r="R255" s="8"/>
      <c r="S255" s="8"/>
      <c r="U255" s="12"/>
      <c r="V255" s="12"/>
    </row>
    <row r="256" spans="10:22" x14ac:dyDescent="0.15">
      <c r="J256" s="9"/>
      <c r="K256" s="9"/>
      <c r="O256" s="8"/>
      <c r="P256" s="8"/>
      <c r="Q256" s="8"/>
      <c r="R256" s="8"/>
      <c r="S256" s="8"/>
      <c r="U256" s="12"/>
      <c r="V256" s="12"/>
    </row>
    <row r="257" spans="10:22" x14ac:dyDescent="0.15">
      <c r="J257" s="9"/>
      <c r="K257" s="9"/>
      <c r="O257" s="8"/>
      <c r="P257" s="8"/>
      <c r="Q257" s="8"/>
      <c r="R257" s="8"/>
      <c r="S257" s="8"/>
      <c r="U257" s="12"/>
      <c r="V257" s="12"/>
    </row>
    <row r="258" spans="10:22" x14ac:dyDescent="0.15">
      <c r="J258" s="9"/>
      <c r="K258" s="9"/>
      <c r="O258" s="8"/>
      <c r="P258" s="8"/>
      <c r="Q258" s="8"/>
      <c r="R258" s="8"/>
      <c r="S258" s="8"/>
      <c r="U258" s="12"/>
      <c r="V258" s="12"/>
    </row>
    <row r="259" spans="10:22" x14ac:dyDescent="0.15">
      <c r="J259" s="9"/>
      <c r="K259" s="9"/>
      <c r="O259" s="8"/>
      <c r="P259" s="8"/>
      <c r="Q259" s="8"/>
      <c r="R259" s="8"/>
      <c r="S259" s="8"/>
      <c r="U259" s="12"/>
      <c r="V259" s="12"/>
    </row>
    <row r="260" spans="10:22" x14ac:dyDescent="0.15">
      <c r="J260" s="9"/>
      <c r="K260" s="9"/>
      <c r="O260" s="8"/>
      <c r="P260" s="8"/>
      <c r="Q260" s="8"/>
      <c r="R260" s="8"/>
      <c r="S260" s="8"/>
      <c r="U260" s="12"/>
      <c r="V260" s="12"/>
    </row>
    <row r="261" spans="10:22" x14ac:dyDescent="0.15">
      <c r="J261" s="9"/>
      <c r="K261" s="9"/>
      <c r="O261" s="8"/>
      <c r="P261" s="8"/>
      <c r="Q261" s="8"/>
      <c r="R261" s="8"/>
      <c r="S261" s="8"/>
      <c r="U261" s="12"/>
      <c r="V261" s="12"/>
    </row>
    <row r="262" spans="10:22" x14ac:dyDescent="0.15">
      <c r="J262" s="9"/>
      <c r="K262" s="9"/>
      <c r="O262" s="8"/>
      <c r="P262" s="8"/>
      <c r="Q262" s="8"/>
      <c r="R262" s="8"/>
      <c r="S262" s="8"/>
      <c r="U262" s="12"/>
      <c r="V262" s="12"/>
    </row>
    <row r="263" spans="10:22" x14ac:dyDescent="0.15">
      <c r="J263" s="9"/>
      <c r="K263" s="9"/>
      <c r="O263" s="8"/>
      <c r="P263" s="8"/>
      <c r="Q263" s="8"/>
      <c r="R263" s="8"/>
      <c r="S263" s="8"/>
      <c r="U263" s="12"/>
      <c r="V263" s="12"/>
    </row>
    <row r="264" spans="10:22" x14ac:dyDescent="0.15">
      <c r="J264" s="9"/>
      <c r="K264" s="9"/>
      <c r="O264" s="8"/>
      <c r="P264" s="8"/>
      <c r="Q264" s="8"/>
      <c r="R264" s="8"/>
      <c r="S264" s="8"/>
      <c r="U264" s="12"/>
      <c r="V264" s="12"/>
    </row>
    <row r="265" spans="10:22" x14ac:dyDescent="0.15">
      <c r="J265" s="9"/>
      <c r="K265" s="9"/>
      <c r="O265" s="8"/>
      <c r="P265" s="8"/>
      <c r="Q265" s="8"/>
      <c r="R265" s="8"/>
      <c r="S265" s="8"/>
      <c r="U265" s="12"/>
      <c r="V265" s="12"/>
    </row>
    <row r="266" spans="10:22" x14ac:dyDescent="0.15">
      <c r="J266" s="9"/>
      <c r="K266" s="9"/>
      <c r="O266" s="8"/>
      <c r="P266" s="8"/>
      <c r="Q266" s="8"/>
      <c r="R266" s="8"/>
      <c r="S266" s="8"/>
      <c r="U266" s="12"/>
      <c r="V266" s="12"/>
    </row>
    <row r="267" spans="10:22" x14ac:dyDescent="0.15">
      <c r="J267" s="9"/>
      <c r="K267" s="9"/>
      <c r="O267" s="8"/>
      <c r="P267" s="8"/>
      <c r="Q267" s="8"/>
      <c r="R267" s="8"/>
      <c r="S267" s="8"/>
      <c r="U267" s="12"/>
      <c r="V267" s="12"/>
    </row>
    <row r="268" spans="10:22" x14ac:dyDescent="0.15">
      <c r="J268" s="9"/>
      <c r="K268" s="9"/>
      <c r="O268" s="8"/>
      <c r="P268" s="8"/>
      <c r="Q268" s="8"/>
      <c r="R268" s="8"/>
      <c r="S268" s="8"/>
      <c r="U268" s="12"/>
      <c r="V268" s="12"/>
    </row>
    <row r="269" spans="10:22" x14ac:dyDescent="0.15">
      <c r="J269" s="9"/>
      <c r="K269" s="9"/>
      <c r="O269" s="8"/>
      <c r="P269" s="8"/>
      <c r="Q269" s="8"/>
      <c r="R269" s="8"/>
      <c r="S269" s="8"/>
      <c r="U269" s="12"/>
      <c r="V269" s="12"/>
    </row>
    <row r="270" spans="10:22" x14ac:dyDescent="0.15">
      <c r="J270" s="9"/>
      <c r="K270" s="9"/>
      <c r="O270" s="8"/>
      <c r="P270" s="8"/>
      <c r="Q270" s="8"/>
      <c r="R270" s="8"/>
      <c r="S270" s="8"/>
      <c r="U270" s="12"/>
      <c r="V270" s="12"/>
    </row>
    <row r="271" spans="10:22" x14ac:dyDescent="0.15">
      <c r="J271" s="9"/>
      <c r="K271" s="9"/>
      <c r="O271" s="8"/>
      <c r="P271" s="8"/>
      <c r="Q271" s="8"/>
      <c r="R271" s="8"/>
      <c r="S271" s="8"/>
      <c r="U271" s="12"/>
      <c r="V271" s="12"/>
    </row>
    <row r="272" spans="10:22" x14ac:dyDescent="0.15">
      <c r="J272" s="9"/>
      <c r="K272" s="9"/>
      <c r="O272" s="8"/>
      <c r="P272" s="8"/>
      <c r="Q272" s="8"/>
      <c r="R272" s="8"/>
      <c r="S272" s="8"/>
      <c r="U272" s="12"/>
      <c r="V272" s="12"/>
    </row>
    <row r="273" spans="10:22" x14ac:dyDescent="0.15">
      <c r="J273" s="9"/>
      <c r="K273" s="9"/>
      <c r="O273" s="8"/>
      <c r="P273" s="8"/>
      <c r="Q273" s="8"/>
      <c r="R273" s="8"/>
      <c r="S273" s="8"/>
      <c r="U273" s="12"/>
      <c r="V273" s="12"/>
    </row>
    <row r="274" spans="10:22" x14ac:dyDescent="0.15">
      <c r="J274" s="9"/>
      <c r="K274" s="9"/>
      <c r="O274" s="8"/>
      <c r="P274" s="8"/>
      <c r="Q274" s="8"/>
      <c r="R274" s="8"/>
      <c r="S274" s="8"/>
      <c r="U274" s="12"/>
      <c r="V274" s="12"/>
    </row>
    <row r="275" spans="10:22" x14ac:dyDescent="0.15">
      <c r="J275" s="9"/>
      <c r="K275" s="9"/>
      <c r="O275" s="8"/>
      <c r="P275" s="8"/>
      <c r="Q275" s="8"/>
      <c r="R275" s="8"/>
      <c r="S275" s="8"/>
      <c r="U275" s="12"/>
      <c r="V275" s="12"/>
    </row>
    <row r="276" spans="10:22" x14ac:dyDescent="0.15">
      <c r="J276" s="9"/>
      <c r="K276" s="9"/>
      <c r="O276" s="8"/>
      <c r="P276" s="8"/>
      <c r="Q276" s="8"/>
      <c r="R276" s="8"/>
      <c r="S276" s="8"/>
      <c r="U276" s="12"/>
      <c r="V276" s="12"/>
    </row>
    <row r="277" spans="10:22" x14ac:dyDescent="0.15">
      <c r="J277" s="9"/>
      <c r="K277" s="9"/>
      <c r="O277" s="8"/>
      <c r="P277" s="8"/>
      <c r="Q277" s="8"/>
      <c r="R277" s="8"/>
      <c r="S277" s="8"/>
      <c r="U277" s="12"/>
      <c r="V277" s="12"/>
    </row>
    <row r="278" spans="10:22" x14ac:dyDescent="0.15">
      <c r="J278" s="9"/>
      <c r="K278" s="9"/>
      <c r="O278" s="8"/>
      <c r="P278" s="8"/>
      <c r="Q278" s="8"/>
      <c r="R278" s="8"/>
      <c r="S278" s="8"/>
      <c r="U278" s="12"/>
      <c r="V278" s="12"/>
    </row>
    <row r="279" spans="10:22" x14ac:dyDescent="0.15">
      <c r="J279" s="9"/>
      <c r="K279" s="9"/>
      <c r="O279" s="8"/>
      <c r="P279" s="8"/>
      <c r="Q279" s="8"/>
      <c r="R279" s="8"/>
      <c r="S279" s="8"/>
      <c r="U279" s="12"/>
      <c r="V279" s="12"/>
    </row>
    <row r="280" spans="10:22" x14ac:dyDescent="0.15">
      <c r="J280" s="9"/>
      <c r="K280" s="9"/>
      <c r="O280" s="8"/>
      <c r="P280" s="8"/>
      <c r="Q280" s="8"/>
      <c r="R280" s="8"/>
      <c r="S280" s="8"/>
      <c r="U280" s="12"/>
      <c r="V280" s="12"/>
    </row>
    <row r="281" spans="10:22" x14ac:dyDescent="0.15">
      <c r="J281" s="9"/>
      <c r="K281" s="9"/>
      <c r="O281" s="8"/>
      <c r="P281" s="8"/>
      <c r="Q281" s="8"/>
      <c r="R281" s="8"/>
      <c r="S281" s="8"/>
      <c r="U281" s="12"/>
      <c r="V281" s="12"/>
    </row>
    <row r="282" spans="10:22" x14ac:dyDescent="0.15">
      <c r="J282" s="9"/>
      <c r="K282" s="9"/>
      <c r="O282" s="8"/>
      <c r="P282" s="8"/>
      <c r="Q282" s="8"/>
      <c r="R282" s="8"/>
      <c r="S282" s="8"/>
      <c r="U282" s="12"/>
      <c r="V282" s="12"/>
    </row>
    <row r="283" spans="10:22" x14ac:dyDescent="0.15">
      <c r="J283" s="9"/>
      <c r="K283" s="9"/>
      <c r="O283" s="8"/>
      <c r="P283" s="8"/>
      <c r="Q283" s="8"/>
      <c r="R283" s="8"/>
      <c r="S283" s="8"/>
      <c r="U283" s="12"/>
      <c r="V283" s="12"/>
    </row>
    <row r="284" spans="10:22" x14ac:dyDescent="0.15">
      <c r="J284" s="9"/>
      <c r="K284" s="9"/>
      <c r="O284" s="8"/>
      <c r="P284" s="8"/>
      <c r="Q284" s="8"/>
      <c r="R284" s="8"/>
      <c r="S284" s="8"/>
      <c r="U284" s="12"/>
      <c r="V284" s="12"/>
    </row>
    <row r="285" spans="10:22" x14ac:dyDescent="0.15">
      <c r="J285" s="9"/>
      <c r="K285" s="9"/>
      <c r="O285" s="8"/>
      <c r="P285" s="8"/>
      <c r="Q285" s="8"/>
      <c r="R285" s="8"/>
      <c r="S285" s="8"/>
      <c r="U285" s="12"/>
      <c r="V285" s="12"/>
    </row>
    <row r="286" spans="10:22" x14ac:dyDescent="0.15">
      <c r="J286" s="9"/>
      <c r="K286" s="9"/>
      <c r="O286" s="8"/>
      <c r="P286" s="8"/>
      <c r="Q286" s="8"/>
      <c r="R286" s="8"/>
      <c r="S286" s="8"/>
      <c r="U286" s="12"/>
      <c r="V286" s="12"/>
    </row>
    <row r="287" spans="10:22" x14ac:dyDescent="0.15">
      <c r="J287" s="9"/>
      <c r="K287" s="9"/>
      <c r="O287" s="8"/>
      <c r="P287" s="8"/>
      <c r="Q287" s="8"/>
      <c r="R287" s="8"/>
      <c r="S287" s="8"/>
      <c r="U287" s="12"/>
      <c r="V287" s="12"/>
    </row>
    <row r="288" spans="10:22" x14ac:dyDescent="0.15">
      <c r="J288" s="9"/>
      <c r="K288" s="9"/>
      <c r="O288" s="8"/>
      <c r="P288" s="8"/>
      <c r="Q288" s="8"/>
      <c r="R288" s="8"/>
      <c r="S288" s="8"/>
      <c r="U288" s="12"/>
      <c r="V288" s="12"/>
    </row>
    <row r="289" spans="10:22" x14ac:dyDescent="0.15">
      <c r="J289" s="9"/>
      <c r="K289" s="9"/>
      <c r="O289" s="8"/>
      <c r="P289" s="8"/>
      <c r="Q289" s="8"/>
      <c r="R289" s="8"/>
      <c r="S289" s="8"/>
      <c r="U289" s="12"/>
      <c r="V289" s="12"/>
    </row>
    <row r="290" spans="10:22" x14ac:dyDescent="0.15">
      <c r="J290" s="9"/>
      <c r="K290" s="9"/>
      <c r="O290" s="8"/>
      <c r="P290" s="8"/>
      <c r="Q290" s="8"/>
      <c r="R290" s="8"/>
      <c r="S290" s="8"/>
      <c r="U290" s="12"/>
      <c r="V290" s="12"/>
    </row>
    <row r="291" spans="10:22" x14ac:dyDescent="0.15">
      <c r="J291" s="9"/>
      <c r="K291" s="9"/>
      <c r="O291" s="8"/>
      <c r="P291" s="8"/>
      <c r="Q291" s="8"/>
      <c r="R291" s="8"/>
      <c r="S291" s="8"/>
      <c r="U291" s="12"/>
      <c r="V291" s="12"/>
    </row>
    <row r="292" spans="10:22" x14ac:dyDescent="0.15">
      <c r="J292" s="9"/>
      <c r="K292" s="9"/>
      <c r="O292" s="8"/>
      <c r="P292" s="8"/>
      <c r="Q292" s="8"/>
      <c r="R292" s="8"/>
      <c r="S292" s="8"/>
      <c r="U292" s="12"/>
      <c r="V292" s="12"/>
    </row>
    <row r="293" spans="10:22" x14ac:dyDescent="0.15">
      <c r="J293" s="9"/>
      <c r="K293" s="9"/>
      <c r="O293" s="8"/>
      <c r="P293" s="8"/>
      <c r="Q293" s="8"/>
      <c r="R293" s="8"/>
      <c r="S293" s="8"/>
      <c r="U293" s="12"/>
      <c r="V293" s="12"/>
    </row>
    <row r="294" spans="10:22" x14ac:dyDescent="0.15">
      <c r="J294" s="9"/>
      <c r="K294" s="9"/>
      <c r="O294" s="8"/>
      <c r="P294" s="8"/>
      <c r="Q294" s="8"/>
      <c r="R294" s="8"/>
      <c r="S294" s="8"/>
      <c r="U294" s="12"/>
      <c r="V294" s="12"/>
    </row>
    <row r="295" spans="10:22" x14ac:dyDescent="0.15">
      <c r="J295" s="9"/>
      <c r="K295" s="9"/>
      <c r="O295" s="8"/>
      <c r="P295" s="8"/>
      <c r="Q295" s="8"/>
      <c r="R295" s="8"/>
      <c r="S295" s="8"/>
      <c r="U295" s="12"/>
      <c r="V295" s="12"/>
    </row>
    <row r="296" spans="10:22" x14ac:dyDescent="0.15">
      <c r="J296" s="9"/>
      <c r="K296" s="9"/>
      <c r="O296" s="8"/>
      <c r="P296" s="8"/>
      <c r="Q296" s="8"/>
      <c r="R296" s="8"/>
      <c r="S296" s="8"/>
      <c r="U296" s="12"/>
      <c r="V296" s="12"/>
    </row>
    <row r="297" spans="10:22" x14ac:dyDescent="0.15">
      <c r="J297" s="9"/>
      <c r="K297" s="9"/>
      <c r="O297" s="8"/>
      <c r="P297" s="8"/>
      <c r="Q297" s="8"/>
      <c r="R297" s="8"/>
      <c r="S297" s="8"/>
      <c r="U297" s="12"/>
      <c r="V297" s="12"/>
    </row>
    <row r="298" spans="10:22" x14ac:dyDescent="0.15">
      <c r="J298" s="9"/>
      <c r="K298" s="9"/>
      <c r="O298" s="8"/>
      <c r="P298" s="8"/>
      <c r="Q298" s="8"/>
      <c r="R298" s="8"/>
      <c r="S298" s="8"/>
      <c r="U298" s="12"/>
      <c r="V298" s="12"/>
    </row>
    <row r="299" spans="10:22" x14ac:dyDescent="0.15">
      <c r="J299" s="9"/>
      <c r="K299" s="9"/>
      <c r="O299" s="8"/>
      <c r="P299" s="8"/>
      <c r="Q299" s="8"/>
      <c r="R299" s="8"/>
      <c r="S299" s="8"/>
      <c r="U299" s="12"/>
      <c r="V299" s="12"/>
    </row>
    <row r="300" spans="10:22" x14ac:dyDescent="0.15">
      <c r="J300" s="9"/>
      <c r="K300" s="9"/>
      <c r="O300" s="8"/>
      <c r="P300" s="8"/>
      <c r="Q300" s="8"/>
      <c r="R300" s="8"/>
      <c r="S300" s="8"/>
      <c r="U300" s="12"/>
      <c r="V300" s="12"/>
    </row>
    <row r="301" spans="10:22" x14ac:dyDescent="0.15">
      <c r="J301" s="9"/>
      <c r="K301" s="9"/>
      <c r="O301" s="8"/>
      <c r="P301" s="8"/>
      <c r="Q301" s="8"/>
      <c r="R301" s="8"/>
      <c r="S301" s="8"/>
      <c r="U301" s="12"/>
      <c r="V301" s="12"/>
    </row>
    <row r="302" spans="10:22" x14ac:dyDescent="0.15">
      <c r="J302" s="9"/>
      <c r="K302" s="9"/>
      <c r="O302" s="8"/>
      <c r="P302" s="8"/>
      <c r="Q302" s="8"/>
      <c r="R302" s="8"/>
      <c r="S302" s="8"/>
      <c r="U302" s="12"/>
      <c r="V302" s="12"/>
    </row>
    <row r="303" spans="10:22" x14ac:dyDescent="0.15">
      <c r="J303" s="9"/>
      <c r="K303" s="9"/>
      <c r="O303" s="8"/>
      <c r="P303" s="8"/>
      <c r="Q303" s="8"/>
      <c r="R303" s="8"/>
      <c r="S303" s="8"/>
      <c r="U303" s="12"/>
      <c r="V303" s="12"/>
    </row>
    <row r="304" spans="10:22" x14ac:dyDescent="0.15">
      <c r="J304" s="9"/>
      <c r="K304" s="9"/>
      <c r="O304" s="8"/>
      <c r="P304" s="8"/>
      <c r="Q304" s="8"/>
      <c r="R304" s="8"/>
      <c r="S304" s="8"/>
      <c r="U304" s="12"/>
      <c r="V304" s="12"/>
    </row>
    <row r="305" spans="10:22" x14ac:dyDescent="0.15">
      <c r="J305" s="9"/>
      <c r="K305" s="9"/>
      <c r="O305" s="8"/>
      <c r="P305" s="8"/>
      <c r="Q305" s="8"/>
      <c r="R305" s="8"/>
      <c r="S305" s="8"/>
      <c r="U305" s="12"/>
      <c r="V305" s="12"/>
    </row>
    <row r="306" spans="10:22" x14ac:dyDescent="0.15">
      <c r="J306" s="9"/>
      <c r="K306" s="9"/>
      <c r="O306" s="8"/>
      <c r="P306" s="8"/>
      <c r="Q306" s="8"/>
      <c r="R306" s="8"/>
      <c r="S306" s="8"/>
      <c r="U306" s="12"/>
      <c r="V306" s="12"/>
    </row>
    <row r="307" spans="10:22" x14ac:dyDescent="0.15">
      <c r="J307" s="9"/>
      <c r="K307" s="9"/>
      <c r="O307" s="8"/>
      <c r="P307" s="8"/>
      <c r="Q307" s="8"/>
      <c r="R307" s="8"/>
      <c r="S307" s="8"/>
      <c r="U307" s="12"/>
      <c r="V307" s="12"/>
    </row>
    <row r="308" spans="10:22" x14ac:dyDescent="0.15">
      <c r="J308" s="9"/>
      <c r="K308" s="9"/>
      <c r="O308" s="8"/>
      <c r="P308" s="8"/>
      <c r="Q308" s="8"/>
      <c r="R308" s="8"/>
      <c r="S308" s="8"/>
      <c r="U308" s="12"/>
      <c r="V308" s="12"/>
    </row>
    <row r="309" spans="10:22" x14ac:dyDescent="0.15">
      <c r="J309" s="9"/>
      <c r="K309" s="9"/>
      <c r="O309" s="8"/>
      <c r="P309" s="8"/>
      <c r="Q309" s="8"/>
      <c r="R309" s="8"/>
      <c r="S309" s="8"/>
      <c r="U309" s="12"/>
      <c r="V309" s="12"/>
    </row>
    <row r="310" spans="10:22" x14ac:dyDescent="0.15">
      <c r="J310" s="9"/>
      <c r="K310" s="9"/>
      <c r="O310" s="8"/>
      <c r="P310" s="8"/>
      <c r="Q310" s="8"/>
      <c r="R310" s="8"/>
      <c r="S310" s="8"/>
      <c r="U310" s="12"/>
      <c r="V310" s="12"/>
    </row>
    <row r="311" spans="10:22" x14ac:dyDescent="0.15">
      <c r="J311" s="9"/>
      <c r="K311" s="9"/>
      <c r="O311" s="8"/>
      <c r="P311" s="8"/>
      <c r="Q311" s="8"/>
      <c r="R311" s="8"/>
      <c r="S311" s="8"/>
      <c r="U311" s="12"/>
      <c r="V311" s="12"/>
    </row>
    <row r="312" spans="10:22" x14ac:dyDescent="0.15">
      <c r="J312" s="9"/>
      <c r="K312" s="9"/>
      <c r="O312" s="8"/>
      <c r="P312" s="8"/>
      <c r="Q312" s="8"/>
      <c r="R312" s="8"/>
      <c r="S312" s="8"/>
      <c r="U312" s="12"/>
      <c r="V312" s="12"/>
    </row>
    <row r="313" spans="10:22" x14ac:dyDescent="0.15">
      <c r="J313" s="9"/>
      <c r="K313" s="9"/>
      <c r="O313" s="8"/>
      <c r="P313" s="8"/>
      <c r="Q313" s="8"/>
      <c r="R313" s="8"/>
      <c r="S313" s="8"/>
      <c r="U313" s="12"/>
      <c r="V313" s="12"/>
    </row>
    <row r="314" spans="10:22" x14ac:dyDescent="0.15">
      <c r="J314" s="9"/>
      <c r="K314" s="9"/>
      <c r="O314" s="8"/>
      <c r="P314" s="8"/>
      <c r="Q314" s="8"/>
      <c r="R314" s="8"/>
      <c r="S314" s="8"/>
      <c r="U314" s="12"/>
      <c r="V314" s="12"/>
    </row>
    <row r="315" spans="10:22" x14ac:dyDescent="0.15">
      <c r="J315" s="9"/>
      <c r="K315" s="9"/>
      <c r="O315" s="8"/>
      <c r="P315" s="8"/>
      <c r="Q315" s="8"/>
      <c r="R315" s="8"/>
      <c r="S315" s="8"/>
      <c r="U315" s="12"/>
      <c r="V315" s="12"/>
    </row>
    <row r="316" spans="10:22" x14ac:dyDescent="0.15">
      <c r="J316" s="9"/>
      <c r="K316" s="9"/>
      <c r="O316" s="8"/>
      <c r="P316" s="8"/>
      <c r="Q316" s="8"/>
      <c r="R316" s="8"/>
      <c r="S316" s="8"/>
      <c r="U316" s="12"/>
      <c r="V316" s="12"/>
    </row>
    <row r="317" spans="10:22" x14ac:dyDescent="0.15">
      <c r="J317" s="9"/>
      <c r="K317" s="9"/>
      <c r="O317" s="8"/>
      <c r="P317" s="8"/>
      <c r="Q317" s="8"/>
      <c r="R317" s="8"/>
      <c r="S317" s="8"/>
      <c r="U317" s="12"/>
      <c r="V317" s="12"/>
    </row>
    <row r="318" spans="10:22" x14ac:dyDescent="0.15">
      <c r="J318" s="9"/>
      <c r="K318" s="9"/>
      <c r="O318" s="8"/>
      <c r="P318" s="8"/>
      <c r="Q318" s="8"/>
      <c r="R318" s="8"/>
      <c r="S318" s="8"/>
      <c r="U318" s="12"/>
      <c r="V318" s="12"/>
    </row>
    <row r="319" spans="10:22" x14ac:dyDescent="0.15">
      <c r="J319" s="9"/>
      <c r="K319" s="9"/>
      <c r="O319" s="8"/>
      <c r="P319" s="8"/>
      <c r="Q319" s="8"/>
      <c r="R319" s="8"/>
      <c r="S319" s="8"/>
      <c r="U319" s="12"/>
      <c r="V319" s="12"/>
    </row>
    <row r="320" spans="10:22" x14ac:dyDescent="0.15">
      <c r="J320" s="9"/>
      <c r="K320" s="9"/>
      <c r="O320" s="8"/>
      <c r="P320" s="8"/>
      <c r="Q320" s="8"/>
      <c r="R320" s="8"/>
      <c r="S320" s="8"/>
      <c r="U320" s="12"/>
      <c r="V320" s="12"/>
    </row>
    <row r="321" spans="10:22" x14ac:dyDescent="0.15">
      <c r="J321" s="9"/>
      <c r="K321" s="9"/>
      <c r="O321" s="8"/>
      <c r="P321" s="8"/>
      <c r="Q321" s="8"/>
      <c r="R321" s="8"/>
      <c r="S321" s="8"/>
      <c r="U321" s="12"/>
      <c r="V321" s="12"/>
    </row>
    <row r="322" spans="10:22" x14ac:dyDescent="0.15">
      <c r="J322" s="9"/>
      <c r="K322" s="9"/>
      <c r="O322" s="8"/>
      <c r="P322" s="8"/>
      <c r="Q322" s="8"/>
      <c r="R322" s="8"/>
      <c r="S322" s="8"/>
      <c r="U322" s="12"/>
      <c r="V322" s="12"/>
    </row>
    <row r="323" spans="10:22" x14ac:dyDescent="0.15">
      <c r="J323" s="9"/>
      <c r="K323" s="9"/>
      <c r="O323" s="8"/>
      <c r="P323" s="8"/>
      <c r="Q323" s="8"/>
      <c r="R323" s="8"/>
      <c r="S323" s="8"/>
      <c r="U323" s="12"/>
      <c r="V323" s="12"/>
    </row>
    <row r="324" spans="10:22" x14ac:dyDescent="0.15">
      <c r="J324" s="9"/>
      <c r="K324" s="9"/>
      <c r="O324" s="8"/>
      <c r="P324" s="8"/>
      <c r="Q324" s="8"/>
      <c r="R324" s="8"/>
      <c r="S324" s="8"/>
      <c r="U324" s="12"/>
      <c r="V324" s="12"/>
    </row>
    <row r="325" spans="10:22" x14ac:dyDescent="0.15">
      <c r="J325" s="9"/>
      <c r="K325" s="9"/>
      <c r="O325" s="8"/>
      <c r="P325" s="8"/>
      <c r="Q325" s="8"/>
      <c r="R325" s="8"/>
      <c r="S325" s="8"/>
      <c r="U325" s="12"/>
      <c r="V325" s="12"/>
    </row>
    <row r="326" spans="10:22" x14ac:dyDescent="0.15">
      <c r="J326" s="9"/>
      <c r="K326" s="9"/>
      <c r="O326" s="8"/>
      <c r="P326" s="8"/>
      <c r="Q326" s="8"/>
      <c r="R326" s="8"/>
      <c r="S326" s="8"/>
      <c r="U326" s="12"/>
      <c r="V326" s="12"/>
    </row>
    <row r="327" spans="10:22" x14ac:dyDescent="0.15">
      <c r="J327" s="9"/>
      <c r="K327" s="9"/>
      <c r="O327" s="8"/>
      <c r="P327" s="8"/>
      <c r="Q327" s="8"/>
      <c r="R327" s="8"/>
      <c r="S327" s="8"/>
      <c r="U327" s="12"/>
      <c r="V327" s="12"/>
    </row>
    <row r="328" spans="10:22" x14ac:dyDescent="0.15">
      <c r="J328" s="9"/>
      <c r="K328" s="9"/>
      <c r="O328" s="8"/>
      <c r="P328" s="8"/>
      <c r="Q328" s="8"/>
      <c r="R328" s="8"/>
      <c r="S328" s="8"/>
      <c r="U328" s="12"/>
      <c r="V328" s="12"/>
    </row>
    <row r="329" spans="10:22" x14ac:dyDescent="0.15">
      <c r="J329" s="9"/>
      <c r="K329" s="9"/>
      <c r="O329" s="8"/>
      <c r="P329" s="8"/>
      <c r="Q329" s="8"/>
      <c r="R329" s="8"/>
      <c r="S329" s="8"/>
      <c r="U329" s="12"/>
      <c r="V329" s="12"/>
    </row>
    <row r="330" spans="10:22" x14ac:dyDescent="0.15">
      <c r="J330" s="9"/>
      <c r="K330" s="9"/>
      <c r="O330" s="8"/>
      <c r="P330" s="8"/>
      <c r="Q330" s="8"/>
      <c r="R330" s="8"/>
      <c r="S330" s="8"/>
      <c r="U330" s="12"/>
      <c r="V330" s="12"/>
    </row>
    <row r="331" spans="10:22" x14ac:dyDescent="0.15">
      <c r="J331" s="9"/>
      <c r="K331" s="9"/>
      <c r="O331" s="8"/>
      <c r="P331" s="8"/>
      <c r="Q331" s="8"/>
      <c r="R331" s="8"/>
      <c r="S331" s="8"/>
      <c r="U331" s="12"/>
      <c r="V331" s="12"/>
    </row>
    <row r="332" spans="10:22" x14ac:dyDescent="0.15">
      <c r="J332" s="9"/>
      <c r="K332" s="9"/>
      <c r="O332" s="8"/>
      <c r="P332" s="8"/>
      <c r="Q332" s="8"/>
      <c r="R332" s="8"/>
      <c r="S332" s="8"/>
      <c r="U332" s="12"/>
      <c r="V332" s="12"/>
    </row>
    <row r="333" spans="10:22" x14ac:dyDescent="0.15">
      <c r="J333" s="9"/>
      <c r="K333" s="9"/>
      <c r="O333" s="8"/>
      <c r="P333" s="8"/>
      <c r="Q333" s="8"/>
      <c r="R333" s="8"/>
      <c r="S333" s="8"/>
      <c r="U333" s="12"/>
      <c r="V333" s="12"/>
    </row>
    <row r="334" spans="10:22" x14ac:dyDescent="0.15">
      <c r="J334" s="9"/>
      <c r="K334" s="9"/>
      <c r="O334" s="8"/>
      <c r="P334" s="8"/>
      <c r="Q334" s="8"/>
      <c r="R334" s="8"/>
      <c r="S334" s="8"/>
      <c r="U334" s="12"/>
      <c r="V334" s="12"/>
    </row>
    <row r="335" spans="10:22" x14ac:dyDescent="0.15">
      <c r="J335" s="9"/>
      <c r="K335" s="9"/>
      <c r="O335" s="8"/>
      <c r="P335" s="8"/>
      <c r="Q335" s="8"/>
      <c r="R335" s="8"/>
      <c r="S335" s="8"/>
      <c r="U335" s="12"/>
      <c r="V335" s="12"/>
    </row>
    <row r="336" spans="10:22" x14ac:dyDescent="0.15">
      <c r="J336" s="9"/>
      <c r="K336" s="9"/>
      <c r="O336" s="8"/>
      <c r="P336" s="8"/>
      <c r="Q336" s="8"/>
      <c r="R336" s="8"/>
      <c r="S336" s="8"/>
      <c r="U336" s="12"/>
      <c r="V336" s="12"/>
    </row>
    <row r="337" spans="10:22" x14ac:dyDescent="0.15">
      <c r="J337" s="9"/>
      <c r="K337" s="9"/>
      <c r="O337" s="8"/>
      <c r="P337" s="8"/>
      <c r="Q337" s="8"/>
      <c r="R337" s="8"/>
      <c r="S337" s="8"/>
      <c r="U337" s="12"/>
      <c r="V337" s="12"/>
    </row>
    <row r="338" spans="10:22" x14ac:dyDescent="0.15">
      <c r="J338" s="9"/>
      <c r="K338" s="9"/>
      <c r="O338" s="8"/>
      <c r="P338" s="8"/>
      <c r="Q338" s="8"/>
      <c r="R338" s="8"/>
      <c r="S338" s="8"/>
      <c r="U338" s="12"/>
      <c r="V338" s="12"/>
    </row>
    <row r="339" spans="10:22" x14ac:dyDescent="0.15">
      <c r="J339" s="9"/>
      <c r="K339" s="9"/>
      <c r="O339" s="8"/>
      <c r="P339" s="8"/>
      <c r="Q339" s="8"/>
      <c r="R339" s="8"/>
      <c r="S339" s="8"/>
      <c r="U339" s="12"/>
      <c r="V339" s="12"/>
    </row>
    <row r="340" spans="10:22" x14ac:dyDescent="0.15">
      <c r="J340" s="9"/>
      <c r="K340" s="9"/>
      <c r="O340" s="8"/>
      <c r="P340" s="8"/>
      <c r="Q340" s="8"/>
      <c r="R340" s="8"/>
      <c r="S340" s="8"/>
      <c r="U340" s="12"/>
      <c r="V340" s="12"/>
    </row>
    <row r="341" spans="10:22" x14ac:dyDescent="0.15">
      <c r="J341" s="9"/>
      <c r="K341" s="9"/>
      <c r="O341" s="8"/>
      <c r="P341" s="8"/>
      <c r="Q341" s="8"/>
      <c r="R341" s="8"/>
      <c r="S341" s="8"/>
      <c r="U341" s="12"/>
      <c r="V341" s="12"/>
    </row>
    <row r="342" spans="10:22" x14ac:dyDescent="0.15">
      <c r="J342" s="9"/>
      <c r="K342" s="9"/>
      <c r="O342" s="8"/>
      <c r="P342" s="8"/>
      <c r="Q342" s="8"/>
      <c r="R342" s="8"/>
      <c r="S342" s="8"/>
      <c r="U342" s="12"/>
      <c r="V342" s="12"/>
    </row>
    <row r="343" spans="10:22" x14ac:dyDescent="0.15">
      <c r="J343" s="9"/>
      <c r="K343" s="9"/>
      <c r="O343" s="8"/>
      <c r="P343" s="8"/>
      <c r="Q343" s="8"/>
      <c r="R343" s="8"/>
      <c r="S343" s="8"/>
      <c r="U343" s="12"/>
      <c r="V343" s="12"/>
    </row>
    <row r="344" spans="10:22" x14ac:dyDescent="0.15">
      <c r="J344" s="9"/>
      <c r="K344" s="9"/>
      <c r="O344" s="8"/>
      <c r="P344" s="8"/>
      <c r="Q344" s="8"/>
      <c r="R344" s="8"/>
      <c r="S344" s="8"/>
      <c r="U344" s="12"/>
      <c r="V344" s="12"/>
    </row>
    <row r="345" spans="10:22" x14ac:dyDescent="0.15">
      <c r="J345" s="9"/>
      <c r="K345" s="9"/>
      <c r="O345" s="8"/>
      <c r="P345" s="8"/>
      <c r="Q345" s="8"/>
      <c r="R345" s="8"/>
      <c r="S345" s="8"/>
      <c r="U345" s="12"/>
      <c r="V345" s="12"/>
    </row>
    <row r="346" spans="10:22" x14ac:dyDescent="0.15">
      <c r="J346" s="9"/>
      <c r="K346" s="9"/>
      <c r="O346" s="8"/>
      <c r="P346" s="8"/>
      <c r="Q346" s="8"/>
      <c r="R346" s="8"/>
      <c r="S346" s="8"/>
      <c r="U346" s="12"/>
      <c r="V346" s="12"/>
    </row>
    <row r="347" spans="10:22" x14ac:dyDescent="0.15">
      <c r="J347" s="9"/>
      <c r="K347" s="9"/>
      <c r="O347" s="8"/>
      <c r="P347" s="8"/>
      <c r="Q347" s="8"/>
      <c r="R347" s="8"/>
      <c r="S347" s="8"/>
      <c r="U347" s="12"/>
      <c r="V347" s="12"/>
    </row>
    <row r="348" spans="10:22" x14ac:dyDescent="0.15">
      <c r="J348" s="9"/>
      <c r="K348" s="9"/>
      <c r="O348" s="8"/>
      <c r="P348" s="8"/>
      <c r="Q348" s="8"/>
      <c r="R348" s="8"/>
      <c r="S348" s="8"/>
      <c r="U348" s="12"/>
      <c r="V348" s="12"/>
    </row>
    <row r="349" spans="10:22" x14ac:dyDescent="0.15">
      <c r="J349" s="9"/>
      <c r="K349" s="9"/>
      <c r="O349" s="8"/>
      <c r="P349" s="8"/>
      <c r="Q349" s="8"/>
      <c r="R349" s="8"/>
      <c r="S349" s="8"/>
      <c r="U349" s="12"/>
      <c r="V349" s="12"/>
    </row>
    <row r="350" spans="10:22" x14ac:dyDescent="0.15">
      <c r="J350" s="9"/>
      <c r="K350" s="9"/>
      <c r="O350" s="8"/>
      <c r="P350" s="8"/>
      <c r="Q350" s="8"/>
      <c r="R350" s="8"/>
      <c r="S350" s="8"/>
      <c r="U350" s="12"/>
      <c r="V350" s="12"/>
    </row>
    <row r="351" spans="10:22" x14ac:dyDescent="0.15">
      <c r="J351" s="9"/>
      <c r="K351" s="9"/>
      <c r="O351" s="8"/>
      <c r="P351" s="8"/>
      <c r="Q351" s="8"/>
      <c r="R351" s="8"/>
      <c r="S351" s="8"/>
      <c r="U351" s="12"/>
      <c r="V351" s="12"/>
    </row>
    <row r="352" spans="10:22" x14ac:dyDescent="0.15">
      <c r="J352" s="9"/>
      <c r="K352" s="9"/>
      <c r="O352" s="8"/>
      <c r="P352" s="8"/>
      <c r="Q352" s="8"/>
      <c r="R352" s="8"/>
      <c r="S352" s="8"/>
      <c r="U352" s="12"/>
      <c r="V352" s="12"/>
    </row>
    <row r="353" spans="10:22" x14ac:dyDescent="0.15">
      <c r="J353" s="9"/>
      <c r="K353" s="9"/>
      <c r="O353" s="8"/>
      <c r="P353" s="8"/>
      <c r="Q353" s="8"/>
      <c r="R353" s="8"/>
      <c r="S353" s="8"/>
      <c r="U353" s="12"/>
      <c r="V353" s="12"/>
    </row>
    <row r="354" spans="10:22" x14ac:dyDescent="0.15">
      <c r="J354" s="9"/>
      <c r="K354" s="9"/>
      <c r="O354" s="8"/>
      <c r="P354" s="8"/>
      <c r="Q354" s="8"/>
      <c r="R354" s="8"/>
      <c r="S354" s="8"/>
      <c r="U354" s="12"/>
      <c r="V354" s="12"/>
    </row>
    <row r="355" spans="10:22" x14ac:dyDescent="0.15">
      <c r="J355" s="9"/>
      <c r="K355" s="9"/>
      <c r="O355" s="8"/>
      <c r="P355" s="8"/>
      <c r="Q355" s="8"/>
      <c r="R355" s="8"/>
      <c r="S355" s="8"/>
      <c r="U355" s="12"/>
      <c r="V355" s="12"/>
    </row>
    <row r="356" spans="10:22" x14ac:dyDescent="0.15">
      <c r="J356" s="9"/>
      <c r="K356" s="9"/>
      <c r="O356" s="8"/>
      <c r="P356" s="8"/>
      <c r="Q356" s="8"/>
      <c r="R356" s="8"/>
      <c r="S356" s="8"/>
      <c r="U356" s="12"/>
      <c r="V356" s="12"/>
    </row>
    <row r="357" spans="10:22" x14ac:dyDescent="0.15">
      <c r="J357" s="9"/>
      <c r="K357" s="9"/>
      <c r="O357" s="8"/>
      <c r="P357" s="8"/>
      <c r="Q357" s="8"/>
      <c r="R357" s="8"/>
      <c r="S357" s="8"/>
      <c r="U357" s="12"/>
      <c r="V357" s="12"/>
    </row>
    <row r="358" spans="10:22" x14ac:dyDescent="0.15">
      <c r="J358" s="9"/>
      <c r="K358" s="9"/>
      <c r="O358" s="8"/>
      <c r="P358" s="8"/>
      <c r="Q358" s="8"/>
      <c r="R358" s="8"/>
      <c r="S358" s="8"/>
      <c r="U358" s="12"/>
      <c r="V358" s="12"/>
    </row>
    <row r="359" spans="10:22" x14ac:dyDescent="0.15">
      <c r="J359" s="9"/>
      <c r="K359" s="9"/>
      <c r="O359" s="8"/>
      <c r="P359" s="8"/>
      <c r="Q359" s="8"/>
      <c r="R359" s="8"/>
      <c r="S359" s="8"/>
      <c r="U359" s="12"/>
      <c r="V359" s="12"/>
    </row>
    <row r="360" spans="10:22" x14ac:dyDescent="0.15">
      <c r="J360" s="9"/>
      <c r="K360" s="9"/>
      <c r="O360" s="8"/>
      <c r="P360" s="8"/>
      <c r="Q360" s="8"/>
      <c r="R360" s="8"/>
      <c r="S360" s="8"/>
      <c r="U360" s="12"/>
      <c r="V360" s="12"/>
    </row>
    <row r="361" spans="10:22" x14ac:dyDescent="0.15">
      <c r="J361" s="9"/>
      <c r="K361" s="9"/>
      <c r="O361" s="8"/>
      <c r="P361" s="8"/>
      <c r="Q361" s="8"/>
      <c r="R361" s="8"/>
      <c r="S361" s="8"/>
      <c r="U361" s="12"/>
      <c r="V361" s="12"/>
    </row>
    <row r="362" spans="10:22" x14ac:dyDescent="0.15">
      <c r="J362" s="9"/>
      <c r="K362" s="9"/>
      <c r="O362" s="8"/>
      <c r="P362" s="8"/>
      <c r="Q362" s="8"/>
      <c r="R362" s="8"/>
      <c r="S362" s="8"/>
      <c r="U362" s="12"/>
      <c r="V362" s="12"/>
    </row>
    <row r="363" spans="10:22" x14ac:dyDescent="0.15">
      <c r="J363" s="9"/>
      <c r="K363" s="9"/>
      <c r="O363" s="8"/>
      <c r="P363" s="8"/>
      <c r="Q363" s="8"/>
      <c r="R363" s="8"/>
      <c r="S363" s="8"/>
      <c r="U363" s="12"/>
      <c r="V363" s="12"/>
    </row>
    <row r="364" spans="10:22" x14ac:dyDescent="0.15">
      <c r="J364" s="9"/>
      <c r="K364" s="9"/>
      <c r="O364" s="8"/>
      <c r="P364" s="8"/>
      <c r="Q364" s="8"/>
      <c r="R364" s="8"/>
      <c r="S364" s="8"/>
      <c r="U364" s="12"/>
      <c r="V364" s="12"/>
    </row>
    <row r="365" spans="10:22" x14ac:dyDescent="0.15">
      <c r="J365" s="9"/>
      <c r="K365" s="9"/>
      <c r="O365" s="8"/>
      <c r="P365" s="8"/>
      <c r="Q365" s="8"/>
      <c r="R365" s="8"/>
      <c r="S365" s="8"/>
      <c r="U365" s="12"/>
      <c r="V365" s="12"/>
    </row>
    <row r="366" spans="10:22" x14ac:dyDescent="0.15">
      <c r="J366" s="9"/>
      <c r="K366" s="9"/>
      <c r="O366" s="8"/>
      <c r="P366" s="8"/>
      <c r="Q366" s="8"/>
      <c r="R366" s="8"/>
      <c r="S366" s="8"/>
      <c r="U366" s="12"/>
      <c r="V366" s="12"/>
    </row>
    <row r="367" spans="10:22" x14ac:dyDescent="0.15">
      <c r="J367" s="9"/>
      <c r="K367" s="9"/>
      <c r="O367" s="8"/>
      <c r="P367" s="8"/>
      <c r="Q367" s="8"/>
      <c r="R367" s="8"/>
      <c r="S367" s="8"/>
      <c r="U367" s="12"/>
      <c r="V367" s="12"/>
    </row>
    <row r="368" spans="10:22" x14ac:dyDescent="0.15">
      <c r="J368" s="9"/>
      <c r="K368" s="9"/>
      <c r="O368" s="8"/>
      <c r="P368" s="8"/>
      <c r="Q368" s="8"/>
      <c r="R368" s="8"/>
      <c r="S368" s="8"/>
      <c r="U368" s="12"/>
      <c r="V368" s="12"/>
    </row>
    <row r="369" spans="10:22" x14ac:dyDescent="0.15">
      <c r="J369" s="9"/>
      <c r="K369" s="9"/>
      <c r="O369" s="8"/>
      <c r="P369" s="8"/>
      <c r="Q369" s="8"/>
      <c r="R369" s="8"/>
      <c r="S369" s="8"/>
      <c r="U369" s="12"/>
      <c r="V369" s="12"/>
    </row>
    <row r="370" spans="10:22" x14ac:dyDescent="0.15">
      <c r="J370" s="9"/>
      <c r="K370" s="9"/>
      <c r="O370" s="8"/>
      <c r="P370" s="8"/>
      <c r="Q370" s="8"/>
      <c r="R370" s="8"/>
      <c r="S370" s="8"/>
      <c r="U370" s="12"/>
      <c r="V370" s="12"/>
    </row>
    <row r="371" spans="10:22" x14ac:dyDescent="0.15">
      <c r="J371" s="9"/>
      <c r="K371" s="9"/>
      <c r="O371" s="8"/>
      <c r="P371" s="8"/>
      <c r="Q371" s="8"/>
      <c r="R371" s="8"/>
      <c r="S371" s="8"/>
      <c r="U371" s="12"/>
      <c r="V371" s="12"/>
    </row>
    <row r="372" spans="10:22" x14ac:dyDescent="0.15">
      <c r="J372" s="9"/>
      <c r="K372" s="9"/>
      <c r="O372" s="8"/>
      <c r="P372" s="8"/>
      <c r="Q372" s="8"/>
      <c r="R372" s="8"/>
      <c r="S372" s="8"/>
      <c r="U372" s="12"/>
      <c r="V372" s="12"/>
    </row>
    <row r="373" spans="10:22" x14ac:dyDescent="0.15">
      <c r="J373" s="9"/>
      <c r="K373" s="9"/>
      <c r="O373" s="8"/>
      <c r="P373" s="8"/>
      <c r="Q373" s="8"/>
      <c r="R373" s="8"/>
      <c r="S373" s="8"/>
      <c r="U373" s="12"/>
      <c r="V373" s="12"/>
    </row>
    <row r="374" spans="10:22" x14ac:dyDescent="0.15">
      <c r="J374" s="9"/>
      <c r="K374" s="9"/>
      <c r="O374" s="8"/>
      <c r="P374" s="8"/>
      <c r="Q374" s="8"/>
      <c r="R374" s="8"/>
      <c r="S374" s="8"/>
      <c r="U374" s="12"/>
      <c r="V374" s="12"/>
    </row>
    <row r="375" spans="10:22" x14ac:dyDescent="0.15">
      <c r="J375" s="9"/>
      <c r="K375" s="9"/>
      <c r="O375" s="8"/>
      <c r="P375" s="8"/>
      <c r="Q375" s="8"/>
      <c r="R375" s="8"/>
      <c r="S375" s="8"/>
      <c r="U375" s="12"/>
      <c r="V375" s="12"/>
    </row>
    <row r="376" spans="10:22" x14ac:dyDescent="0.15">
      <c r="J376" s="9"/>
      <c r="K376" s="9"/>
      <c r="O376" s="8"/>
      <c r="P376" s="8"/>
      <c r="Q376" s="8"/>
      <c r="R376" s="8"/>
      <c r="S376" s="8"/>
      <c r="U376" s="12"/>
      <c r="V376" s="12"/>
    </row>
    <row r="377" spans="10:22" x14ac:dyDescent="0.15">
      <c r="J377" s="9"/>
      <c r="K377" s="9"/>
      <c r="O377" s="8"/>
      <c r="P377" s="8"/>
      <c r="Q377" s="8"/>
      <c r="R377" s="8"/>
      <c r="S377" s="8"/>
      <c r="U377" s="12"/>
      <c r="V377" s="12"/>
    </row>
    <row r="378" spans="10:22" x14ac:dyDescent="0.15">
      <c r="J378" s="9"/>
      <c r="K378" s="9"/>
      <c r="O378" s="8"/>
      <c r="P378" s="8"/>
      <c r="Q378" s="8"/>
      <c r="R378" s="8"/>
      <c r="S378" s="8"/>
      <c r="U378" s="12"/>
      <c r="V378" s="12"/>
    </row>
    <row r="379" spans="10:22" x14ac:dyDescent="0.15">
      <c r="J379" s="9"/>
      <c r="K379" s="9"/>
      <c r="O379" s="8"/>
      <c r="P379" s="8"/>
      <c r="Q379" s="8"/>
      <c r="R379" s="8"/>
      <c r="S379" s="8"/>
      <c r="U379" s="12"/>
      <c r="V379" s="12"/>
    </row>
    <row r="380" spans="10:22" x14ac:dyDescent="0.15">
      <c r="J380" s="9"/>
      <c r="K380" s="9"/>
      <c r="O380" s="8"/>
      <c r="P380" s="8"/>
      <c r="Q380" s="8"/>
      <c r="R380" s="8"/>
      <c r="S380" s="8"/>
      <c r="U380" s="12"/>
      <c r="V380" s="12"/>
    </row>
    <row r="381" spans="10:22" x14ac:dyDescent="0.15">
      <c r="J381" s="9"/>
      <c r="K381" s="9"/>
      <c r="O381" s="8"/>
      <c r="P381" s="8"/>
      <c r="Q381" s="8"/>
      <c r="R381" s="8"/>
      <c r="S381" s="8"/>
      <c r="U381" s="12"/>
      <c r="V381" s="12"/>
    </row>
    <row r="382" spans="10:22" x14ac:dyDescent="0.15">
      <c r="J382" s="9"/>
      <c r="K382" s="9"/>
      <c r="O382" s="8"/>
      <c r="P382" s="8"/>
      <c r="Q382" s="8"/>
      <c r="R382" s="8"/>
      <c r="S382" s="8"/>
      <c r="U382" s="12"/>
      <c r="V382" s="12"/>
    </row>
    <row r="383" spans="10:22" x14ac:dyDescent="0.15">
      <c r="J383" s="9"/>
      <c r="K383" s="9"/>
      <c r="O383" s="8"/>
      <c r="P383" s="8"/>
      <c r="Q383" s="8"/>
      <c r="R383" s="8"/>
      <c r="S383" s="8"/>
      <c r="U383" s="12"/>
      <c r="V383" s="12"/>
    </row>
    <row r="384" spans="10:22" x14ac:dyDescent="0.15">
      <c r="J384" s="9"/>
      <c r="K384" s="9"/>
      <c r="O384" s="8"/>
      <c r="P384" s="8"/>
      <c r="Q384" s="8"/>
      <c r="R384" s="8"/>
      <c r="S384" s="8"/>
      <c r="U384" s="12"/>
      <c r="V384" s="12"/>
    </row>
    <row r="385" spans="10:22" x14ac:dyDescent="0.15">
      <c r="J385" s="9"/>
      <c r="K385" s="9"/>
      <c r="O385" s="8"/>
      <c r="P385" s="8"/>
      <c r="Q385" s="8"/>
      <c r="R385" s="8"/>
      <c r="S385" s="8"/>
      <c r="U385" s="12"/>
      <c r="V385" s="12"/>
    </row>
    <row r="386" spans="10:22" x14ac:dyDescent="0.15">
      <c r="J386" s="9"/>
      <c r="K386" s="9"/>
      <c r="O386" s="8"/>
      <c r="P386" s="8"/>
      <c r="Q386" s="8"/>
      <c r="R386" s="8"/>
      <c r="S386" s="8"/>
      <c r="U386" s="12"/>
      <c r="V386" s="12"/>
    </row>
    <row r="387" spans="10:22" x14ac:dyDescent="0.15">
      <c r="J387" s="9"/>
      <c r="K387" s="9"/>
      <c r="O387" s="8"/>
      <c r="P387" s="8"/>
      <c r="Q387" s="8"/>
      <c r="R387" s="8"/>
      <c r="S387" s="8"/>
      <c r="U387" s="12"/>
      <c r="V387" s="12"/>
    </row>
    <row r="388" spans="10:22" x14ac:dyDescent="0.15">
      <c r="J388" s="9"/>
      <c r="K388" s="9"/>
      <c r="O388" s="8"/>
      <c r="P388" s="8"/>
      <c r="Q388" s="8"/>
      <c r="R388" s="8"/>
      <c r="S388" s="8"/>
      <c r="U388" s="12"/>
      <c r="V388" s="12"/>
    </row>
    <row r="389" spans="10:22" x14ac:dyDescent="0.15">
      <c r="J389" s="9"/>
      <c r="K389" s="9"/>
      <c r="O389" s="8"/>
      <c r="P389" s="8"/>
      <c r="Q389" s="8"/>
      <c r="R389" s="8"/>
      <c r="S389" s="8"/>
      <c r="U389" s="12"/>
      <c r="V389" s="12"/>
    </row>
    <row r="390" spans="10:22" x14ac:dyDescent="0.15">
      <c r="J390" s="9"/>
      <c r="K390" s="9"/>
      <c r="O390" s="8"/>
      <c r="P390" s="8"/>
      <c r="Q390" s="8"/>
      <c r="R390" s="8"/>
      <c r="S390" s="8"/>
      <c r="U390" s="12"/>
      <c r="V390" s="12"/>
    </row>
    <row r="391" spans="10:22" x14ac:dyDescent="0.15">
      <c r="J391" s="9"/>
      <c r="K391" s="9"/>
      <c r="O391" s="8"/>
      <c r="P391" s="8"/>
      <c r="Q391" s="8"/>
      <c r="R391" s="8"/>
      <c r="S391" s="8"/>
      <c r="U391" s="12"/>
      <c r="V391" s="12"/>
    </row>
    <row r="392" spans="10:22" x14ac:dyDescent="0.15">
      <c r="J392" s="9"/>
      <c r="K392" s="9"/>
      <c r="O392" s="8"/>
      <c r="P392" s="8"/>
      <c r="Q392" s="8"/>
      <c r="R392" s="8"/>
      <c r="S392" s="8"/>
      <c r="U392" s="12"/>
      <c r="V392" s="12"/>
    </row>
    <row r="393" spans="10:22" x14ac:dyDescent="0.15">
      <c r="J393" s="9"/>
      <c r="K393" s="9"/>
      <c r="O393" s="8"/>
      <c r="P393" s="8"/>
      <c r="Q393" s="8"/>
      <c r="R393" s="8"/>
      <c r="S393" s="8"/>
      <c r="U393" s="12"/>
      <c r="V393" s="12"/>
    </row>
    <row r="394" spans="10:22" x14ac:dyDescent="0.15">
      <c r="J394" s="9"/>
      <c r="K394" s="9"/>
      <c r="O394" s="8"/>
      <c r="P394" s="8"/>
      <c r="Q394" s="8"/>
      <c r="R394" s="8"/>
      <c r="S394" s="8"/>
      <c r="U394" s="12"/>
      <c r="V394" s="12"/>
    </row>
    <row r="395" spans="10:22" x14ac:dyDescent="0.15">
      <c r="J395" s="9"/>
      <c r="K395" s="9"/>
      <c r="O395" s="8"/>
      <c r="P395" s="8"/>
      <c r="Q395" s="8"/>
      <c r="R395" s="8"/>
      <c r="S395" s="8"/>
      <c r="U395" s="12"/>
      <c r="V395" s="12"/>
    </row>
    <row r="396" spans="10:22" x14ac:dyDescent="0.15">
      <c r="J396" s="9"/>
      <c r="K396" s="9"/>
      <c r="O396" s="8"/>
      <c r="P396" s="8"/>
      <c r="Q396" s="8"/>
      <c r="R396" s="8"/>
      <c r="S396" s="8"/>
      <c r="U396" s="12"/>
      <c r="V396" s="12"/>
    </row>
    <row r="397" spans="10:22" x14ac:dyDescent="0.15">
      <c r="J397" s="9"/>
      <c r="K397" s="9"/>
      <c r="O397" s="8"/>
      <c r="P397" s="8"/>
      <c r="Q397" s="8"/>
      <c r="R397" s="8"/>
      <c r="S397" s="8"/>
      <c r="U397" s="12"/>
      <c r="V397" s="12"/>
    </row>
    <row r="398" spans="10:22" x14ac:dyDescent="0.15">
      <c r="J398" s="9"/>
      <c r="K398" s="9"/>
      <c r="O398" s="8"/>
      <c r="P398" s="8"/>
      <c r="Q398" s="8"/>
      <c r="R398" s="8"/>
      <c r="S398" s="8"/>
      <c r="U398" s="12"/>
      <c r="V398" s="12"/>
    </row>
    <row r="399" spans="10:22" x14ac:dyDescent="0.15">
      <c r="J399" s="9"/>
      <c r="K399" s="9"/>
      <c r="O399" s="8"/>
      <c r="P399" s="8"/>
      <c r="Q399" s="8"/>
      <c r="R399" s="8"/>
      <c r="S399" s="8"/>
      <c r="U399" s="12"/>
      <c r="V399" s="12"/>
    </row>
    <row r="400" spans="10:22" x14ac:dyDescent="0.15">
      <c r="J400" s="9"/>
      <c r="K400" s="9"/>
      <c r="O400" s="8"/>
      <c r="P400" s="8"/>
      <c r="Q400" s="8"/>
      <c r="R400" s="8"/>
      <c r="S400" s="8"/>
      <c r="U400" s="12"/>
      <c r="V400" s="12"/>
    </row>
    <row r="401" spans="10:22" x14ac:dyDescent="0.15">
      <c r="J401" s="9"/>
      <c r="K401" s="9"/>
      <c r="O401" s="8"/>
      <c r="P401" s="8"/>
      <c r="Q401" s="8"/>
      <c r="R401" s="8"/>
      <c r="S401" s="8"/>
      <c r="U401" s="12"/>
      <c r="V401" s="12"/>
    </row>
    <row r="402" spans="10:22" x14ac:dyDescent="0.15">
      <c r="J402" s="9"/>
      <c r="K402" s="9"/>
      <c r="O402" s="8"/>
      <c r="P402" s="8"/>
      <c r="Q402" s="8"/>
      <c r="R402" s="8"/>
      <c r="S402" s="8"/>
      <c r="U402" s="12"/>
      <c r="V402" s="12"/>
    </row>
    <row r="403" spans="10:22" x14ac:dyDescent="0.15">
      <c r="J403" s="9"/>
      <c r="K403" s="9"/>
      <c r="O403" s="8"/>
      <c r="P403" s="8"/>
      <c r="Q403" s="8"/>
      <c r="R403" s="8"/>
      <c r="S403" s="8"/>
      <c r="U403" s="12"/>
      <c r="V403" s="12"/>
    </row>
    <row r="404" spans="10:22" x14ac:dyDescent="0.15">
      <c r="J404" s="9"/>
      <c r="K404" s="9"/>
      <c r="O404" s="8"/>
      <c r="P404" s="8"/>
      <c r="Q404" s="8"/>
      <c r="R404" s="8"/>
      <c r="S404" s="8"/>
      <c r="U404" s="12"/>
      <c r="V404" s="12"/>
    </row>
    <row r="405" spans="10:22" x14ac:dyDescent="0.15">
      <c r="J405" s="9"/>
      <c r="K405" s="9"/>
      <c r="O405" s="8"/>
      <c r="P405" s="8"/>
      <c r="Q405" s="8"/>
      <c r="R405" s="8"/>
      <c r="S405" s="8"/>
      <c r="U405" s="12"/>
      <c r="V405" s="12"/>
    </row>
    <row r="406" spans="10:22" x14ac:dyDescent="0.15">
      <c r="J406" s="9"/>
      <c r="K406" s="9"/>
      <c r="O406" s="8"/>
      <c r="P406" s="8"/>
      <c r="Q406" s="8"/>
      <c r="R406" s="8"/>
      <c r="S406" s="8"/>
      <c r="U406" s="12"/>
      <c r="V406" s="12"/>
    </row>
    <row r="407" spans="10:22" x14ac:dyDescent="0.15">
      <c r="J407" s="9"/>
      <c r="K407" s="9"/>
      <c r="O407" s="8"/>
      <c r="P407" s="8"/>
      <c r="Q407" s="8"/>
      <c r="R407" s="8"/>
      <c r="S407" s="8"/>
      <c r="U407" s="12"/>
      <c r="V407" s="12"/>
    </row>
    <row r="408" spans="10:22" x14ac:dyDescent="0.15">
      <c r="J408" s="9"/>
      <c r="K408" s="9"/>
      <c r="O408" s="8"/>
      <c r="P408" s="8"/>
      <c r="Q408" s="8"/>
      <c r="R408" s="8"/>
      <c r="S408" s="8"/>
      <c r="U408" s="12"/>
      <c r="V408" s="12"/>
    </row>
    <row r="409" spans="10:22" x14ac:dyDescent="0.15">
      <c r="J409" s="9"/>
      <c r="K409" s="9"/>
      <c r="O409" s="8"/>
      <c r="P409" s="8"/>
      <c r="Q409" s="8"/>
      <c r="R409" s="8"/>
      <c r="S409" s="8"/>
      <c r="U409" s="12"/>
      <c r="V409" s="12"/>
    </row>
    <row r="410" spans="10:22" x14ac:dyDescent="0.15">
      <c r="J410" s="9"/>
      <c r="K410" s="9"/>
      <c r="O410" s="8"/>
      <c r="P410" s="8"/>
      <c r="Q410" s="8"/>
      <c r="R410" s="8"/>
      <c r="S410" s="8"/>
      <c r="U410" s="12"/>
      <c r="V410" s="12"/>
    </row>
    <row r="411" spans="10:22" x14ac:dyDescent="0.15">
      <c r="J411" s="9"/>
      <c r="K411" s="9"/>
      <c r="O411" s="8"/>
      <c r="P411" s="8"/>
      <c r="Q411" s="8"/>
      <c r="R411" s="8"/>
      <c r="S411" s="8"/>
      <c r="U411" s="12"/>
      <c r="V411" s="12"/>
    </row>
    <row r="412" spans="10:22" x14ac:dyDescent="0.15">
      <c r="J412" s="9"/>
      <c r="K412" s="9"/>
      <c r="O412" s="8"/>
      <c r="P412" s="8"/>
      <c r="Q412" s="8"/>
      <c r="R412" s="8"/>
      <c r="S412" s="8"/>
      <c r="U412" s="12"/>
      <c r="V412" s="12"/>
    </row>
    <row r="413" spans="10:22" x14ac:dyDescent="0.15">
      <c r="J413" s="9"/>
      <c r="K413" s="9"/>
      <c r="O413" s="8"/>
      <c r="P413" s="8"/>
      <c r="Q413" s="8"/>
      <c r="R413" s="8"/>
      <c r="S413" s="8"/>
      <c r="U413" s="12"/>
      <c r="V413" s="12"/>
    </row>
    <row r="414" spans="10:22" x14ac:dyDescent="0.15">
      <c r="J414" s="9"/>
      <c r="K414" s="9"/>
      <c r="O414" s="8"/>
      <c r="P414" s="8"/>
      <c r="Q414" s="8"/>
      <c r="R414" s="8"/>
      <c r="S414" s="8"/>
      <c r="U414" s="12"/>
      <c r="V414" s="12"/>
    </row>
    <row r="415" spans="10:22" x14ac:dyDescent="0.15">
      <c r="J415" s="9"/>
      <c r="K415" s="9"/>
      <c r="O415" s="8"/>
      <c r="P415" s="8"/>
      <c r="Q415" s="8"/>
      <c r="R415" s="8"/>
      <c r="S415" s="8"/>
      <c r="U415" s="12"/>
      <c r="V415" s="12"/>
    </row>
    <row r="416" spans="10:22" x14ac:dyDescent="0.15">
      <c r="J416" s="9"/>
      <c r="K416" s="9"/>
      <c r="O416" s="8"/>
      <c r="P416" s="8"/>
      <c r="Q416" s="8"/>
      <c r="R416" s="8"/>
      <c r="S416" s="8"/>
      <c r="U416" s="12"/>
      <c r="V416" s="12"/>
    </row>
    <row r="417" spans="10:22" x14ac:dyDescent="0.15">
      <c r="J417" s="9"/>
      <c r="K417" s="9"/>
      <c r="O417" s="8"/>
      <c r="P417" s="8"/>
      <c r="Q417" s="8"/>
      <c r="R417" s="8"/>
      <c r="S417" s="8"/>
      <c r="U417" s="12"/>
      <c r="V417" s="12"/>
    </row>
    <row r="418" spans="10:22" x14ac:dyDescent="0.15">
      <c r="J418" s="9"/>
      <c r="K418" s="9"/>
      <c r="O418" s="8"/>
      <c r="P418" s="8"/>
      <c r="Q418" s="8"/>
      <c r="R418" s="8"/>
      <c r="S418" s="8"/>
      <c r="U418" s="12"/>
      <c r="V418" s="12"/>
    </row>
    <row r="419" spans="10:22" x14ac:dyDescent="0.15">
      <c r="J419" s="9"/>
      <c r="K419" s="9"/>
      <c r="O419" s="8"/>
      <c r="P419" s="8"/>
      <c r="Q419" s="8"/>
      <c r="R419" s="8"/>
      <c r="S419" s="8"/>
      <c r="U419" s="12"/>
      <c r="V419" s="12"/>
    </row>
    <row r="420" spans="10:22" x14ac:dyDescent="0.15">
      <c r="J420" s="9"/>
      <c r="K420" s="9"/>
      <c r="O420" s="8"/>
      <c r="P420" s="8"/>
      <c r="Q420" s="8"/>
      <c r="R420" s="8"/>
      <c r="S420" s="8"/>
      <c r="U420" s="12"/>
      <c r="V420" s="12"/>
    </row>
    <row r="421" spans="10:22" x14ac:dyDescent="0.15">
      <c r="J421" s="9"/>
      <c r="K421" s="9"/>
      <c r="O421" s="8"/>
      <c r="P421" s="8"/>
      <c r="Q421" s="8"/>
      <c r="R421" s="8"/>
      <c r="S421" s="8"/>
      <c r="U421" s="12"/>
      <c r="V421" s="12"/>
    </row>
    <row r="422" spans="10:22" x14ac:dyDescent="0.15">
      <c r="J422" s="9"/>
      <c r="K422" s="9"/>
      <c r="O422" s="8"/>
      <c r="P422" s="8"/>
      <c r="Q422" s="8"/>
      <c r="R422" s="8"/>
      <c r="S422" s="8"/>
      <c r="U422" s="12"/>
      <c r="V422" s="12"/>
    </row>
    <row r="423" spans="10:22" x14ac:dyDescent="0.15">
      <c r="J423" s="9"/>
      <c r="K423" s="9"/>
      <c r="O423" s="8"/>
      <c r="P423" s="8"/>
      <c r="Q423" s="8"/>
      <c r="R423" s="8"/>
      <c r="S423" s="8"/>
      <c r="U423" s="12"/>
      <c r="V423" s="12"/>
    </row>
    <row r="424" spans="10:22" x14ac:dyDescent="0.15">
      <c r="J424" s="9"/>
      <c r="K424" s="9"/>
      <c r="O424" s="8"/>
      <c r="P424" s="8"/>
      <c r="Q424" s="8"/>
      <c r="R424" s="8"/>
      <c r="S424" s="8"/>
      <c r="U424" s="12"/>
      <c r="V424" s="12"/>
    </row>
    <row r="425" spans="10:22" x14ac:dyDescent="0.15">
      <c r="J425" s="9"/>
      <c r="K425" s="9"/>
      <c r="O425" s="8"/>
      <c r="P425" s="8"/>
      <c r="Q425" s="8"/>
      <c r="R425" s="8"/>
      <c r="S425" s="8"/>
      <c r="U425" s="12"/>
      <c r="V425" s="12"/>
    </row>
    <row r="426" spans="10:22" x14ac:dyDescent="0.15">
      <c r="J426" s="9"/>
      <c r="K426" s="9"/>
      <c r="O426" s="8"/>
      <c r="P426" s="8"/>
      <c r="Q426" s="8"/>
      <c r="R426" s="8"/>
      <c r="S426" s="8"/>
      <c r="U426" s="12"/>
      <c r="V426" s="12"/>
    </row>
    <row r="427" spans="10:22" x14ac:dyDescent="0.15">
      <c r="J427" s="9"/>
      <c r="K427" s="9"/>
      <c r="O427" s="8"/>
      <c r="P427" s="8"/>
      <c r="Q427" s="8"/>
      <c r="R427" s="8"/>
      <c r="S427" s="8"/>
      <c r="U427" s="12"/>
      <c r="V427" s="12"/>
    </row>
    <row r="428" spans="10:22" x14ac:dyDescent="0.15">
      <c r="J428" s="9"/>
      <c r="K428" s="9"/>
      <c r="O428" s="8"/>
      <c r="P428" s="8"/>
      <c r="Q428" s="8"/>
      <c r="R428" s="8"/>
      <c r="S428" s="8"/>
      <c r="U428" s="12"/>
      <c r="V428" s="12"/>
    </row>
    <row r="429" spans="10:22" x14ac:dyDescent="0.15">
      <c r="J429" s="9"/>
      <c r="K429" s="9"/>
      <c r="O429" s="8"/>
      <c r="P429" s="8"/>
      <c r="Q429" s="8"/>
      <c r="R429" s="8"/>
      <c r="S429" s="8"/>
      <c r="U429" s="12"/>
      <c r="V429" s="12"/>
    </row>
    <row r="430" spans="10:22" x14ac:dyDescent="0.15">
      <c r="J430" s="9"/>
      <c r="K430" s="9"/>
      <c r="O430" s="8"/>
      <c r="P430" s="8"/>
      <c r="Q430" s="8"/>
      <c r="R430" s="8"/>
      <c r="S430" s="8"/>
      <c r="U430" s="12"/>
      <c r="V430" s="12"/>
    </row>
    <row r="431" spans="10:22" x14ac:dyDescent="0.15">
      <c r="J431" s="9"/>
      <c r="K431" s="9"/>
      <c r="O431" s="8"/>
      <c r="P431" s="8"/>
      <c r="Q431" s="8"/>
      <c r="R431" s="8"/>
      <c r="S431" s="8"/>
      <c r="U431" s="12"/>
      <c r="V431" s="12"/>
    </row>
    <row r="432" spans="10:22" x14ac:dyDescent="0.15">
      <c r="J432" s="9"/>
      <c r="K432" s="9"/>
      <c r="O432" s="8"/>
      <c r="P432" s="8"/>
      <c r="Q432" s="8"/>
      <c r="R432" s="8"/>
      <c r="S432" s="8"/>
      <c r="U432" s="12"/>
      <c r="V432" s="12"/>
    </row>
    <row r="433" spans="10:22" x14ac:dyDescent="0.15">
      <c r="J433" s="9"/>
      <c r="K433" s="9"/>
      <c r="O433" s="8"/>
      <c r="P433" s="8"/>
      <c r="Q433" s="8"/>
      <c r="R433" s="8"/>
      <c r="S433" s="8"/>
      <c r="U433" s="12"/>
      <c r="V433" s="12"/>
    </row>
    <row r="434" spans="10:22" x14ac:dyDescent="0.15">
      <c r="J434" s="9"/>
      <c r="K434" s="9"/>
      <c r="O434" s="8"/>
      <c r="P434" s="8"/>
      <c r="Q434" s="8"/>
      <c r="R434" s="8"/>
      <c r="S434" s="8"/>
      <c r="U434" s="12"/>
      <c r="V434" s="12"/>
    </row>
    <row r="435" spans="10:22" x14ac:dyDescent="0.15">
      <c r="J435" s="9"/>
      <c r="K435" s="9"/>
      <c r="O435" s="8"/>
      <c r="P435" s="8"/>
      <c r="Q435" s="8"/>
      <c r="R435" s="8"/>
      <c r="S435" s="8"/>
      <c r="U435" s="12"/>
      <c r="V435" s="12"/>
    </row>
    <row r="436" spans="10:22" x14ac:dyDescent="0.15">
      <c r="J436" s="9"/>
      <c r="K436" s="9"/>
      <c r="O436" s="8"/>
      <c r="P436" s="8"/>
      <c r="Q436" s="8"/>
      <c r="R436" s="8"/>
      <c r="S436" s="8"/>
      <c r="U436" s="12"/>
      <c r="V436" s="12"/>
    </row>
    <row r="437" spans="10:22" x14ac:dyDescent="0.15">
      <c r="J437" s="9"/>
      <c r="K437" s="9"/>
      <c r="O437" s="8"/>
      <c r="P437" s="8"/>
      <c r="Q437" s="8"/>
      <c r="R437" s="8"/>
      <c r="S437" s="8"/>
      <c r="U437" s="12"/>
      <c r="V437" s="12"/>
    </row>
    <row r="438" spans="10:22" x14ac:dyDescent="0.15">
      <c r="J438" s="9"/>
      <c r="K438" s="9"/>
      <c r="O438" s="8"/>
      <c r="P438" s="8"/>
      <c r="Q438" s="8"/>
      <c r="R438" s="8"/>
      <c r="S438" s="8"/>
      <c r="U438" s="12"/>
      <c r="V438" s="12"/>
    </row>
    <row r="439" spans="10:22" x14ac:dyDescent="0.15">
      <c r="J439" s="9"/>
      <c r="K439" s="9"/>
      <c r="O439" s="8"/>
      <c r="P439" s="8"/>
      <c r="Q439" s="8"/>
      <c r="R439" s="8"/>
      <c r="S439" s="8"/>
      <c r="U439" s="12"/>
      <c r="V439" s="12"/>
    </row>
    <row r="440" spans="10:22" x14ac:dyDescent="0.15">
      <c r="J440" s="9"/>
      <c r="K440" s="9"/>
      <c r="O440" s="8"/>
      <c r="P440" s="8"/>
      <c r="Q440" s="8"/>
      <c r="R440" s="8"/>
      <c r="S440" s="8"/>
      <c r="U440" s="12"/>
      <c r="V440" s="12"/>
    </row>
    <row r="441" spans="10:22" x14ac:dyDescent="0.15">
      <c r="J441" s="9"/>
      <c r="K441" s="9"/>
      <c r="O441" s="8"/>
      <c r="P441" s="8"/>
      <c r="Q441" s="8"/>
      <c r="R441" s="8"/>
      <c r="S441" s="8"/>
      <c r="U441" s="12"/>
      <c r="V441" s="12"/>
    </row>
    <row r="442" spans="10:22" x14ac:dyDescent="0.15">
      <c r="J442" s="9"/>
      <c r="K442" s="9"/>
      <c r="O442" s="8"/>
      <c r="P442" s="8"/>
      <c r="Q442" s="8"/>
      <c r="R442" s="8"/>
      <c r="S442" s="8"/>
      <c r="U442" s="12"/>
      <c r="V442" s="12"/>
    </row>
    <row r="443" spans="10:22" x14ac:dyDescent="0.15">
      <c r="J443" s="9"/>
      <c r="K443" s="9"/>
      <c r="O443" s="8"/>
      <c r="P443" s="8"/>
      <c r="Q443" s="8"/>
      <c r="R443" s="8"/>
      <c r="S443" s="8"/>
      <c r="U443" s="12"/>
      <c r="V443" s="12"/>
    </row>
    <row r="444" spans="10:22" x14ac:dyDescent="0.15">
      <c r="J444" s="9"/>
      <c r="K444" s="9"/>
      <c r="O444" s="8"/>
      <c r="P444" s="8"/>
      <c r="Q444" s="8"/>
      <c r="R444" s="8"/>
      <c r="S444" s="8"/>
      <c r="U444" s="12"/>
      <c r="V444" s="12"/>
    </row>
    <row r="445" spans="10:22" x14ac:dyDescent="0.15">
      <c r="J445" s="9"/>
      <c r="K445" s="9"/>
      <c r="O445" s="8"/>
      <c r="P445" s="8"/>
      <c r="Q445" s="8"/>
      <c r="R445" s="8"/>
      <c r="S445" s="8"/>
      <c r="U445" s="12"/>
      <c r="V445" s="12"/>
    </row>
    <row r="446" spans="10:22" x14ac:dyDescent="0.15">
      <c r="J446" s="9"/>
      <c r="K446" s="9"/>
      <c r="O446" s="8"/>
      <c r="P446" s="8"/>
      <c r="Q446" s="8"/>
      <c r="R446" s="8"/>
      <c r="S446" s="8"/>
      <c r="U446" s="12"/>
      <c r="V446" s="12"/>
    </row>
    <row r="447" spans="10:22" x14ac:dyDescent="0.15">
      <c r="J447" s="9"/>
      <c r="K447" s="9"/>
      <c r="O447" s="8"/>
      <c r="P447" s="8"/>
      <c r="Q447" s="8"/>
      <c r="R447" s="8"/>
      <c r="S447" s="8"/>
      <c r="U447" s="12"/>
      <c r="V447" s="12"/>
    </row>
    <row r="448" spans="10:22" x14ac:dyDescent="0.15">
      <c r="J448" s="9"/>
      <c r="K448" s="9"/>
      <c r="O448" s="8"/>
      <c r="P448" s="8"/>
      <c r="Q448" s="8"/>
      <c r="R448" s="8"/>
      <c r="S448" s="8"/>
      <c r="U448" s="12"/>
      <c r="V448" s="12"/>
    </row>
    <row r="449" spans="10:22" x14ac:dyDescent="0.15">
      <c r="J449" s="9"/>
      <c r="K449" s="9"/>
      <c r="O449" s="8"/>
      <c r="P449" s="8"/>
      <c r="Q449" s="8"/>
      <c r="R449" s="8"/>
      <c r="S449" s="8"/>
      <c r="U449" s="12"/>
      <c r="V449" s="12"/>
    </row>
    <row r="450" spans="10:22" x14ac:dyDescent="0.15">
      <c r="J450" s="9"/>
      <c r="K450" s="9"/>
      <c r="O450" s="8"/>
      <c r="P450" s="8"/>
      <c r="Q450" s="8"/>
      <c r="R450" s="8"/>
      <c r="S450" s="8"/>
      <c r="U450" s="12"/>
      <c r="V450" s="12"/>
    </row>
    <row r="451" spans="10:22" x14ac:dyDescent="0.15">
      <c r="J451" s="9"/>
      <c r="K451" s="9"/>
      <c r="O451" s="8"/>
      <c r="P451" s="8"/>
      <c r="Q451" s="8"/>
      <c r="R451" s="8"/>
      <c r="S451" s="8"/>
      <c r="U451" s="12"/>
      <c r="V451" s="12"/>
    </row>
    <row r="452" spans="10:22" x14ac:dyDescent="0.15">
      <c r="J452" s="9"/>
      <c r="K452" s="9"/>
      <c r="O452" s="8"/>
      <c r="P452" s="8"/>
      <c r="Q452" s="8"/>
      <c r="R452" s="8"/>
      <c r="S452" s="8"/>
      <c r="U452" s="12"/>
      <c r="V452" s="12"/>
    </row>
    <row r="453" spans="10:22" x14ac:dyDescent="0.15">
      <c r="J453" s="9"/>
      <c r="K453" s="9"/>
      <c r="O453" s="8"/>
      <c r="P453" s="8"/>
      <c r="Q453" s="8"/>
      <c r="R453" s="8"/>
      <c r="S453" s="8"/>
      <c r="U453" s="12"/>
      <c r="V453" s="12"/>
    </row>
    <row r="454" spans="10:22" x14ac:dyDescent="0.15">
      <c r="J454" s="9"/>
      <c r="K454" s="9"/>
      <c r="O454" s="8"/>
      <c r="P454" s="8"/>
      <c r="Q454" s="8"/>
      <c r="R454" s="8"/>
      <c r="S454" s="8"/>
      <c r="U454" s="12"/>
      <c r="V454" s="12"/>
    </row>
    <row r="455" spans="10:22" x14ac:dyDescent="0.15">
      <c r="J455" s="9"/>
      <c r="K455" s="9"/>
      <c r="O455" s="8"/>
      <c r="P455" s="8"/>
      <c r="Q455" s="8"/>
      <c r="R455" s="8"/>
      <c r="S455" s="8"/>
      <c r="U455" s="12"/>
      <c r="V455" s="12"/>
    </row>
    <row r="456" spans="10:22" x14ac:dyDescent="0.15">
      <c r="J456" s="9"/>
      <c r="K456" s="9"/>
      <c r="O456" s="8"/>
      <c r="P456" s="8"/>
      <c r="Q456" s="8"/>
      <c r="R456" s="8"/>
      <c r="S456" s="8"/>
      <c r="U456" s="12"/>
      <c r="V456" s="12"/>
    </row>
    <row r="457" spans="10:22" x14ac:dyDescent="0.15">
      <c r="J457" s="9"/>
      <c r="K457" s="9"/>
      <c r="O457" s="8"/>
      <c r="P457" s="8"/>
      <c r="Q457" s="8"/>
      <c r="R457" s="8"/>
      <c r="S457" s="8"/>
      <c r="U457" s="12"/>
      <c r="V457" s="12"/>
    </row>
    <row r="458" spans="10:22" x14ac:dyDescent="0.15">
      <c r="J458" s="9"/>
      <c r="K458" s="9"/>
      <c r="O458" s="8"/>
      <c r="P458" s="8"/>
      <c r="Q458" s="8"/>
      <c r="R458" s="8"/>
      <c r="S458" s="8"/>
      <c r="U458" s="12"/>
      <c r="V458" s="12"/>
    </row>
    <row r="459" spans="10:22" x14ac:dyDescent="0.15">
      <c r="J459" s="9"/>
      <c r="K459" s="9"/>
      <c r="O459" s="8"/>
      <c r="P459" s="8"/>
      <c r="Q459" s="8"/>
      <c r="R459" s="8"/>
      <c r="S459" s="8"/>
      <c r="U459" s="12"/>
      <c r="V459" s="12"/>
    </row>
    <row r="460" spans="10:22" x14ac:dyDescent="0.15">
      <c r="J460" s="9"/>
      <c r="K460" s="9"/>
      <c r="O460" s="8"/>
      <c r="P460" s="8"/>
      <c r="Q460" s="8"/>
      <c r="R460" s="8"/>
      <c r="S460" s="8"/>
      <c r="U460" s="12"/>
      <c r="V460" s="12"/>
    </row>
    <row r="461" spans="10:22" x14ac:dyDescent="0.15">
      <c r="J461" s="9"/>
      <c r="K461" s="9"/>
      <c r="O461" s="8"/>
      <c r="P461" s="8"/>
      <c r="Q461" s="8"/>
      <c r="R461" s="8"/>
      <c r="S461" s="8"/>
      <c r="U461" s="12"/>
      <c r="V461" s="12"/>
    </row>
    <row r="462" spans="10:22" x14ac:dyDescent="0.15">
      <c r="J462" s="9"/>
      <c r="K462" s="9"/>
      <c r="O462" s="8"/>
      <c r="P462" s="8"/>
      <c r="Q462" s="8"/>
      <c r="R462" s="8"/>
      <c r="S462" s="8"/>
      <c r="U462" s="12"/>
      <c r="V462" s="12"/>
    </row>
    <row r="463" spans="10:22" x14ac:dyDescent="0.15">
      <c r="J463" s="9"/>
      <c r="K463" s="9"/>
      <c r="O463" s="8"/>
      <c r="P463" s="8"/>
      <c r="Q463" s="8"/>
      <c r="R463" s="8"/>
      <c r="S463" s="8"/>
      <c r="U463" s="12"/>
      <c r="V463" s="12"/>
    </row>
    <row r="464" spans="10:22" x14ac:dyDescent="0.15">
      <c r="J464" s="9"/>
      <c r="K464" s="9"/>
      <c r="O464" s="8"/>
      <c r="P464" s="8"/>
      <c r="Q464" s="8"/>
      <c r="R464" s="8"/>
      <c r="S464" s="8"/>
      <c r="U464" s="12"/>
      <c r="V464" s="12"/>
    </row>
    <row r="465" spans="10:22" x14ac:dyDescent="0.15">
      <c r="J465" s="9"/>
      <c r="K465" s="9"/>
      <c r="O465" s="8"/>
      <c r="P465" s="8"/>
      <c r="Q465" s="8"/>
      <c r="R465" s="8"/>
      <c r="S465" s="8"/>
      <c r="U465" s="12"/>
      <c r="V465" s="12"/>
    </row>
    <row r="466" spans="10:22" x14ac:dyDescent="0.15">
      <c r="J466" s="9"/>
      <c r="K466" s="9"/>
      <c r="O466" s="8"/>
      <c r="P466" s="8"/>
      <c r="Q466" s="8"/>
      <c r="R466" s="8"/>
      <c r="S466" s="8"/>
      <c r="U466" s="12"/>
      <c r="V466" s="12"/>
    </row>
    <row r="467" spans="10:22" x14ac:dyDescent="0.15">
      <c r="J467" s="9"/>
      <c r="K467" s="9"/>
      <c r="O467" s="8"/>
      <c r="P467" s="8"/>
      <c r="Q467" s="8"/>
      <c r="R467" s="8"/>
      <c r="S467" s="8"/>
      <c r="U467" s="12"/>
      <c r="V467" s="12"/>
    </row>
    <row r="468" spans="10:22" x14ac:dyDescent="0.15">
      <c r="J468" s="9"/>
      <c r="K468" s="9"/>
      <c r="O468" s="8"/>
      <c r="P468" s="8"/>
      <c r="Q468" s="8"/>
      <c r="R468" s="8"/>
      <c r="S468" s="8"/>
      <c r="U468" s="12"/>
      <c r="V468" s="12"/>
    </row>
    <row r="469" spans="10:22" x14ac:dyDescent="0.15">
      <c r="J469" s="9"/>
      <c r="K469" s="9"/>
      <c r="O469" s="8"/>
      <c r="P469" s="8"/>
      <c r="Q469" s="8"/>
      <c r="R469" s="8"/>
      <c r="S469" s="8"/>
      <c r="U469" s="12"/>
      <c r="V469" s="12"/>
    </row>
    <row r="470" spans="10:22" x14ac:dyDescent="0.15">
      <c r="J470" s="9"/>
      <c r="K470" s="9"/>
      <c r="O470" s="8"/>
      <c r="P470" s="8"/>
      <c r="Q470" s="8"/>
      <c r="R470" s="8"/>
      <c r="S470" s="8"/>
      <c r="U470" s="12"/>
      <c r="V470" s="12"/>
    </row>
    <row r="471" spans="10:22" x14ac:dyDescent="0.15">
      <c r="J471" s="9"/>
      <c r="K471" s="9"/>
      <c r="O471" s="8"/>
      <c r="P471" s="8"/>
      <c r="Q471" s="8"/>
      <c r="R471" s="8"/>
      <c r="S471" s="8"/>
      <c r="U471" s="12"/>
      <c r="V471" s="12"/>
    </row>
    <row r="472" spans="10:22" x14ac:dyDescent="0.15">
      <c r="J472" s="9"/>
      <c r="K472" s="9"/>
      <c r="O472" s="8"/>
      <c r="P472" s="8"/>
      <c r="Q472" s="8"/>
      <c r="R472" s="8"/>
      <c r="S472" s="8"/>
      <c r="U472" s="12"/>
      <c r="V472" s="12"/>
    </row>
    <row r="473" spans="10:22" x14ac:dyDescent="0.15">
      <c r="J473" s="9"/>
      <c r="K473" s="9"/>
      <c r="O473" s="8"/>
      <c r="P473" s="8"/>
      <c r="Q473" s="8"/>
      <c r="R473" s="8"/>
      <c r="S473" s="8"/>
      <c r="U473" s="12"/>
      <c r="V473" s="12"/>
    </row>
    <row r="474" spans="10:22" x14ac:dyDescent="0.15">
      <c r="J474" s="9"/>
      <c r="K474" s="9"/>
      <c r="O474" s="8"/>
      <c r="P474" s="8"/>
      <c r="Q474" s="8"/>
      <c r="R474" s="8"/>
      <c r="S474" s="8"/>
      <c r="U474" s="12"/>
      <c r="V474" s="12"/>
    </row>
    <row r="475" spans="10:22" x14ac:dyDescent="0.15">
      <c r="J475" s="9"/>
      <c r="K475" s="9"/>
      <c r="O475" s="8"/>
      <c r="P475" s="8"/>
      <c r="Q475" s="8"/>
      <c r="R475" s="8"/>
      <c r="S475" s="8"/>
      <c r="U475" s="12"/>
      <c r="V475" s="12"/>
    </row>
    <row r="476" spans="10:22" x14ac:dyDescent="0.15">
      <c r="J476" s="9"/>
      <c r="K476" s="9"/>
      <c r="O476" s="8"/>
      <c r="P476" s="8"/>
      <c r="Q476" s="8"/>
      <c r="R476" s="8"/>
      <c r="S476" s="8"/>
      <c r="U476" s="12"/>
      <c r="V476" s="12"/>
    </row>
    <row r="477" spans="10:22" x14ac:dyDescent="0.15">
      <c r="J477" s="9"/>
      <c r="K477" s="9"/>
      <c r="O477" s="8"/>
      <c r="P477" s="8"/>
      <c r="Q477" s="8"/>
      <c r="R477" s="8"/>
      <c r="S477" s="8"/>
      <c r="U477" s="12"/>
      <c r="V477" s="12"/>
    </row>
    <row r="478" spans="10:22" x14ac:dyDescent="0.15">
      <c r="J478" s="9"/>
      <c r="K478" s="9"/>
      <c r="O478" s="8"/>
      <c r="P478" s="8"/>
      <c r="Q478" s="8"/>
      <c r="R478" s="8"/>
      <c r="S478" s="8"/>
      <c r="U478" s="12"/>
      <c r="V478" s="12"/>
    </row>
    <row r="479" spans="10:22" x14ac:dyDescent="0.15">
      <c r="J479" s="9"/>
      <c r="K479" s="9"/>
      <c r="O479" s="8"/>
      <c r="P479" s="8"/>
      <c r="Q479" s="8"/>
      <c r="R479" s="8"/>
      <c r="S479" s="8"/>
      <c r="U479" s="12"/>
      <c r="V479" s="12"/>
    </row>
    <row r="480" spans="10:22" x14ac:dyDescent="0.15">
      <c r="J480" s="9"/>
      <c r="K480" s="9"/>
      <c r="O480" s="8"/>
      <c r="P480" s="8"/>
      <c r="Q480" s="8"/>
      <c r="R480" s="8"/>
      <c r="S480" s="8"/>
      <c r="U480" s="12"/>
      <c r="V480" s="12"/>
    </row>
    <row r="481" spans="10:22" x14ac:dyDescent="0.15">
      <c r="J481" s="9"/>
      <c r="K481" s="9"/>
      <c r="O481" s="8"/>
      <c r="P481" s="8"/>
      <c r="Q481" s="8"/>
      <c r="R481" s="8"/>
      <c r="S481" s="8"/>
      <c r="U481" s="12"/>
      <c r="V481" s="12"/>
    </row>
    <row r="482" spans="10:22" x14ac:dyDescent="0.15">
      <c r="J482" s="9"/>
      <c r="K482" s="9"/>
      <c r="O482" s="8"/>
      <c r="P482" s="8"/>
      <c r="Q482" s="8"/>
      <c r="R482" s="8"/>
      <c r="S482" s="8"/>
      <c r="U482" s="12"/>
      <c r="V482" s="12"/>
    </row>
    <row r="483" spans="10:22" x14ac:dyDescent="0.15">
      <c r="J483" s="9"/>
      <c r="K483" s="9"/>
      <c r="O483" s="8"/>
      <c r="P483" s="8"/>
      <c r="Q483" s="8"/>
      <c r="R483" s="8"/>
      <c r="S483" s="8"/>
      <c r="U483" s="12"/>
      <c r="V483" s="12"/>
    </row>
    <row r="484" spans="10:22" x14ac:dyDescent="0.15">
      <c r="J484" s="9"/>
      <c r="K484" s="9"/>
      <c r="O484" s="8"/>
      <c r="P484" s="8"/>
      <c r="Q484" s="8"/>
      <c r="R484" s="8"/>
      <c r="S484" s="8"/>
      <c r="U484" s="12"/>
      <c r="V484" s="12"/>
    </row>
    <row r="485" spans="10:22" x14ac:dyDescent="0.15">
      <c r="J485" s="9"/>
      <c r="K485" s="9"/>
      <c r="O485" s="8"/>
      <c r="P485" s="8"/>
      <c r="Q485" s="8"/>
      <c r="R485" s="8"/>
      <c r="S485" s="8"/>
      <c r="U485" s="12"/>
      <c r="V485" s="12"/>
    </row>
    <row r="486" spans="10:22" x14ac:dyDescent="0.15">
      <c r="J486" s="9"/>
      <c r="K486" s="9"/>
      <c r="O486" s="8"/>
      <c r="P486" s="8"/>
      <c r="Q486" s="8"/>
      <c r="R486" s="8"/>
      <c r="S486" s="8"/>
      <c r="U486" s="12"/>
      <c r="V486" s="12"/>
    </row>
    <row r="487" spans="10:22" x14ac:dyDescent="0.15">
      <c r="J487" s="9"/>
      <c r="K487" s="9"/>
      <c r="O487" s="8"/>
      <c r="P487" s="8"/>
      <c r="Q487" s="8"/>
      <c r="R487" s="8"/>
      <c r="S487" s="8"/>
      <c r="U487" s="12"/>
      <c r="V487" s="12"/>
    </row>
    <row r="488" spans="10:22" x14ac:dyDescent="0.15">
      <c r="J488" s="9"/>
      <c r="K488" s="9"/>
      <c r="O488" s="8"/>
      <c r="P488" s="8"/>
      <c r="Q488" s="8"/>
      <c r="R488" s="8"/>
      <c r="S488" s="8"/>
      <c r="U488" s="12"/>
      <c r="V488" s="12"/>
    </row>
    <row r="489" spans="10:22" x14ac:dyDescent="0.15">
      <c r="J489" s="9"/>
      <c r="K489" s="9"/>
      <c r="O489" s="8"/>
      <c r="P489" s="8"/>
      <c r="Q489" s="8"/>
      <c r="R489" s="8"/>
      <c r="S489" s="8"/>
      <c r="U489" s="12"/>
      <c r="V489" s="12"/>
    </row>
    <row r="490" spans="10:22" x14ac:dyDescent="0.15">
      <c r="J490" s="9"/>
      <c r="K490" s="9"/>
      <c r="O490" s="8"/>
      <c r="P490" s="8"/>
      <c r="Q490" s="8"/>
      <c r="R490" s="8"/>
      <c r="S490" s="8"/>
      <c r="U490" s="12"/>
      <c r="V490" s="12"/>
    </row>
    <row r="491" spans="10:22" x14ac:dyDescent="0.15">
      <c r="J491" s="9"/>
      <c r="K491" s="9"/>
      <c r="O491" s="8"/>
      <c r="P491" s="8"/>
      <c r="Q491" s="8"/>
      <c r="R491" s="8"/>
      <c r="S491" s="8"/>
      <c r="U491" s="12"/>
      <c r="V491" s="12"/>
    </row>
    <row r="492" spans="10:22" x14ac:dyDescent="0.15">
      <c r="J492" s="9"/>
      <c r="K492" s="9"/>
      <c r="O492" s="8"/>
      <c r="P492" s="8"/>
      <c r="Q492" s="8"/>
      <c r="R492" s="8"/>
      <c r="S492" s="8"/>
      <c r="U492" s="12"/>
      <c r="V492" s="12"/>
    </row>
    <row r="493" spans="10:22" x14ac:dyDescent="0.15">
      <c r="J493" s="9"/>
      <c r="K493" s="9"/>
      <c r="O493" s="8"/>
      <c r="P493" s="8"/>
      <c r="Q493" s="8"/>
      <c r="R493" s="8"/>
      <c r="S493" s="8"/>
      <c r="U493" s="12"/>
      <c r="V493" s="12"/>
    </row>
    <row r="494" spans="10:22" x14ac:dyDescent="0.15">
      <c r="J494" s="9"/>
      <c r="K494" s="9"/>
      <c r="O494" s="8"/>
      <c r="P494" s="8"/>
      <c r="Q494" s="8"/>
      <c r="R494" s="8"/>
      <c r="S494" s="8"/>
      <c r="U494" s="12"/>
      <c r="V494" s="12"/>
    </row>
    <row r="495" spans="10:22" x14ac:dyDescent="0.15">
      <c r="J495" s="9"/>
      <c r="K495" s="9"/>
      <c r="O495" s="8"/>
      <c r="P495" s="8"/>
      <c r="Q495" s="8"/>
      <c r="R495" s="8"/>
      <c r="S495" s="8"/>
      <c r="U495" s="12"/>
      <c r="V495" s="12"/>
    </row>
    <row r="496" spans="10:22" x14ac:dyDescent="0.15">
      <c r="J496" s="9"/>
      <c r="K496" s="9"/>
      <c r="O496" s="8"/>
      <c r="P496" s="8"/>
      <c r="Q496" s="8"/>
      <c r="R496" s="8"/>
      <c r="S496" s="8"/>
      <c r="U496" s="12"/>
      <c r="V496" s="12"/>
    </row>
    <row r="497" spans="10:22" x14ac:dyDescent="0.15">
      <c r="J497" s="9"/>
      <c r="K497" s="9"/>
      <c r="O497" s="8"/>
      <c r="P497" s="8"/>
      <c r="Q497" s="8"/>
      <c r="R497" s="8"/>
      <c r="S497" s="8"/>
      <c r="U497" s="12"/>
      <c r="V497" s="12"/>
    </row>
    <row r="498" spans="10:22" x14ac:dyDescent="0.15">
      <c r="J498" s="9"/>
      <c r="K498" s="9"/>
      <c r="O498" s="8"/>
      <c r="P498" s="8"/>
      <c r="Q498" s="8"/>
      <c r="R498" s="8"/>
      <c r="S498" s="8"/>
      <c r="U498" s="12"/>
      <c r="V498" s="12"/>
    </row>
    <row r="499" spans="10:22" x14ac:dyDescent="0.15">
      <c r="J499" s="9"/>
      <c r="K499" s="9"/>
      <c r="O499" s="8"/>
      <c r="P499" s="8"/>
      <c r="Q499" s="8"/>
      <c r="R499" s="8"/>
      <c r="S499" s="8"/>
      <c r="U499" s="12"/>
      <c r="V499" s="12"/>
    </row>
    <row r="500" spans="10:22" x14ac:dyDescent="0.15">
      <c r="J500" s="9"/>
      <c r="K500" s="9"/>
      <c r="O500" s="8"/>
      <c r="P500" s="8"/>
      <c r="Q500" s="8"/>
      <c r="R500" s="8"/>
      <c r="S500" s="8"/>
      <c r="U500" s="12"/>
      <c r="V500" s="12"/>
    </row>
    <row r="501" spans="10:22" x14ac:dyDescent="0.15">
      <c r="J501" s="9"/>
      <c r="K501" s="9"/>
      <c r="O501" s="8"/>
      <c r="P501" s="8"/>
      <c r="Q501" s="8"/>
      <c r="R501" s="8"/>
      <c r="S501" s="8"/>
      <c r="U501" s="12"/>
      <c r="V501" s="12"/>
    </row>
    <row r="502" spans="10:22" x14ac:dyDescent="0.15">
      <c r="J502" s="9"/>
      <c r="K502" s="9"/>
      <c r="O502" s="8"/>
      <c r="P502" s="8"/>
      <c r="Q502" s="8"/>
      <c r="R502" s="8"/>
      <c r="S502" s="8"/>
      <c r="U502" s="12"/>
      <c r="V502" s="12"/>
    </row>
    <row r="503" spans="10:22" x14ac:dyDescent="0.15">
      <c r="J503" s="9"/>
      <c r="K503" s="9"/>
      <c r="O503" s="8"/>
      <c r="P503" s="8"/>
      <c r="Q503" s="8"/>
      <c r="R503" s="8"/>
      <c r="S503" s="8"/>
      <c r="U503" s="12"/>
      <c r="V503" s="12"/>
    </row>
    <row r="504" spans="10:22" x14ac:dyDescent="0.15">
      <c r="J504" s="9"/>
      <c r="K504" s="9"/>
      <c r="O504" s="8"/>
      <c r="P504" s="8"/>
      <c r="Q504" s="8"/>
      <c r="R504" s="8"/>
      <c r="S504" s="8"/>
      <c r="U504" s="12"/>
      <c r="V504" s="12"/>
    </row>
    <row r="505" spans="10:22" x14ac:dyDescent="0.15">
      <c r="J505" s="9"/>
      <c r="K505" s="9"/>
      <c r="O505" s="8"/>
      <c r="P505" s="8"/>
      <c r="Q505" s="8"/>
      <c r="R505" s="8"/>
      <c r="S505" s="8"/>
      <c r="U505" s="12"/>
      <c r="V505" s="12"/>
    </row>
    <row r="506" spans="10:22" x14ac:dyDescent="0.15">
      <c r="J506" s="9"/>
      <c r="K506" s="9"/>
      <c r="O506" s="8"/>
      <c r="P506" s="8"/>
      <c r="Q506" s="8"/>
      <c r="R506" s="8"/>
      <c r="S506" s="8"/>
      <c r="U506" s="12"/>
      <c r="V506" s="12"/>
    </row>
    <row r="507" spans="10:22" x14ac:dyDescent="0.15">
      <c r="J507" s="9"/>
      <c r="K507" s="9"/>
      <c r="O507" s="8"/>
      <c r="P507" s="8"/>
      <c r="Q507" s="8"/>
      <c r="R507" s="8"/>
      <c r="S507" s="8"/>
      <c r="U507" s="12"/>
      <c r="V507" s="12"/>
    </row>
    <row r="508" spans="10:22" x14ac:dyDescent="0.15">
      <c r="J508" s="9"/>
      <c r="K508" s="9"/>
      <c r="O508" s="8"/>
      <c r="P508" s="8"/>
      <c r="Q508" s="8"/>
      <c r="R508" s="8"/>
      <c r="S508" s="8"/>
      <c r="U508" s="12"/>
      <c r="V508" s="12"/>
    </row>
    <row r="509" spans="10:22" x14ac:dyDescent="0.15">
      <c r="J509" s="9"/>
      <c r="K509" s="9"/>
      <c r="O509" s="8"/>
      <c r="P509" s="8"/>
      <c r="Q509" s="8"/>
      <c r="R509" s="8"/>
      <c r="S509" s="8"/>
      <c r="U509" s="12"/>
      <c r="V509" s="12"/>
    </row>
    <row r="510" spans="10:22" x14ac:dyDescent="0.15">
      <c r="J510" s="9"/>
      <c r="K510" s="9"/>
      <c r="O510" s="8"/>
      <c r="P510" s="8"/>
      <c r="Q510" s="8"/>
      <c r="R510" s="8"/>
      <c r="S510" s="8"/>
      <c r="U510" s="12"/>
      <c r="V510" s="12"/>
    </row>
    <row r="511" spans="10:22" x14ac:dyDescent="0.15">
      <c r="J511" s="9"/>
      <c r="K511" s="9"/>
      <c r="O511" s="8"/>
      <c r="P511" s="8"/>
      <c r="Q511" s="8"/>
      <c r="R511" s="8"/>
      <c r="S511" s="8"/>
      <c r="U511" s="12"/>
      <c r="V511" s="12"/>
    </row>
    <row r="512" spans="10:22" x14ac:dyDescent="0.15">
      <c r="J512" s="9"/>
      <c r="K512" s="9"/>
      <c r="O512" s="8"/>
      <c r="P512" s="8"/>
      <c r="Q512" s="8"/>
      <c r="R512" s="8"/>
      <c r="S512" s="8"/>
      <c r="U512" s="12"/>
      <c r="V512" s="12"/>
    </row>
    <row r="513" spans="10:22" x14ac:dyDescent="0.15">
      <c r="J513" s="9"/>
      <c r="K513" s="9"/>
      <c r="O513" s="8"/>
      <c r="P513" s="8"/>
      <c r="Q513" s="8"/>
      <c r="R513" s="8"/>
      <c r="S513" s="8"/>
      <c r="U513" s="12"/>
      <c r="V513" s="12"/>
    </row>
    <row r="514" spans="10:22" x14ac:dyDescent="0.15">
      <c r="J514" s="9"/>
      <c r="K514" s="9"/>
      <c r="O514" s="8"/>
      <c r="P514" s="8"/>
      <c r="Q514" s="8"/>
      <c r="R514" s="8"/>
      <c r="S514" s="8"/>
      <c r="U514" s="12"/>
      <c r="V514" s="12"/>
    </row>
    <row r="515" spans="10:22" x14ac:dyDescent="0.15">
      <c r="J515" s="9"/>
      <c r="K515" s="9"/>
      <c r="O515" s="8"/>
      <c r="P515" s="8"/>
      <c r="Q515" s="8"/>
      <c r="R515" s="8"/>
      <c r="S515" s="8"/>
      <c r="U515" s="12"/>
      <c r="V515" s="12"/>
    </row>
    <row r="516" spans="10:22" x14ac:dyDescent="0.15">
      <c r="J516" s="9"/>
      <c r="K516" s="9"/>
      <c r="O516" s="8"/>
      <c r="P516" s="8"/>
      <c r="Q516" s="8"/>
      <c r="R516" s="8"/>
      <c r="S516" s="8"/>
      <c r="U516" s="12"/>
      <c r="V516" s="12"/>
    </row>
    <row r="517" spans="10:22" x14ac:dyDescent="0.15">
      <c r="J517" s="9"/>
      <c r="K517" s="9"/>
      <c r="O517" s="8"/>
      <c r="P517" s="8"/>
      <c r="Q517" s="8"/>
      <c r="R517" s="8"/>
      <c r="S517" s="8"/>
      <c r="U517" s="12"/>
      <c r="V517" s="12"/>
    </row>
    <row r="518" spans="10:22" x14ac:dyDescent="0.15">
      <c r="J518" s="9"/>
      <c r="K518" s="9"/>
      <c r="O518" s="8"/>
      <c r="P518" s="8"/>
      <c r="Q518" s="8"/>
      <c r="R518" s="8"/>
      <c r="S518" s="8"/>
      <c r="U518" s="12"/>
      <c r="V518" s="12"/>
    </row>
    <row r="519" spans="10:22" x14ac:dyDescent="0.15">
      <c r="J519" s="9"/>
      <c r="K519" s="9"/>
      <c r="O519" s="8"/>
      <c r="P519" s="8"/>
      <c r="Q519" s="8"/>
      <c r="R519" s="8"/>
      <c r="S519" s="8"/>
      <c r="U519" s="12"/>
      <c r="V519" s="12"/>
    </row>
    <row r="520" spans="10:22" x14ac:dyDescent="0.15">
      <c r="J520" s="9"/>
      <c r="K520" s="9"/>
      <c r="O520" s="8"/>
      <c r="P520" s="8"/>
      <c r="Q520" s="8"/>
      <c r="R520" s="8"/>
      <c r="S520" s="8"/>
      <c r="U520" s="12"/>
      <c r="V520" s="12"/>
    </row>
    <row r="521" spans="10:22" x14ac:dyDescent="0.15">
      <c r="J521" s="9"/>
      <c r="K521" s="9"/>
      <c r="O521" s="8"/>
      <c r="P521" s="8"/>
      <c r="Q521" s="8"/>
      <c r="R521" s="8"/>
      <c r="S521" s="8"/>
      <c r="U521" s="12"/>
      <c r="V521" s="12"/>
    </row>
    <row r="522" spans="10:22" x14ac:dyDescent="0.15">
      <c r="J522" s="9"/>
      <c r="K522" s="9"/>
      <c r="O522" s="8"/>
      <c r="P522" s="8"/>
      <c r="Q522" s="8"/>
      <c r="R522" s="8"/>
      <c r="S522" s="8"/>
      <c r="U522" s="12"/>
      <c r="V522" s="12"/>
    </row>
    <row r="523" spans="10:22" x14ac:dyDescent="0.15">
      <c r="J523" s="9"/>
      <c r="K523" s="9"/>
      <c r="O523" s="8"/>
      <c r="P523" s="8"/>
      <c r="Q523" s="8"/>
      <c r="R523" s="8"/>
      <c r="S523" s="8"/>
      <c r="U523" s="12"/>
      <c r="V523" s="12"/>
    </row>
    <row r="524" spans="10:22" x14ac:dyDescent="0.15">
      <c r="J524" s="9"/>
      <c r="K524" s="9"/>
      <c r="O524" s="8"/>
      <c r="P524" s="8"/>
      <c r="Q524" s="8"/>
      <c r="R524" s="8"/>
      <c r="S524" s="8"/>
      <c r="U524" s="12"/>
      <c r="V524" s="12"/>
    </row>
    <row r="525" spans="10:22" x14ac:dyDescent="0.15">
      <c r="J525" s="9"/>
      <c r="K525" s="9"/>
      <c r="O525" s="8"/>
      <c r="P525" s="8"/>
      <c r="Q525" s="8"/>
      <c r="R525" s="8"/>
      <c r="S525" s="8"/>
      <c r="U525" s="12"/>
      <c r="V525" s="12"/>
    </row>
    <row r="526" spans="10:22" x14ac:dyDescent="0.15">
      <c r="J526" s="9"/>
      <c r="K526" s="9"/>
      <c r="O526" s="8"/>
      <c r="P526" s="8"/>
      <c r="Q526" s="8"/>
      <c r="R526" s="8"/>
      <c r="S526" s="8"/>
      <c r="U526" s="12"/>
      <c r="V526" s="12"/>
    </row>
    <row r="527" spans="10:22" x14ac:dyDescent="0.15">
      <c r="J527" s="9"/>
      <c r="K527" s="9"/>
      <c r="O527" s="8"/>
      <c r="P527" s="8"/>
      <c r="Q527" s="8"/>
      <c r="R527" s="8"/>
      <c r="S527" s="8"/>
      <c r="U527" s="12"/>
      <c r="V527" s="12"/>
    </row>
    <row r="528" spans="10:22" x14ac:dyDescent="0.15">
      <c r="J528" s="9"/>
      <c r="K528" s="9"/>
      <c r="O528" s="8"/>
      <c r="P528" s="8"/>
      <c r="Q528" s="8"/>
      <c r="R528" s="8"/>
      <c r="S528" s="8"/>
      <c r="U528" s="12"/>
      <c r="V528" s="12"/>
    </row>
    <row r="529" spans="10:22" x14ac:dyDescent="0.15">
      <c r="J529" s="9"/>
      <c r="K529" s="9"/>
      <c r="O529" s="8"/>
      <c r="P529" s="8"/>
      <c r="Q529" s="8"/>
      <c r="R529" s="8"/>
      <c r="S529" s="8"/>
      <c r="U529" s="12"/>
      <c r="V529" s="12"/>
    </row>
    <row r="530" spans="10:22" x14ac:dyDescent="0.15">
      <c r="J530" s="9"/>
      <c r="K530" s="9"/>
      <c r="O530" s="8"/>
      <c r="P530" s="8"/>
      <c r="Q530" s="8"/>
      <c r="R530" s="8"/>
      <c r="S530" s="8"/>
      <c r="U530" s="12"/>
      <c r="V530" s="12"/>
    </row>
    <row r="531" spans="10:22" x14ac:dyDescent="0.15">
      <c r="J531" s="9"/>
      <c r="K531" s="9"/>
      <c r="O531" s="8"/>
      <c r="P531" s="8"/>
      <c r="Q531" s="8"/>
      <c r="R531" s="8"/>
      <c r="S531" s="8"/>
      <c r="U531" s="12"/>
      <c r="V531" s="12"/>
    </row>
    <row r="532" spans="10:22" x14ac:dyDescent="0.15">
      <c r="J532" s="9"/>
      <c r="K532" s="9"/>
      <c r="O532" s="8"/>
      <c r="P532" s="8"/>
      <c r="Q532" s="8"/>
      <c r="R532" s="8"/>
      <c r="S532" s="8"/>
      <c r="U532" s="12"/>
      <c r="V532" s="12"/>
    </row>
    <row r="533" spans="10:22" x14ac:dyDescent="0.15">
      <c r="J533" s="9"/>
      <c r="K533" s="9"/>
      <c r="O533" s="8"/>
      <c r="P533" s="8"/>
      <c r="Q533" s="8"/>
      <c r="R533" s="8"/>
      <c r="S533" s="8"/>
      <c r="U533" s="12"/>
      <c r="V533" s="12"/>
    </row>
    <row r="534" spans="10:22" x14ac:dyDescent="0.15">
      <c r="J534" s="9"/>
      <c r="K534" s="9"/>
      <c r="O534" s="8"/>
      <c r="P534" s="8"/>
      <c r="Q534" s="8"/>
      <c r="R534" s="8"/>
      <c r="S534" s="8"/>
      <c r="U534" s="12"/>
      <c r="V534" s="12"/>
    </row>
    <row r="535" spans="10:22" x14ac:dyDescent="0.15">
      <c r="J535" s="9"/>
      <c r="K535" s="9"/>
      <c r="O535" s="8"/>
      <c r="P535" s="8"/>
      <c r="Q535" s="8"/>
      <c r="R535" s="8"/>
      <c r="S535" s="8"/>
      <c r="U535" s="12"/>
      <c r="V535" s="12"/>
    </row>
    <row r="536" spans="10:22" x14ac:dyDescent="0.15">
      <c r="J536" s="9"/>
      <c r="K536" s="9"/>
      <c r="O536" s="8"/>
      <c r="P536" s="8"/>
      <c r="Q536" s="8"/>
      <c r="R536" s="8"/>
      <c r="S536" s="8"/>
      <c r="U536" s="12"/>
      <c r="V536" s="12"/>
    </row>
    <row r="537" spans="10:22" x14ac:dyDescent="0.15">
      <c r="J537" s="9"/>
      <c r="K537" s="9"/>
      <c r="O537" s="8"/>
      <c r="P537" s="8"/>
      <c r="Q537" s="8"/>
      <c r="R537" s="8"/>
      <c r="S537" s="8"/>
      <c r="U537" s="12"/>
      <c r="V537" s="12"/>
    </row>
    <row r="538" spans="10:22" x14ac:dyDescent="0.15">
      <c r="J538" s="9"/>
      <c r="K538" s="9"/>
      <c r="O538" s="8"/>
      <c r="P538" s="8"/>
      <c r="Q538" s="8"/>
      <c r="R538" s="8"/>
      <c r="S538" s="8"/>
      <c r="U538" s="12"/>
      <c r="V538" s="12"/>
    </row>
    <row r="539" spans="10:22" x14ac:dyDescent="0.15">
      <c r="J539" s="9"/>
      <c r="K539" s="9"/>
      <c r="O539" s="8"/>
      <c r="P539" s="8"/>
      <c r="Q539" s="8"/>
      <c r="R539" s="8"/>
      <c r="S539" s="8"/>
      <c r="U539" s="12"/>
      <c r="V539" s="12"/>
    </row>
    <row r="540" spans="10:22" x14ac:dyDescent="0.15">
      <c r="J540" s="9"/>
      <c r="K540" s="9"/>
      <c r="O540" s="8"/>
      <c r="P540" s="8"/>
      <c r="Q540" s="8"/>
      <c r="R540" s="8"/>
      <c r="S540" s="8"/>
      <c r="U540" s="12"/>
      <c r="V540" s="12"/>
    </row>
    <row r="541" spans="10:22" x14ac:dyDescent="0.15">
      <c r="J541" s="9"/>
      <c r="K541" s="9"/>
      <c r="O541" s="8"/>
      <c r="P541" s="8"/>
      <c r="Q541" s="8"/>
      <c r="R541" s="8"/>
      <c r="S541" s="8"/>
      <c r="U541" s="12"/>
      <c r="V541" s="12"/>
    </row>
    <row r="542" spans="10:22" x14ac:dyDescent="0.15">
      <c r="J542" s="9"/>
      <c r="K542" s="9"/>
      <c r="O542" s="8"/>
      <c r="P542" s="8"/>
      <c r="Q542" s="8"/>
      <c r="R542" s="8"/>
      <c r="S542" s="8"/>
      <c r="U542" s="12"/>
      <c r="V542" s="12"/>
    </row>
    <row r="543" spans="10:22" x14ac:dyDescent="0.15">
      <c r="J543" s="9"/>
      <c r="K543" s="9"/>
      <c r="O543" s="8"/>
      <c r="P543" s="8"/>
      <c r="Q543" s="8"/>
      <c r="R543" s="8"/>
      <c r="S543" s="8"/>
      <c r="U543" s="12"/>
      <c r="V543" s="12"/>
    </row>
    <row r="544" spans="10:22" x14ac:dyDescent="0.15">
      <c r="J544" s="9"/>
      <c r="K544" s="9"/>
      <c r="O544" s="8"/>
      <c r="P544" s="8"/>
      <c r="Q544" s="8"/>
      <c r="R544" s="8"/>
      <c r="S544" s="8"/>
      <c r="U544" s="12"/>
      <c r="V544" s="12"/>
    </row>
    <row r="545" spans="10:22" x14ac:dyDescent="0.15">
      <c r="J545" s="9"/>
      <c r="K545" s="9"/>
      <c r="O545" s="8"/>
      <c r="P545" s="8"/>
      <c r="Q545" s="8"/>
      <c r="R545" s="8"/>
      <c r="S545" s="8"/>
      <c r="U545" s="12"/>
      <c r="V545" s="12"/>
    </row>
    <row r="546" spans="10:22" x14ac:dyDescent="0.15">
      <c r="J546" s="9"/>
      <c r="K546" s="9"/>
      <c r="O546" s="8"/>
      <c r="P546" s="8"/>
      <c r="Q546" s="8"/>
      <c r="R546" s="8"/>
      <c r="S546" s="8"/>
      <c r="U546" s="12"/>
      <c r="V546" s="12"/>
    </row>
    <row r="547" spans="10:22" x14ac:dyDescent="0.15">
      <c r="J547" s="9"/>
      <c r="K547" s="9"/>
      <c r="O547" s="8"/>
      <c r="P547" s="8"/>
      <c r="Q547" s="8"/>
      <c r="R547" s="8"/>
      <c r="S547" s="8"/>
      <c r="U547" s="12"/>
      <c r="V547" s="12"/>
    </row>
    <row r="548" spans="10:22" x14ac:dyDescent="0.15">
      <c r="J548" s="9"/>
      <c r="K548" s="9"/>
      <c r="O548" s="8"/>
      <c r="P548" s="8"/>
      <c r="Q548" s="8"/>
      <c r="R548" s="8"/>
      <c r="S548" s="8"/>
      <c r="U548" s="12"/>
      <c r="V548" s="12"/>
    </row>
    <row r="549" spans="10:22" x14ac:dyDescent="0.15">
      <c r="J549" s="9"/>
      <c r="K549" s="9"/>
      <c r="O549" s="8"/>
      <c r="P549" s="8"/>
      <c r="Q549" s="8"/>
      <c r="R549" s="8"/>
      <c r="S549" s="8"/>
      <c r="U549" s="12"/>
      <c r="V549" s="12"/>
    </row>
    <row r="550" spans="10:22" x14ac:dyDescent="0.15">
      <c r="J550" s="9"/>
      <c r="K550" s="9"/>
      <c r="O550" s="8"/>
      <c r="P550" s="8"/>
      <c r="Q550" s="8"/>
      <c r="R550" s="8"/>
      <c r="S550" s="8"/>
      <c r="U550" s="12"/>
      <c r="V550" s="12"/>
    </row>
    <row r="551" spans="10:22" x14ac:dyDescent="0.15">
      <c r="J551" s="9"/>
      <c r="K551" s="9"/>
      <c r="O551" s="8"/>
      <c r="P551" s="8"/>
      <c r="Q551" s="8"/>
      <c r="R551" s="8"/>
      <c r="S551" s="8"/>
      <c r="U551" s="12"/>
      <c r="V551" s="12"/>
    </row>
    <row r="552" spans="10:22" x14ac:dyDescent="0.15">
      <c r="J552" s="9"/>
      <c r="K552" s="9"/>
      <c r="O552" s="8"/>
      <c r="P552" s="8"/>
      <c r="Q552" s="8"/>
      <c r="R552" s="8"/>
      <c r="S552" s="8"/>
      <c r="U552" s="12"/>
      <c r="V552" s="12"/>
    </row>
    <row r="553" spans="10:22" x14ac:dyDescent="0.15">
      <c r="J553" s="9"/>
      <c r="K553" s="9"/>
      <c r="O553" s="8"/>
      <c r="P553" s="8"/>
      <c r="Q553" s="8"/>
      <c r="R553" s="8"/>
      <c r="S553" s="8"/>
      <c r="U553" s="12"/>
      <c r="V553" s="12"/>
    </row>
    <row r="554" spans="10:22" x14ac:dyDescent="0.15">
      <c r="J554" s="9"/>
      <c r="K554" s="9"/>
      <c r="O554" s="8"/>
      <c r="P554" s="8"/>
      <c r="Q554" s="8"/>
      <c r="R554" s="8"/>
      <c r="S554" s="8"/>
      <c r="U554" s="12"/>
      <c r="V554" s="12"/>
    </row>
    <row r="555" spans="10:22" x14ac:dyDescent="0.15">
      <c r="J555" s="9"/>
      <c r="K555" s="9"/>
      <c r="O555" s="8"/>
      <c r="P555" s="8"/>
      <c r="Q555" s="8"/>
      <c r="R555" s="8"/>
      <c r="S555" s="8"/>
      <c r="U555" s="12"/>
      <c r="V555" s="12"/>
    </row>
    <row r="556" spans="10:22" x14ac:dyDescent="0.15">
      <c r="J556" s="9"/>
      <c r="K556" s="9"/>
      <c r="O556" s="8"/>
      <c r="P556" s="8"/>
      <c r="Q556" s="8"/>
      <c r="R556" s="8"/>
      <c r="S556" s="8"/>
      <c r="U556" s="12"/>
      <c r="V556" s="12"/>
    </row>
    <row r="557" spans="10:22" x14ac:dyDescent="0.15">
      <c r="J557" s="9"/>
      <c r="K557" s="9"/>
      <c r="O557" s="8"/>
      <c r="P557" s="8"/>
      <c r="Q557" s="8"/>
      <c r="R557" s="8"/>
      <c r="S557" s="8"/>
      <c r="U557" s="12"/>
      <c r="V557" s="12"/>
    </row>
    <row r="558" spans="10:22" x14ac:dyDescent="0.15">
      <c r="J558" s="9"/>
      <c r="K558" s="9"/>
      <c r="O558" s="8"/>
      <c r="P558" s="8"/>
      <c r="Q558" s="8"/>
      <c r="R558" s="8"/>
      <c r="S558" s="8"/>
      <c r="U558" s="12"/>
      <c r="V558" s="12"/>
    </row>
    <row r="559" spans="10:22" x14ac:dyDescent="0.15">
      <c r="J559" s="9"/>
      <c r="K559" s="9"/>
      <c r="O559" s="8"/>
      <c r="P559" s="8"/>
      <c r="Q559" s="8"/>
      <c r="R559" s="8"/>
      <c r="S559" s="8"/>
      <c r="U559" s="12"/>
      <c r="V559" s="12"/>
    </row>
    <row r="560" spans="10:22" x14ac:dyDescent="0.15">
      <c r="J560" s="9"/>
      <c r="K560" s="9"/>
      <c r="O560" s="8"/>
      <c r="P560" s="8"/>
      <c r="Q560" s="8"/>
      <c r="R560" s="8"/>
      <c r="S560" s="8"/>
      <c r="U560" s="12"/>
      <c r="V560" s="12"/>
    </row>
    <row r="561" spans="10:22" x14ac:dyDescent="0.15">
      <c r="J561" s="9"/>
      <c r="K561" s="9"/>
      <c r="O561" s="8"/>
      <c r="P561" s="8"/>
      <c r="Q561" s="8"/>
      <c r="R561" s="8"/>
      <c r="S561" s="8"/>
      <c r="U561" s="12"/>
      <c r="V561" s="12"/>
    </row>
    <row r="562" spans="10:22" x14ac:dyDescent="0.15">
      <c r="J562" s="9"/>
      <c r="K562" s="9"/>
      <c r="O562" s="8"/>
      <c r="P562" s="8"/>
      <c r="Q562" s="8"/>
      <c r="R562" s="8"/>
      <c r="S562" s="8"/>
      <c r="U562" s="12"/>
      <c r="V562" s="12"/>
    </row>
    <row r="563" spans="10:22" x14ac:dyDescent="0.15">
      <c r="J563" s="9"/>
      <c r="K563" s="9"/>
      <c r="O563" s="8"/>
      <c r="P563" s="8"/>
      <c r="Q563" s="8"/>
      <c r="R563" s="8"/>
      <c r="S563" s="8"/>
      <c r="U563" s="12"/>
      <c r="V563" s="12"/>
    </row>
    <row r="564" spans="10:22" x14ac:dyDescent="0.15">
      <c r="J564" s="9"/>
      <c r="K564" s="9"/>
      <c r="O564" s="8"/>
      <c r="P564" s="8"/>
      <c r="Q564" s="8"/>
      <c r="R564" s="8"/>
      <c r="S564" s="8"/>
      <c r="U564" s="12"/>
      <c r="V564" s="12"/>
    </row>
    <row r="565" spans="10:22" x14ac:dyDescent="0.15">
      <c r="J565" s="9"/>
      <c r="K565" s="9"/>
      <c r="O565" s="8"/>
      <c r="P565" s="8"/>
      <c r="Q565" s="8"/>
      <c r="R565" s="8"/>
      <c r="S565" s="8"/>
      <c r="U565" s="12"/>
      <c r="V565" s="12"/>
    </row>
    <row r="566" spans="10:22" x14ac:dyDescent="0.15">
      <c r="J566" s="9"/>
      <c r="K566" s="9"/>
      <c r="O566" s="8"/>
      <c r="P566" s="8"/>
      <c r="Q566" s="8"/>
      <c r="R566" s="8"/>
      <c r="S566" s="8"/>
      <c r="U566" s="12"/>
      <c r="V566" s="12"/>
    </row>
    <row r="567" spans="10:22" x14ac:dyDescent="0.15">
      <c r="J567" s="9"/>
      <c r="K567" s="9"/>
      <c r="O567" s="8"/>
      <c r="P567" s="8"/>
      <c r="Q567" s="8"/>
      <c r="R567" s="8"/>
      <c r="S567" s="8"/>
      <c r="U567" s="12"/>
      <c r="V567" s="12"/>
    </row>
    <row r="568" spans="10:22" x14ac:dyDescent="0.15">
      <c r="J568" s="9"/>
      <c r="K568" s="9"/>
      <c r="O568" s="8"/>
      <c r="P568" s="8"/>
      <c r="Q568" s="8"/>
      <c r="R568" s="8"/>
      <c r="S568" s="8"/>
      <c r="U568" s="12"/>
      <c r="V568" s="12"/>
    </row>
    <row r="569" spans="10:22" x14ac:dyDescent="0.15">
      <c r="J569" s="9"/>
      <c r="K569" s="9"/>
      <c r="O569" s="8"/>
      <c r="P569" s="8"/>
      <c r="Q569" s="8"/>
      <c r="R569" s="8"/>
      <c r="S569" s="8"/>
      <c r="U569" s="12"/>
      <c r="V569" s="12"/>
    </row>
    <row r="570" spans="10:22" x14ac:dyDescent="0.15">
      <c r="J570" s="9"/>
      <c r="K570" s="9"/>
      <c r="O570" s="8"/>
      <c r="P570" s="8"/>
      <c r="Q570" s="8"/>
      <c r="R570" s="8"/>
      <c r="S570" s="8"/>
      <c r="U570" s="12"/>
      <c r="V570" s="12"/>
    </row>
    <row r="571" spans="10:22" x14ac:dyDescent="0.15">
      <c r="J571" s="9"/>
      <c r="K571" s="9"/>
      <c r="O571" s="8"/>
      <c r="P571" s="8"/>
      <c r="Q571" s="8"/>
      <c r="R571" s="8"/>
      <c r="S571" s="8"/>
      <c r="U571" s="12"/>
      <c r="V571" s="12"/>
    </row>
    <row r="572" spans="10:22" x14ac:dyDescent="0.15">
      <c r="J572" s="9"/>
      <c r="K572" s="9"/>
      <c r="O572" s="8"/>
      <c r="P572" s="8"/>
      <c r="Q572" s="8"/>
      <c r="R572" s="8"/>
      <c r="S572" s="8"/>
      <c r="U572" s="12"/>
      <c r="V572" s="12"/>
    </row>
    <row r="573" spans="10:22" x14ac:dyDescent="0.15">
      <c r="J573" s="9"/>
      <c r="K573" s="9"/>
      <c r="O573" s="8"/>
      <c r="P573" s="8"/>
      <c r="Q573" s="8"/>
      <c r="R573" s="8"/>
      <c r="S573" s="8"/>
      <c r="U573" s="12"/>
      <c r="V573" s="12"/>
    </row>
    <row r="574" spans="10:22" x14ac:dyDescent="0.15">
      <c r="J574" s="9"/>
      <c r="K574" s="9"/>
      <c r="O574" s="8"/>
      <c r="P574" s="8"/>
      <c r="Q574" s="8"/>
      <c r="R574" s="8"/>
      <c r="S574" s="8"/>
      <c r="U574" s="12"/>
      <c r="V574" s="12"/>
    </row>
    <row r="575" spans="10:22" x14ac:dyDescent="0.15">
      <c r="J575" s="9"/>
      <c r="K575" s="9"/>
      <c r="O575" s="8"/>
      <c r="P575" s="8"/>
      <c r="Q575" s="8"/>
      <c r="R575" s="8"/>
      <c r="S575" s="8"/>
      <c r="U575" s="12"/>
      <c r="V575" s="12"/>
    </row>
    <row r="576" spans="10:22" x14ac:dyDescent="0.15">
      <c r="J576" s="9"/>
      <c r="K576" s="9"/>
      <c r="O576" s="8"/>
      <c r="P576" s="8"/>
      <c r="Q576" s="8"/>
      <c r="R576" s="8"/>
      <c r="S576" s="8"/>
      <c r="U576" s="12"/>
      <c r="V576" s="12"/>
    </row>
    <row r="577" spans="10:22" x14ac:dyDescent="0.15">
      <c r="J577" s="9"/>
      <c r="K577" s="9"/>
      <c r="O577" s="8"/>
      <c r="P577" s="8"/>
      <c r="Q577" s="8"/>
      <c r="R577" s="8"/>
      <c r="S577" s="8"/>
      <c r="U577" s="12"/>
      <c r="V577" s="12"/>
    </row>
    <row r="578" spans="10:22" x14ac:dyDescent="0.15">
      <c r="J578" s="9"/>
      <c r="K578" s="9"/>
      <c r="O578" s="8"/>
      <c r="P578" s="8"/>
      <c r="Q578" s="8"/>
      <c r="R578" s="8"/>
      <c r="S578" s="8"/>
      <c r="U578" s="12"/>
      <c r="V578" s="12"/>
    </row>
    <row r="579" spans="10:22" x14ac:dyDescent="0.15">
      <c r="J579" s="9"/>
      <c r="K579" s="9"/>
      <c r="O579" s="8"/>
      <c r="P579" s="8"/>
      <c r="Q579" s="8"/>
      <c r="R579" s="8"/>
      <c r="S579" s="8"/>
      <c r="U579" s="12"/>
      <c r="V579" s="12"/>
    </row>
    <row r="580" spans="10:22" x14ac:dyDescent="0.15">
      <c r="J580" s="9"/>
      <c r="K580" s="9"/>
      <c r="O580" s="8"/>
      <c r="P580" s="8"/>
      <c r="Q580" s="8"/>
      <c r="R580" s="8"/>
      <c r="S580" s="8"/>
      <c r="U580" s="12"/>
      <c r="V580" s="12"/>
    </row>
    <row r="581" spans="10:22" x14ac:dyDescent="0.15">
      <c r="J581" s="9"/>
      <c r="K581" s="9"/>
      <c r="O581" s="8"/>
      <c r="P581" s="8"/>
      <c r="Q581" s="8"/>
      <c r="R581" s="8"/>
      <c r="S581" s="8"/>
      <c r="U581" s="12"/>
      <c r="V581" s="12"/>
    </row>
    <row r="582" spans="10:22" x14ac:dyDescent="0.15">
      <c r="J582" s="9"/>
      <c r="K582" s="9"/>
      <c r="O582" s="8"/>
      <c r="P582" s="8"/>
      <c r="Q582" s="8"/>
      <c r="R582" s="8"/>
      <c r="S582" s="8"/>
      <c r="U582" s="12"/>
      <c r="V582" s="12"/>
    </row>
    <row r="583" spans="10:22" x14ac:dyDescent="0.15">
      <c r="J583" s="9"/>
      <c r="K583" s="9"/>
      <c r="O583" s="8"/>
      <c r="P583" s="8"/>
      <c r="Q583" s="8"/>
      <c r="R583" s="8"/>
      <c r="S583" s="8"/>
      <c r="U583" s="12"/>
      <c r="V583" s="12"/>
    </row>
    <row r="584" spans="10:22" x14ac:dyDescent="0.15">
      <c r="J584" s="9"/>
      <c r="K584" s="9"/>
      <c r="O584" s="8"/>
      <c r="P584" s="8"/>
      <c r="Q584" s="8"/>
      <c r="R584" s="8"/>
      <c r="S584" s="8"/>
      <c r="U584" s="12"/>
      <c r="V584" s="12"/>
    </row>
    <row r="585" spans="10:22" x14ac:dyDescent="0.15">
      <c r="J585" s="9"/>
      <c r="K585" s="9"/>
      <c r="O585" s="8"/>
      <c r="P585" s="8"/>
      <c r="Q585" s="8"/>
      <c r="R585" s="8"/>
      <c r="S585" s="8"/>
      <c r="U585" s="12"/>
      <c r="V585" s="12"/>
    </row>
    <row r="586" spans="10:22" x14ac:dyDescent="0.15">
      <c r="J586" s="9"/>
      <c r="K586" s="9"/>
      <c r="O586" s="8"/>
      <c r="P586" s="8"/>
      <c r="Q586" s="8"/>
      <c r="R586" s="8"/>
      <c r="S586" s="8"/>
      <c r="U586" s="12"/>
      <c r="V586" s="12"/>
    </row>
    <row r="587" spans="10:22" x14ac:dyDescent="0.15">
      <c r="J587" s="9"/>
      <c r="K587" s="9"/>
      <c r="O587" s="8"/>
      <c r="P587" s="8"/>
      <c r="Q587" s="8"/>
      <c r="R587" s="8"/>
      <c r="S587" s="8"/>
      <c r="U587" s="12"/>
      <c r="V587" s="12"/>
    </row>
    <row r="588" spans="10:22" x14ac:dyDescent="0.15">
      <c r="J588" s="9"/>
      <c r="K588" s="9"/>
      <c r="O588" s="8"/>
      <c r="P588" s="8"/>
      <c r="Q588" s="8"/>
      <c r="R588" s="8"/>
      <c r="S588" s="8"/>
      <c r="U588" s="12"/>
      <c r="V588" s="12"/>
    </row>
    <row r="589" spans="10:22" x14ac:dyDescent="0.15">
      <c r="J589" s="9"/>
      <c r="K589" s="9"/>
      <c r="O589" s="8"/>
      <c r="P589" s="8"/>
      <c r="Q589" s="8"/>
      <c r="R589" s="8"/>
      <c r="S589" s="8"/>
      <c r="U589" s="12"/>
      <c r="V589" s="12"/>
    </row>
    <row r="590" spans="10:22" x14ac:dyDescent="0.15">
      <c r="J590" s="9"/>
      <c r="K590" s="9"/>
      <c r="O590" s="8"/>
      <c r="P590" s="8"/>
      <c r="Q590" s="8"/>
      <c r="R590" s="8"/>
      <c r="S590" s="8"/>
      <c r="U590" s="12"/>
      <c r="V590" s="12"/>
    </row>
    <row r="591" spans="10:22" x14ac:dyDescent="0.15">
      <c r="J591" s="9"/>
      <c r="K591" s="9"/>
      <c r="O591" s="8"/>
      <c r="P591" s="8"/>
      <c r="Q591" s="8"/>
      <c r="R591" s="8"/>
      <c r="S591" s="8"/>
      <c r="U591" s="12"/>
      <c r="V591" s="12"/>
    </row>
    <row r="592" spans="10:22" x14ac:dyDescent="0.15">
      <c r="J592" s="9"/>
      <c r="K592" s="9"/>
      <c r="O592" s="8"/>
      <c r="P592" s="8"/>
      <c r="Q592" s="8"/>
      <c r="R592" s="8"/>
      <c r="S592" s="8"/>
      <c r="U592" s="12"/>
      <c r="V592" s="12"/>
    </row>
    <row r="593" spans="10:22" x14ac:dyDescent="0.15">
      <c r="J593" s="9"/>
      <c r="K593" s="9"/>
      <c r="O593" s="8"/>
      <c r="P593" s="8"/>
      <c r="Q593" s="8"/>
      <c r="R593" s="8"/>
      <c r="S593" s="8"/>
      <c r="U593" s="12"/>
      <c r="V593" s="12"/>
    </row>
    <row r="594" spans="10:22" x14ac:dyDescent="0.15">
      <c r="J594" s="9"/>
      <c r="K594" s="9"/>
      <c r="O594" s="8"/>
      <c r="P594" s="8"/>
      <c r="Q594" s="8"/>
      <c r="R594" s="8"/>
      <c r="S594" s="8"/>
      <c r="U594" s="12"/>
      <c r="V594" s="12"/>
    </row>
    <row r="595" spans="10:22" x14ac:dyDescent="0.15">
      <c r="J595" s="9"/>
      <c r="K595" s="9"/>
      <c r="O595" s="8"/>
      <c r="P595" s="8"/>
      <c r="Q595" s="8"/>
      <c r="R595" s="8"/>
      <c r="S595" s="8"/>
      <c r="U595" s="12"/>
      <c r="V595" s="12"/>
    </row>
    <row r="596" spans="10:22" x14ac:dyDescent="0.15">
      <c r="J596" s="9"/>
      <c r="K596" s="9"/>
      <c r="O596" s="8"/>
      <c r="P596" s="8"/>
      <c r="Q596" s="8"/>
      <c r="R596" s="8"/>
      <c r="S596" s="8"/>
      <c r="U596" s="12"/>
      <c r="V596" s="12"/>
    </row>
    <row r="597" spans="10:22" x14ac:dyDescent="0.15">
      <c r="J597" s="9"/>
      <c r="K597" s="9"/>
      <c r="O597" s="8"/>
      <c r="P597" s="8"/>
      <c r="Q597" s="8"/>
      <c r="R597" s="8"/>
      <c r="S597" s="8"/>
      <c r="U597" s="12"/>
      <c r="V597" s="12"/>
    </row>
    <row r="598" spans="10:22" x14ac:dyDescent="0.15">
      <c r="J598" s="9"/>
      <c r="K598" s="9"/>
      <c r="O598" s="8"/>
      <c r="P598" s="8"/>
      <c r="Q598" s="8"/>
      <c r="R598" s="8"/>
      <c r="S598" s="8"/>
      <c r="U598" s="12"/>
      <c r="V598" s="12"/>
    </row>
    <row r="599" spans="10:22" x14ac:dyDescent="0.15">
      <c r="J599" s="9"/>
      <c r="K599" s="9"/>
      <c r="O599" s="8"/>
      <c r="P599" s="8"/>
      <c r="Q599" s="8"/>
      <c r="R599" s="8"/>
      <c r="S599" s="8"/>
      <c r="U599" s="12"/>
      <c r="V599" s="12"/>
    </row>
    <row r="600" spans="10:22" x14ac:dyDescent="0.15">
      <c r="J600" s="9"/>
      <c r="K600" s="9"/>
      <c r="O600" s="8"/>
      <c r="P600" s="8"/>
      <c r="Q600" s="8"/>
      <c r="R600" s="8"/>
      <c r="S600" s="8"/>
      <c r="U600" s="12"/>
      <c r="V600" s="12"/>
    </row>
    <row r="601" spans="10:22" x14ac:dyDescent="0.15">
      <c r="J601" s="9"/>
      <c r="K601" s="9"/>
      <c r="O601" s="8"/>
      <c r="P601" s="8"/>
      <c r="Q601" s="8"/>
      <c r="R601" s="8"/>
      <c r="S601" s="8"/>
      <c r="U601" s="12"/>
      <c r="V601" s="12"/>
    </row>
    <row r="602" spans="10:22" x14ac:dyDescent="0.15">
      <c r="J602" s="9"/>
      <c r="K602" s="9"/>
      <c r="O602" s="8"/>
      <c r="P602" s="8"/>
      <c r="Q602" s="8"/>
      <c r="R602" s="8"/>
      <c r="S602" s="8"/>
      <c r="U602" s="12"/>
      <c r="V602" s="12"/>
    </row>
    <row r="603" spans="10:22" x14ac:dyDescent="0.15">
      <c r="J603" s="9"/>
      <c r="K603" s="9"/>
      <c r="O603" s="8"/>
      <c r="P603" s="8"/>
      <c r="Q603" s="8"/>
      <c r="R603" s="8"/>
      <c r="S603" s="8"/>
      <c r="U603" s="12"/>
      <c r="V603" s="12"/>
    </row>
    <row r="604" spans="10:22" x14ac:dyDescent="0.15">
      <c r="J604" s="9"/>
      <c r="K604" s="9"/>
      <c r="O604" s="8"/>
      <c r="P604" s="8"/>
      <c r="Q604" s="8"/>
      <c r="R604" s="8"/>
      <c r="S604" s="8"/>
      <c r="U604" s="12"/>
      <c r="V604" s="12"/>
    </row>
    <row r="605" spans="10:22" x14ac:dyDescent="0.15">
      <c r="J605" s="9"/>
      <c r="K605" s="9"/>
      <c r="O605" s="8"/>
      <c r="P605" s="8"/>
      <c r="Q605" s="8"/>
      <c r="R605" s="8"/>
      <c r="S605" s="8"/>
      <c r="U605" s="12"/>
      <c r="V605" s="12"/>
    </row>
    <row r="606" spans="10:22" x14ac:dyDescent="0.15">
      <c r="J606" s="9"/>
      <c r="K606" s="9"/>
      <c r="O606" s="8"/>
      <c r="P606" s="8"/>
      <c r="Q606" s="8"/>
      <c r="R606" s="8"/>
      <c r="S606" s="8"/>
      <c r="U606" s="12"/>
      <c r="V606" s="12"/>
    </row>
    <row r="607" spans="10:22" x14ac:dyDescent="0.15">
      <c r="J607" s="9"/>
      <c r="K607" s="9"/>
      <c r="O607" s="8"/>
      <c r="P607" s="8"/>
      <c r="Q607" s="8"/>
      <c r="R607" s="8"/>
      <c r="S607" s="8"/>
      <c r="U607" s="12"/>
      <c r="V607" s="12"/>
    </row>
    <row r="608" spans="10:22" x14ac:dyDescent="0.15">
      <c r="J608" s="9"/>
      <c r="K608" s="9"/>
      <c r="O608" s="8"/>
      <c r="P608" s="8"/>
      <c r="Q608" s="8"/>
      <c r="R608" s="8"/>
      <c r="S608" s="8"/>
      <c r="U608" s="12"/>
      <c r="V608" s="12"/>
    </row>
    <row r="609" spans="10:22" x14ac:dyDescent="0.15">
      <c r="J609" s="9"/>
      <c r="K609" s="9"/>
      <c r="O609" s="8"/>
      <c r="P609" s="8"/>
      <c r="Q609" s="8"/>
      <c r="R609" s="8"/>
      <c r="S609" s="8"/>
      <c r="U609" s="12"/>
      <c r="V609" s="12"/>
    </row>
    <row r="610" spans="10:22" x14ac:dyDescent="0.15">
      <c r="J610" s="9"/>
      <c r="K610" s="9"/>
      <c r="O610" s="8"/>
      <c r="P610" s="8"/>
      <c r="Q610" s="8"/>
      <c r="R610" s="8"/>
      <c r="S610" s="8"/>
      <c r="U610" s="12"/>
      <c r="V610" s="12"/>
    </row>
    <row r="611" spans="10:22" x14ac:dyDescent="0.15">
      <c r="J611" s="9"/>
      <c r="K611" s="9"/>
      <c r="O611" s="8"/>
      <c r="P611" s="8"/>
      <c r="Q611" s="8"/>
      <c r="R611" s="8"/>
      <c r="S611" s="8"/>
      <c r="U611" s="12"/>
      <c r="V611" s="12"/>
    </row>
    <row r="612" spans="10:22" x14ac:dyDescent="0.15">
      <c r="J612" s="9"/>
      <c r="K612" s="9"/>
      <c r="O612" s="8"/>
      <c r="P612" s="8"/>
      <c r="Q612" s="8"/>
      <c r="R612" s="8"/>
      <c r="S612" s="8"/>
      <c r="U612" s="12"/>
      <c r="V612" s="12"/>
    </row>
    <row r="613" spans="10:22" x14ac:dyDescent="0.15">
      <c r="J613" s="9"/>
      <c r="K613" s="9"/>
      <c r="O613" s="8"/>
      <c r="P613" s="8"/>
      <c r="Q613" s="8"/>
      <c r="R613" s="8"/>
      <c r="S613" s="8"/>
      <c r="U613" s="12"/>
      <c r="V613" s="12"/>
    </row>
    <row r="614" spans="10:22" x14ac:dyDescent="0.15">
      <c r="J614" s="9"/>
      <c r="K614" s="9"/>
      <c r="O614" s="8"/>
      <c r="P614" s="8"/>
      <c r="Q614" s="8"/>
      <c r="R614" s="8"/>
      <c r="S614" s="8"/>
      <c r="U614" s="12"/>
      <c r="V614" s="12"/>
    </row>
    <row r="615" spans="10:22" x14ac:dyDescent="0.15">
      <c r="J615" s="9"/>
      <c r="K615" s="9"/>
      <c r="O615" s="8"/>
      <c r="P615" s="8"/>
      <c r="Q615" s="8"/>
      <c r="R615" s="8"/>
      <c r="S615" s="8"/>
      <c r="U615" s="12"/>
      <c r="V615" s="12"/>
    </row>
    <row r="616" spans="10:22" x14ac:dyDescent="0.15">
      <c r="J616" s="9"/>
      <c r="K616" s="9"/>
      <c r="O616" s="8"/>
      <c r="P616" s="8"/>
      <c r="Q616" s="8"/>
      <c r="R616" s="8"/>
      <c r="S616" s="8"/>
      <c r="U616" s="12"/>
      <c r="V616" s="12"/>
    </row>
    <row r="617" spans="10:22" x14ac:dyDescent="0.15">
      <c r="J617" s="9"/>
      <c r="K617" s="9"/>
      <c r="O617" s="8"/>
      <c r="P617" s="8"/>
      <c r="Q617" s="8"/>
      <c r="R617" s="8"/>
      <c r="S617" s="8"/>
      <c r="U617" s="12"/>
      <c r="V617" s="12"/>
    </row>
    <row r="618" spans="10:22" x14ac:dyDescent="0.15">
      <c r="J618" s="9"/>
      <c r="K618" s="9"/>
      <c r="O618" s="8"/>
      <c r="P618" s="8"/>
      <c r="Q618" s="8"/>
      <c r="R618" s="8"/>
      <c r="S618" s="8"/>
      <c r="U618" s="12"/>
      <c r="V618" s="12"/>
    </row>
    <row r="619" spans="10:22" x14ac:dyDescent="0.15">
      <c r="J619" s="9"/>
      <c r="K619" s="9"/>
      <c r="O619" s="8"/>
      <c r="P619" s="8"/>
      <c r="Q619" s="8"/>
      <c r="R619" s="8"/>
      <c r="S619" s="8"/>
      <c r="U619" s="12"/>
      <c r="V619" s="12"/>
    </row>
    <row r="620" spans="10:22" x14ac:dyDescent="0.15">
      <c r="J620" s="9"/>
      <c r="K620" s="9"/>
      <c r="O620" s="8"/>
      <c r="P620" s="8"/>
      <c r="Q620" s="8"/>
      <c r="R620" s="8"/>
      <c r="S620" s="8"/>
      <c r="U620" s="12"/>
      <c r="V620" s="12"/>
    </row>
    <row r="621" spans="10:22" x14ac:dyDescent="0.15">
      <c r="J621" s="9"/>
      <c r="K621" s="9"/>
      <c r="O621" s="8"/>
      <c r="P621" s="8"/>
      <c r="Q621" s="8"/>
      <c r="R621" s="8"/>
      <c r="S621" s="8"/>
      <c r="U621" s="12"/>
      <c r="V621" s="12"/>
    </row>
    <row r="622" spans="10:22" x14ac:dyDescent="0.15">
      <c r="J622" s="9"/>
      <c r="K622" s="9"/>
      <c r="O622" s="8"/>
      <c r="P622" s="8"/>
      <c r="Q622" s="8"/>
      <c r="R622" s="8"/>
      <c r="S622" s="8"/>
      <c r="U622" s="12"/>
      <c r="V622" s="12"/>
    </row>
    <row r="623" spans="10:22" x14ac:dyDescent="0.15">
      <c r="J623" s="9"/>
      <c r="K623" s="9"/>
      <c r="O623" s="8"/>
      <c r="P623" s="8"/>
      <c r="Q623" s="8"/>
      <c r="R623" s="8"/>
      <c r="S623" s="8"/>
      <c r="U623" s="12"/>
      <c r="V623" s="12"/>
    </row>
    <row r="624" spans="10:22" x14ac:dyDescent="0.15">
      <c r="J624" s="9"/>
      <c r="K624" s="9"/>
      <c r="O624" s="8"/>
      <c r="P624" s="8"/>
      <c r="Q624" s="8"/>
      <c r="R624" s="8"/>
      <c r="S624" s="8"/>
      <c r="U624" s="12"/>
      <c r="V624" s="12"/>
    </row>
    <row r="625" spans="10:22" x14ac:dyDescent="0.15">
      <c r="J625" s="9"/>
      <c r="K625" s="9"/>
      <c r="O625" s="8"/>
      <c r="P625" s="8"/>
      <c r="Q625" s="8"/>
      <c r="R625" s="8"/>
      <c r="S625" s="8"/>
      <c r="U625" s="12"/>
      <c r="V625" s="12"/>
    </row>
    <row r="626" spans="10:22" x14ac:dyDescent="0.15">
      <c r="J626" s="9"/>
      <c r="K626" s="9"/>
      <c r="O626" s="8"/>
      <c r="P626" s="8"/>
      <c r="Q626" s="8"/>
      <c r="R626" s="8"/>
      <c r="S626" s="8"/>
      <c r="U626" s="12"/>
      <c r="V626" s="12"/>
    </row>
    <row r="627" spans="10:22" x14ac:dyDescent="0.15">
      <c r="J627" s="9"/>
      <c r="K627" s="9"/>
      <c r="O627" s="8"/>
      <c r="P627" s="8"/>
      <c r="Q627" s="8"/>
      <c r="R627" s="8"/>
      <c r="S627" s="8"/>
      <c r="U627" s="12"/>
      <c r="V627" s="12"/>
    </row>
    <row r="628" spans="10:22" x14ac:dyDescent="0.15">
      <c r="J628" s="9"/>
      <c r="K628" s="9"/>
      <c r="O628" s="8"/>
      <c r="P628" s="8"/>
      <c r="Q628" s="8"/>
      <c r="R628" s="8"/>
      <c r="S628" s="8"/>
      <c r="U628" s="12"/>
      <c r="V628" s="12"/>
    </row>
    <row r="629" spans="10:22" x14ac:dyDescent="0.15">
      <c r="J629" s="9"/>
      <c r="K629" s="9"/>
      <c r="O629" s="8"/>
      <c r="P629" s="8"/>
      <c r="Q629" s="8"/>
      <c r="R629" s="8"/>
      <c r="S629" s="8"/>
      <c r="U629" s="12"/>
      <c r="V629" s="12"/>
    </row>
    <row r="630" spans="10:22" x14ac:dyDescent="0.15">
      <c r="J630" s="9"/>
      <c r="K630" s="9"/>
      <c r="O630" s="8"/>
      <c r="P630" s="8"/>
      <c r="Q630" s="8"/>
      <c r="R630" s="8"/>
      <c r="S630" s="8"/>
      <c r="U630" s="12"/>
      <c r="V630" s="12"/>
    </row>
    <row r="631" spans="10:22" x14ac:dyDescent="0.15">
      <c r="J631" s="9"/>
      <c r="K631" s="9"/>
      <c r="O631" s="8"/>
      <c r="P631" s="8"/>
      <c r="Q631" s="8"/>
      <c r="R631" s="8"/>
      <c r="S631" s="8"/>
      <c r="U631" s="12"/>
      <c r="V631" s="12"/>
    </row>
    <row r="632" spans="10:22" x14ac:dyDescent="0.15">
      <c r="J632" s="9"/>
      <c r="K632" s="9"/>
      <c r="O632" s="8"/>
      <c r="P632" s="8"/>
      <c r="Q632" s="8"/>
      <c r="R632" s="8"/>
      <c r="S632" s="8"/>
      <c r="U632" s="12"/>
      <c r="V632" s="12"/>
    </row>
    <row r="633" spans="10:22" x14ac:dyDescent="0.15">
      <c r="J633" s="9"/>
      <c r="K633" s="9"/>
      <c r="O633" s="8"/>
      <c r="P633" s="8"/>
      <c r="Q633" s="8"/>
      <c r="R633" s="8"/>
      <c r="S633" s="8"/>
      <c r="U633" s="12"/>
      <c r="V633" s="12"/>
    </row>
    <row r="634" spans="10:22" x14ac:dyDescent="0.15">
      <c r="J634" s="9"/>
      <c r="K634" s="9"/>
      <c r="O634" s="8"/>
      <c r="P634" s="8"/>
      <c r="Q634" s="8"/>
      <c r="R634" s="8"/>
      <c r="S634" s="8"/>
      <c r="U634" s="12"/>
      <c r="V634" s="12"/>
    </row>
    <row r="635" spans="10:22" x14ac:dyDescent="0.15">
      <c r="J635" s="9"/>
      <c r="K635" s="9"/>
      <c r="O635" s="8"/>
      <c r="P635" s="8"/>
      <c r="Q635" s="8"/>
      <c r="R635" s="8"/>
      <c r="S635" s="8"/>
      <c r="U635" s="12"/>
      <c r="V635" s="12"/>
    </row>
    <row r="636" spans="10:22" x14ac:dyDescent="0.15">
      <c r="J636" s="9"/>
      <c r="K636" s="9"/>
      <c r="O636" s="8"/>
      <c r="P636" s="8"/>
      <c r="Q636" s="8"/>
      <c r="R636" s="8"/>
      <c r="S636" s="8"/>
      <c r="U636" s="12"/>
      <c r="V636" s="12"/>
    </row>
    <row r="637" spans="10:22" x14ac:dyDescent="0.15">
      <c r="J637" s="9"/>
      <c r="K637" s="9"/>
      <c r="O637" s="8"/>
      <c r="P637" s="8"/>
      <c r="Q637" s="8"/>
      <c r="R637" s="8"/>
      <c r="S637" s="8"/>
      <c r="U637" s="12"/>
      <c r="V637" s="12"/>
    </row>
    <row r="638" spans="10:22" x14ac:dyDescent="0.15">
      <c r="J638" s="9"/>
      <c r="K638" s="9"/>
      <c r="O638" s="8"/>
      <c r="P638" s="8"/>
      <c r="Q638" s="8"/>
      <c r="R638" s="8"/>
      <c r="S638" s="8"/>
      <c r="U638" s="12"/>
      <c r="V638" s="12"/>
    </row>
    <row r="639" spans="10:22" x14ac:dyDescent="0.15">
      <c r="J639" s="9"/>
      <c r="K639" s="9"/>
      <c r="O639" s="8"/>
      <c r="P639" s="8"/>
      <c r="Q639" s="8"/>
      <c r="R639" s="8"/>
      <c r="S639" s="8"/>
      <c r="U639" s="12"/>
      <c r="V639" s="12"/>
    </row>
    <row r="640" spans="10:22" x14ac:dyDescent="0.15">
      <c r="J640" s="9"/>
      <c r="K640" s="9"/>
      <c r="O640" s="8"/>
      <c r="P640" s="8"/>
      <c r="Q640" s="8"/>
      <c r="R640" s="8"/>
      <c r="S640" s="8"/>
      <c r="U640" s="12"/>
      <c r="V640" s="12"/>
    </row>
    <row r="641" spans="10:22" x14ac:dyDescent="0.15">
      <c r="J641" s="9"/>
      <c r="K641" s="9"/>
      <c r="O641" s="8"/>
      <c r="P641" s="8"/>
      <c r="Q641" s="8"/>
      <c r="R641" s="8"/>
      <c r="S641" s="8"/>
      <c r="U641" s="12"/>
      <c r="V641" s="12"/>
    </row>
    <row r="642" spans="10:22" x14ac:dyDescent="0.15">
      <c r="J642" s="9"/>
      <c r="K642" s="9"/>
      <c r="O642" s="8"/>
      <c r="P642" s="8"/>
      <c r="Q642" s="8"/>
      <c r="R642" s="8"/>
      <c r="S642" s="8"/>
      <c r="U642" s="12"/>
      <c r="V642" s="12"/>
    </row>
    <row r="643" spans="10:22" x14ac:dyDescent="0.15">
      <c r="J643" s="9"/>
      <c r="K643" s="9"/>
      <c r="O643" s="8"/>
      <c r="P643" s="8"/>
      <c r="Q643" s="8"/>
      <c r="R643" s="8"/>
      <c r="S643" s="8"/>
      <c r="U643" s="12"/>
      <c r="V643" s="12"/>
    </row>
    <row r="644" spans="10:22" x14ac:dyDescent="0.15">
      <c r="J644" s="9"/>
      <c r="K644" s="9"/>
      <c r="O644" s="8"/>
      <c r="P644" s="8"/>
      <c r="Q644" s="8"/>
      <c r="R644" s="8"/>
      <c r="S644" s="8"/>
      <c r="U644" s="12"/>
      <c r="V644" s="12"/>
    </row>
    <row r="645" spans="10:22" x14ac:dyDescent="0.15">
      <c r="J645" s="9"/>
      <c r="K645" s="9"/>
      <c r="O645" s="8"/>
      <c r="P645" s="8"/>
      <c r="Q645" s="8"/>
      <c r="R645" s="8"/>
      <c r="S645" s="8"/>
      <c r="U645" s="12"/>
      <c r="V645" s="12"/>
    </row>
    <row r="646" spans="10:22" x14ac:dyDescent="0.15">
      <c r="J646" s="9"/>
      <c r="K646" s="9"/>
      <c r="O646" s="8"/>
      <c r="P646" s="8"/>
      <c r="Q646" s="8"/>
      <c r="R646" s="8"/>
      <c r="S646" s="8"/>
      <c r="U646" s="12"/>
      <c r="V646" s="12"/>
    </row>
    <row r="647" spans="10:22" x14ac:dyDescent="0.15">
      <c r="J647" s="9"/>
      <c r="K647" s="9"/>
      <c r="O647" s="8"/>
      <c r="P647" s="8"/>
      <c r="Q647" s="8"/>
      <c r="R647" s="8"/>
      <c r="S647" s="8"/>
      <c r="U647" s="12"/>
      <c r="V647" s="12"/>
    </row>
    <row r="648" spans="10:22" x14ac:dyDescent="0.15">
      <c r="J648" s="9"/>
      <c r="K648" s="9"/>
      <c r="O648" s="8"/>
      <c r="P648" s="8"/>
      <c r="Q648" s="8"/>
      <c r="R648" s="8"/>
      <c r="S648" s="8"/>
      <c r="U648" s="12"/>
      <c r="V648" s="12"/>
    </row>
    <row r="649" spans="10:22" x14ac:dyDescent="0.15">
      <c r="J649" s="9"/>
      <c r="K649" s="9"/>
      <c r="O649" s="8"/>
      <c r="P649" s="8"/>
      <c r="Q649" s="8"/>
      <c r="R649" s="8"/>
      <c r="S649" s="8"/>
      <c r="U649" s="12"/>
      <c r="V649" s="12"/>
    </row>
    <row r="650" spans="10:22" x14ac:dyDescent="0.15">
      <c r="J650" s="9"/>
      <c r="K650" s="9"/>
      <c r="O650" s="8"/>
      <c r="P650" s="8"/>
      <c r="Q650" s="8"/>
      <c r="R650" s="8"/>
      <c r="S650" s="8"/>
      <c r="U650" s="12"/>
      <c r="V650" s="12"/>
    </row>
    <row r="651" spans="10:22" x14ac:dyDescent="0.15">
      <c r="J651" s="9"/>
      <c r="K651" s="9"/>
      <c r="O651" s="8"/>
      <c r="P651" s="8"/>
      <c r="Q651" s="8"/>
      <c r="R651" s="8"/>
      <c r="S651" s="8"/>
      <c r="U651" s="12"/>
      <c r="V651" s="12"/>
    </row>
    <row r="652" spans="10:22" x14ac:dyDescent="0.15">
      <c r="J652" s="9"/>
      <c r="K652" s="9"/>
      <c r="O652" s="8"/>
      <c r="P652" s="8"/>
      <c r="Q652" s="8"/>
      <c r="R652" s="8"/>
      <c r="S652" s="8"/>
      <c r="U652" s="12"/>
      <c r="V652" s="12"/>
    </row>
    <row r="653" spans="10:22" x14ac:dyDescent="0.15">
      <c r="J653" s="9"/>
      <c r="K653" s="9"/>
      <c r="O653" s="8"/>
      <c r="P653" s="8"/>
      <c r="Q653" s="8"/>
      <c r="R653" s="8"/>
      <c r="S653" s="8"/>
      <c r="U653" s="12"/>
      <c r="V653" s="12"/>
    </row>
    <row r="654" spans="10:22" x14ac:dyDescent="0.15">
      <c r="J654" s="9"/>
      <c r="K654" s="9"/>
      <c r="O654" s="8"/>
      <c r="P654" s="8"/>
      <c r="Q654" s="8"/>
      <c r="R654" s="8"/>
      <c r="S654" s="8"/>
      <c r="U654" s="12"/>
      <c r="V654" s="12"/>
    </row>
    <row r="655" spans="10:22" x14ac:dyDescent="0.15">
      <c r="J655" s="9"/>
      <c r="K655" s="9"/>
      <c r="O655" s="8"/>
      <c r="P655" s="8"/>
      <c r="Q655" s="8"/>
      <c r="R655" s="8"/>
      <c r="S655" s="8"/>
      <c r="U655" s="12"/>
      <c r="V655" s="12"/>
    </row>
    <row r="656" spans="10:22" x14ac:dyDescent="0.15">
      <c r="J656" s="9"/>
      <c r="K656" s="9"/>
      <c r="O656" s="8"/>
      <c r="P656" s="8"/>
      <c r="Q656" s="8"/>
      <c r="R656" s="8"/>
      <c r="S656" s="8"/>
      <c r="U656" s="12"/>
      <c r="V656" s="12"/>
    </row>
    <row r="657" spans="10:22" x14ac:dyDescent="0.15">
      <c r="J657" s="9"/>
      <c r="K657" s="9"/>
      <c r="O657" s="8"/>
      <c r="P657" s="8"/>
      <c r="Q657" s="8"/>
      <c r="R657" s="8"/>
      <c r="S657" s="8"/>
      <c r="U657" s="12"/>
      <c r="V657" s="12"/>
    </row>
    <row r="658" spans="10:22" x14ac:dyDescent="0.15">
      <c r="J658" s="9"/>
      <c r="K658" s="9"/>
      <c r="O658" s="8"/>
      <c r="P658" s="8"/>
      <c r="Q658" s="8"/>
      <c r="R658" s="8"/>
      <c r="S658" s="8"/>
      <c r="U658" s="12"/>
      <c r="V658" s="12"/>
    </row>
    <row r="659" spans="10:22" x14ac:dyDescent="0.15">
      <c r="J659" s="9"/>
      <c r="K659" s="9"/>
      <c r="O659" s="8"/>
      <c r="P659" s="8"/>
      <c r="Q659" s="8"/>
      <c r="R659" s="8"/>
      <c r="S659" s="8"/>
      <c r="U659" s="12"/>
      <c r="V659" s="12"/>
    </row>
    <row r="660" spans="10:22" x14ac:dyDescent="0.15">
      <c r="J660" s="9"/>
      <c r="K660" s="9"/>
      <c r="O660" s="8"/>
      <c r="P660" s="8"/>
      <c r="Q660" s="8"/>
      <c r="R660" s="8"/>
      <c r="S660" s="8"/>
      <c r="U660" s="12"/>
      <c r="V660" s="12"/>
    </row>
    <row r="661" spans="10:22" x14ac:dyDescent="0.15">
      <c r="J661" s="9"/>
      <c r="K661" s="9"/>
      <c r="O661" s="8"/>
      <c r="P661" s="8"/>
      <c r="Q661" s="8"/>
      <c r="R661" s="8"/>
      <c r="S661" s="8"/>
      <c r="U661" s="12"/>
      <c r="V661" s="12"/>
    </row>
    <row r="662" spans="10:22" x14ac:dyDescent="0.15">
      <c r="J662" s="9"/>
      <c r="K662" s="9"/>
      <c r="O662" s="8"/>
      <c r="P662" s="8"/>
      <c r="Q662" s="8"/>
      <c r="R662" s="8"/>
      <c r="S662" s="8"/>
      <c r="U662" s="12"/>
      <c r="V662" s="12"/>
    </row>
    <row r="663" spans="10:22" x14ac:dyDescent="0.15">
      <c r="J663" s="9"/>
      <c r="K663" s="9"/>
      <c r="O663" s="8"/>
      <c r="P663" s="8"/>
      <c r="Q663" s="8"/>
      <c r="R663" s="8"/>
      <c r="S663" s="8"/>
      <c r="U663" s="12"/>
      <c r="V663" s="12"/>
    </row>
    <row r="664" spans="10:22" x14ac:dyDescent="0.15">
      <c r="J664" s="9"/>
      <c r="K664" s="9"/>
      <c r="O664" s="8"/>
      <c r="P664" s="8"/>
      <c r="Q664" s="8"/>
      <c r="R664" s="8"/>
      <c r="S664" s="8"/>
      <c r="U664" s="12"/>
      <c r="V664" s="12"/>
    </row>
    <row r="665" spans="10:22" x14ac:dyDescent="0.15">
      <c r="J665" s="9"/>
      <c r="K665" s="9"/>
      <c r="O665" s="8"/>
      <c r="P665" s="8"/>
      <c r="Q665" s="8"/>
      <c r="R665" s="8"/>
      <c r="S665" s="8"/>
      <c r="U665" s="12"/>
      <c r="V665" s="12"/>
    </row>
    <row r="666" spans="10:22" x14ac:dyDescent="0.15">
      <c r="J666" s="9"/>
      <c r="K666" s="9"/>
      <c r="O666" s="8"/>
      <c r="P666" s="8"/>
      <c r="Q666" s="8"/>
      <c r="R666" s="8"/>
      <c r="S666" s="8"/>
      <c r="U666" s="12"/>
      <c r="V666" s="12"/>
    </row>
    <row r="667" spans="10:22" x14ac:dyDescent="0.15">
      <c r="J667" s="9"/>
      <c r="K667" s="9"/>
      <c r="O667" s="8"/>
      <c r="P667" s="8"/>
      <c r="Q667" s="8"/>
      <c r="R667" s="8"/>
      <c r="S667" s="8"/>
      <c r="U667" s="12"/>
      <c r="V667" s="12"/>
    </row>
    <row r="668" spans="10:22" x14ac:dyDescent="0.15">
      <c r="J668" s="9"/>
      <c r="K668" s="9"/>
      <c r="O668" s="8"/>
      <c r="P668" s="8"/>
      <c r="Q668" s="8"/>
      <c r="R668" s="8"/>
      <c r="S668" s="8"/>
      <c r="U668" s="12"/>
      <c r="V668" s="12"/>
    </row>
    <row r="669" spans="10:22" x14ac:dyDescent="0.15">
      <c r="J669" s="9"/>
      <c r="K669" s="9"/>
      <c r="O669" s="8"/>
      <c r="P669" s="8"/>
      <c r="Q669" s="8"/>
      <c r="R669" s="8"/>
      <c r="S669" s="8"/>
      <c r="U669" s="12"/>
      <c r="V669" s="12"/>
    </row>
    <row r="670" spans="10:22" x14ac:dyDescent="0.15">
      <c r="J670" s="9"/>
      <c r="K670" s="9"/>
      <c r="O670" s="8"/>
      <c r="P670" s="8"/>
      <c r="Q670" s="8"/>
      <c r="R670" s="8"/>
      <c r="S670" s="8"/>
      <c r="U670" s="12"/>
      <c r="V670" s="12"/>
    </row>
    <row r="671" spans="10:22" x14ac:dyDescent="0.15">
      <c r="J671" s="9"/>
      <c r="K671" s="9"/>
      <c r="O671" s="8"/>
      <c r="P671" s="8"/>
      <c r="Q671" s="8"/>
      <c r="R671" s="8"/>
      <c r="S671" s="8"/>
      <c r="U671" s="12"/>
      <c r="V671" s="12"/>
    </row>
    <row r="672" spans="10:22" x14ac:dyDescent="0.15">
      <c r="J672" s="9"/>
      <c r="K672" s="9"/>
      <c r="O672" s="8"/>
      <c r="P672" s="8"/>
      <c r="Q672" s="8"/>
      <c r="R672" s="8"/>
      <c r="S672" s="8"/>
      <c r="U672" s="12"/>
      <c r="V672" s="12"/>
    </row>
    <row r="673" spans="10:22" x14ac:dyDescent="0.15">
      <c r="J673" s="9"/>
      <c r="K673" s="9"/>
      <c r="O673" s="8"/>
      <c r="P673" s="8"/>
      <c r="Q673" s="8"/>
      <c r="R673" s="8"/>
      <c r="S673" s="8"/>
      <c r="U673" s="12"/>
      <c r="V673" s="12"/>
    </row>
    <row r="674" spans="10:22" x14ac:dyDescent="0.15">
      <c r="J674" s="9"/>
      <c r="K674" s="9"/>
      <c r="O674" s="8"/>
      <c r="P674" s="8"/>
      <c r="Q674" s="8"/>
      <c r="R674" s="8"/>
      <c r="S674" s="8"/>
      <c r="U674" s="12"/>
      <c r="V674" s="12"/>
    </row>
    <row r="675" spans="10:22" x14ac:dyDescent="0.15">
      <c r="J675" s="9"/>
      <c r="K675" s="9"/>
      <c r="O675" s="8"/>
      <c r="P675" s="8"/>
      <c r="Q675" s="8"/>
      <c r="R675" s="8"/>
      <c r="S675" s="8"/>
      <c r="U675" s="12"/>
      <c r="V675" s="12"/>
    </row>
    <row r="676" spans="10:22" x14ac:dyDescent="0.15">
      <c r="J676" s="9"/>
      <c r="K676" s="9"/>
      <c r="O676" s="8"/>
      <c r="P676" s="8"/>
      <c r="Q676" s="8"/>
      <c r="R676" s="8"/>
      <c r="S676" s="8"/>
      <c r="U676" s="12"/>
      <c r="V676" s="12"/>
    </row>
    <row r="677" spans="10:22" x14ac:dyDescent="0.15">
      <c r="J677" s="9"/>
      <c r="K677" s="9"/>
      <c r="O677" s="8"/>
      <c r="P677" s="8"/>
      <c r="Q677" s="8"/>
      <c r="R677" s="8"/>
      <c r="S677" s="8"/>
      <c r="U677" s="12"/>
      <c r="V677" s="12"/>
    </row>
    <row r="678" spans="10:22" x14ac:dyDescent="0.15">
      <c r="J678" s="9"/>
      <c r="K678" s="9"/>
      <c r="O678" s="8"/>
      <c r="P678" s="8"/>
      <c r="Q678" s="8"/>
      <c r="R678" s="8"/>
      <c r="S678" s="8"/>
      <c r="U678" s="12"/>
      <c r="V678" s="12"/>
    </row>
    <row r="679" spans="10:22" x14ac:dyDescent="0.15">
      <c r="J679" s="9"/>
      <c r="K679" s="9"/>
      <c r="O679" s="8"/>
      <c r="P679" s="8"/>
      <c r="Q679" s="8"/>
      <c r="R679" s="8"/>
      <c r="S679" s="8"/>
      <c r="U679" s="12"/>
      <c r="V679" s="12"/>
    </row>
    <row r="680" spans="10:22" x14ac:dyDescent="0.15">
      <c r="J680" s="9"/>
      <c r="K680" s="9"/>
      <c r="O680" s="8"/>
      <c r="P680" s="8"/>
      <c r="Q680" s="8"/>
      <c r="R680" s="8"/>
      <c r="S680" s="8"/>
      <c r="U680" s="12"/>
      <c r="V680" s="12"/>
    </row>
    <row r="681" spans="10:22" x14ac:dyDescent="0.15">
      <c r="J681" s="9"/>
      <c r="K681" s="9"/>
      <c r="O681" s="8"/>
      <c r="P681" s="8"/>
      <c r="Q681" s="8"/>
      <c r="R681" s="8"/>
      <c r="S681" s="8"/>
      <c r="U681" s="12"/>
      <c r="V681" s="12"/>
    </row>
    <row r="682" spans="10:22" x14ac:dyDescent="0.15">
      <c r="J682" s="9"/>
      <c r="K682" s="9"/>
      <c r="O682" s="8"/>
      <c r="P682" s="8"/>
      <c r="Q682" s="8"/>
      <c r="R682" s="8"/>
      <c r="S682" s="8"/>
      <c r="U682" s="12"/>
      <c r="V682" s="12"/>
    </row>
    <row r="683" spans="10:22" x14ac:dyDescent="0.15">
      <c r="J683" s="9"/>
      <c r="K683" s="9"/>
      <c r="O683" s="8"/>
      <c r="P683" s="8"/>
      <c r="Q683" s="8"/>
      <c r="R683" s="8"/>
      <c r="S683" s="8"/>
      <c r="U683" s="12"/>
      <c r="V683" s="12"/>
    </row>
    <row r="684" spans="10:22" x14ac:dyDescent="0.15">
      <c r="J684" s="9"/>
      <c r="K684" s="9"/>
      <c r="O684" s="8"/>
      <c r="P684" s="8"/>
      <c r="Q684" s="8"/>
      <c r="R684" s="8"/>
      <c r="S684" s="8"/>
      <c r="U684" s="12"/>
      <c r="V684" s="12"/>
    </row>
    <row r="685" spans="10:22" x14ac:dyDescent="0.15">
      <c r="J685" s="9"/>
      <c r="K685" s="9"/>
      <c r="O685" s="8"/>
      <c r="P685" s="8"/>
      <c r="Q685" s="8"/>
      <c r="R685" s="8"/>
      <c r="S685" s="8"/>
      <c r="U685" s="12"/>
      <c r="V685" s="12"/>
    </row>
    <row r="686" spans="10:22" x14ac:dyDescent="0.15">
      <c r="J686" s="9"/>
      <c r="K686" s="9"/>
      <c r="O686" s="8"/>
      <c r="P686" s="8"/>
      <c r="Q686" s="8"/>
      <c r="R686" s="8"/>
      <c r="S686" s="8"/>
      <c r="U686" s="12"/>
      <c r="V686" s="12"/>
    </row>
    <row r="687" spans="10:22" x14ac:dyDescent="0.15">
      <c r="J687" s="9"/>
      <c r="K687" s="9"/>
      <c r="O687" s="8"/>
      <c r="P687" s="8"/>
      <c r="Q687" s="8"/>
      <c r="R687" s="8"/>
      <c r="S687" s="8"/>
      <c r="U687" s="12"/>
      <c r="V687" s="12"/>
    </row>
    <row r="688" spans="10:22" x14ac:dyDescent="0.15">
      <c r="J688" s="9"/>
      <c r="K688" s="9"/>
      <c r="O688" s="8"/>
      <c r="P688" s="8"/>
      <c r="Q688" s="8"/>
      <c r="R688" s="8"/>
      <c r="S688" s="8"/>
      <c r="U688" s="12"/>
      <c r="V688" s="12"/>
    </row>
    <row r="689" spans="10:22" x14ac:dyDescent="0.15">
      <c r="J689" s="9"/>
      <c r="K689" s="9"/>
      <c r="O689" s="8"/>
      <c r="P689" s="8"/>
      <c r="Q689" s="8"/>
      <c r="R689" s="8"/>
      <c r="S689" s="8"/>
      <c r="U689" s="12"/>
      <c r="V689" s="12"/>
    </row>
    <row r="690" spans="10:22" x14ac:dyDescent="0.15">
      <c r="J690" s="9"/>
      <c r="K690" s="9"/>
      <c r="O690" s="8"/>
      <c r="P690" s="8"/>
      <c r="Q690" s="8"/>
      <c r="R690" s="8"/>
      <c r="S690" s="8"/>
      <c r="U690" s="12"/>
      <c r="V690" s="12"/>
    </row>
    <row r="691" spans="10:22" x14ac:dyDescent="0.15">
      <c r="J691" s="9"/>
      <c r="K691" s="9"/>
      <c r="O691" s="8"/>
      <c r="P691" s="8"/>
      <c r="Q691" s="8"/>
      <c r="R691" s="8"/>
      <c r="S691" s="8"/>
      <c r="U691" s="12"/>
      <c r="V691" s="12"/>
    </row>
    <row r="692" spans="10:22" x14ac:dyDescent="0.15">
      <c r="J692" s="9"/>
      <c r="K692" s="9"/>
      <c r="O692" s="8"/>
      <c r="P692" s="8"/>
      <c r="Q692" s="8"/>
      <c r="R692" s="8"/>
      <c r="S692" s="8"/>
      <c r="U692" s="12"/>
      <c r="V692" s="12"/>
    </row>
    <row r="693" spans="10:22" x14ac:dyDescent="0.15">
      <c r="J693" s="9"/>
      <c r="K693" s="9"/>
      <c r="O693" s="8"/>
      <c r="P693" s="8"/>
      <c r="Q693" s="8"/>
      <c r="R693" s="8"/>
      <c r="S693" s="8"/>
      <c r="U693" s="12"/>
      <c r="V693" s="12"/>
    </row>
    <row r="694" spans="10:22" x14ac:dyDescent="0.15">
      <c r="J694" s="9"/>
      <c r="K694" s="9"/>
      <c r="O694" s="8"/>
      <c r="P694" s="8"/>
      <c r="Q694" s="8"/>
      <c r="R694" s="8"/>
      <c r="S694" s="8"/>
      <c r="U694" s="12"/>
      <c r="V694" s="12"/>
    </row>
    <row r="695" spans="10:22" x14ac:dyDescent="0.15">
      <c r="J695" s="9"/>
      <c r="K695" s="9"/>
      <c r="O695" s="8"/>
      <c r="P695" s="8"/>
      <c r="Q695" s="8"/>
      <c r="R695" s="8"/>
      <c r="S695" s="8"/>
      <c r="U695" s="12"/>
      <c r="V695" s="12"/>
    </row>
    <row r="696" spans="10:22" x14ac:dyDescent="0.15">
      <c r="J696" s="9"/>
      <c r="K696" s="9"/>
      <c r="O696" s="8"/>
      <c r="P696" s="8"/>
      <c r="Q696" s="8"/>
      <c r="R696" s="8"/>
      <c r="S696" s="8"/>
      <c r="U696" s="12"/>
      <c r="V696" s="12"/>
    </row>
    <row r="697" spans="10:22" x14ac:dyDescent="0.15">
      <c r="J697" s="9"/>
      <c r="K697" s="9"/>
      <c r="O697" s="8"/>
      <c r="P697" s="8"/>
      <c r="Q697" s="8"/>
      <c r="R697" s="8"/>
      <c r="S697" s="8"/>
      <c r="U697" s="12"/>
      <c r="V697" s="12"/>
    </row>
    <row r="698" spans="10:22" x14ac:dyDescent="0.15">
      <c r="J698" s="9"/>
      <c r="K698" s="9"/>
      <c r="O698" s="8"/>
      <c r="P698" s="8"/>
      <c r="Q698" s="8"/>
      <c r="R698" s="8"/>
      <c r="S698" s="8"/>
      <c r="U698" s="12"/>
      <c r="V698" s="12"/>
    </row>
    <row r="699" spans="10:22" x14ac:dyDescent="0.15">
      <c r="J699" s="9"/>
      <c r="K699" s="9"/>
      <c r="O699" s="8"/>
      <c r="P699" s="8"/>
      <c r="Q699" s="8"/>
      <c r="R699" s="8"/>
      <c r="S699" s="8"/>
      <c r="U699" s="12"/>
      <c r="V699" s="12"/>
    </row>
    <row r="700" spans="10:22" x14ac:dyDescent="0.15">
      <c r="J700" s="9"/>
      <c r="K700" s="9"/>
      <c r="O700" s="8"/>
      <c r="P700" s="8"/>
      <c r="Q700" s="8"/>
      <c r="R700" s="8"/>
      <c r="S700" s="8"/>
      <c r="U700" s="12"/>
      <c r="V700" s="12"/>
    </row>
    <row r="701" spans="10:22" x14ac:dyDescent="0.15">
      <c r="J701" s="9"/>
      <c r="K701" s="9"/>
      <c r="O701" s="8"/>
      <c r="P701" s="8"/>
      <c r="Q701" s="8"/>
      <c r="R701" s="8"/>
      <c r="S701" s="8"/>
      <c r="U701" s="12"/>
      <c r="V701" s="12"/>
    </row>
    <row r="702" spans="10:22" x14ac:dyDescent="0.15">
      <c r="J702" s="9"/>
      <c r="K702" s="9"/>
      <c r="O702" s="8"/>
      <c r="P702" s="8"/>
      <c r="Q702" s="8"/>
      <c r="R702" s="8"/>
      <c r="S702" s="8"/>
      <c r="U702" s="12"/>
      <c r="V702" s="12"/>
    </row>
    <row r="703" spans="10:22" x14ac:dyDescent="0.15">
      <c r="J703" s="9"/>
      <c r="K703" s="9"/>
      <c r="O703" s="8"/>
      <c r="P703" s="8"/>
      <c r="Q703" s="8"/>
      <c r="R703" s="8"/>
      <c r="S703" s="8"/>
      <c r="U703" s="12"/>
      <c r="V703" s="12"/>
    </row>
    <row r="704" spans="10:22" x14ac:dyDescent="0.15">
      <c r="J704" s="9"/>
      <c r="K704" s="9"/>
      <c r="O704" s="8"/>
      <c r="P704" s="8"/>
      <c r="Q704" s="8"/>
      <c r="R704" s="8"/>
      <c r="S704" s="8"/>
      <c r="U704" s="12"/>
      <c r="V704" s="12"/>
    </row>
    <row r="705" spans="10:22" x14ac:dyDescent="0.15">
      <c r="J705" s="9"/>
      <c r="K705" s="9"/>
      <c r="O705" s="8"/>
      <c r="P705" s="8"/>
      <c r="Q705" s="8"/>
      <c r="R705" s="8"/>
      <c r="S705" s="8"/>
      <c r="U705" s="12"/>
      <c r="V705" s="12"/>
    </row>
    <row r="706" spans="10:22" x14ac:dyDescent="0.15">
      <c r="J706" s="9"/>
      <c r="K706" s="9"/>
      <c r="O706" s="8"/>
      <c r="P706" s="8"/>
      <c r="Q706" s="8"/>
      <c r="R706" s="8"/>
      <c r="S706" s="8"/>
      <c r="U706" s="12"/>
      <c r="V706" s="12"/>
    </row>
    <row r="707" spans="10:22" x14ac:dyDescent="0.15">
      <c r="J707" s="9"/>
      <c r="K707" s="9"/>
      <c r="O707" s="8"/>
      <c r="P707" s="8"/>
      <c r="Q707" s="8"/>
      <c r="R707" s="8"/>
      <c r="S707" s="8"/>
      <c r="U707" s="12"/>
      <c r="V707" s="12"/>
    </row>
    <row r="708" spans="10:22" x14ac:dyDescent="0.15">
      <c r="J708" s="9"/>
      <c r="K708" s="9"/>
      <c r="O708" s="8"/>
      <c r="P708" s="8"/>
      <c r="Q708" s="8"/>
      <c r="R708" s="8"/>
      <c r="S708" s="8"/>
      <c r="U708" s="12"/>
      <c r="V708" s="12"/>
    </row>
    <row r="709" spans="10:22" x14ac:dyDescent="0.15">
      <c r="J709" s="9"/>
      <c r="K709" s="9"/>
      <c r="O709" s="8"/>
      <c r="P709" s="8"/>
      <c r="Q709" s="8"/>
      <c r="R709" s="8"/>
      <c r="S709" s="8"/>
      <c r="U709" s="12"/>
      <c r="V709" s="12"/>
    </row>
    <row r="710" spans="10:22" x14ac:dyDescent="0.15">
      <c r="J710" s="9"/>
      <c r="K710" s="9"/>
      <c r="O710" s="8"/>
      <c r="P710" s="8"/>
      <c r="Q710" s="8"/>
      <c r="R710" s="8"/>
      <c r="S710" s="8"/>
      <c r="U710" s="12"/>
      <c r="V710" s="12"/>
    </row>
    <row r="711" spans="10:22" x14ac:dyDescent="0.15">
      <c r="J711" s="9"/>
      <c r="K711" s="9"/>
      <c r="O711" s="8"/>
      <c r="P711" s="8"/>
      <c r="Q711" s="8"/>
      <c r="R711" s="8"/>
      <c r="S711" s="8"/>
      <c r="U711" s="12"/>
      <c r="V711" s="12"/>
    </row>
    <row r="712" spans="10:22" x14ac:dyDescent="0.15">
      <c r="J712" s="9"/>
      <c r="K712" s="9"/>
      <c r="O712" s="8"/>
      <c r="P712" s="8"/>
      <c r="Q712" s="8"/>
      <c r="R712" s="8"/>
      <c r="S712" s="8"/>
      <c r="U712" s="12"/>
      <c r="V712" s="12"/>
    </row>
    <row r="713" spans="10:22" x14ac:dyDescent="0.15">
      <c r="J713" s="9"/>
      <c r="K713" s="9"/>
      <c r="O713" s="8"/>
      <c r="P713" s="8"/>
      <c r="Q713" s="8"/>
      <c r="R713" s="8"/>
      <c r="S713" s="8"/>
      <c r="U713" s="12"/>
      <c r="V713" s="12"/>
    </row>
    <row r="714" spans="10:22" x14ac:dyDescent="0.15">
      <c r="J714" s="9"/>
      <c r="K714" s="9"/>
      <c r="O714" s="8"/>
      <c r="P714" s="8"/>
      <c r="Q714" s="8"/>
      <c r="R714" s="8"/>
      <c r="S714" s="8"/>
      <c r="U714" s="12"/>
      <c r="V714" s="12"/>
    </row>
    <row r="715" spans="10:22" x14ac:dyDescent="0.15">
      <c r="J715" s="9"/>
      <c r="K715" s="9"/>
      <c r="O715" s="8"/>
      <c r="P715" s="8"/>
      <c r="Q715" s="8"/>
      <c r="R715" s="8"/>
      <c r="S715" s="8"/>
      <c r="U715" s="12"/>
      <c r="V715" s="12"/>
    </row>
    <row r="716" spans="10:22" x14ac:dyDescent="0.15">
      <c r="J716" s="9"/>
      <c r="K716" s="9"/>
      <c r="O716" s="8"/>
      <c r="P716" s="8"/>
      <c r="Q716" s="8"/>
      <c r="R716" s="8"/>
      <c r="S716" s="8"/>
      <c r="U716" s="12"/>
      <c r="V716" s="12"/>
    </row>
    <row r="717" spans="10:22" x14ac:dyDescent="0.15">
      <c r="J717" s="9"/>
      <c r="K717" s="9"/>
      <c r="O717" s="8"/>
      <c r="P717" s="8"/>
      <c r="Q717" s="8"/>
      <c r="R717" s="8"/>
      <c r="S717" s="8"/>
      <c r="U717" s="12"/>
      <c r="V717" s="12"/>
    </row>
    <row r="718" spans="10:22" x14ac:dyDescent="0.15">
      <c r="J718" s="9"/>
      <c r="K718" s="9"/>
      <c r="O718" s="8"/>
      <c r="P718" s="8"/>
      <c r="Q718" s="8"/>
      <c r="R718" s="8"/>
      <c r="S718" s="8"/>
      <c r="U718" s="12"/>
      <c r="V718" s="12"/>
    </row>
    <row r="719" spans="10:22" x14ac:dyDescent="0.15">
      <c r="J719" s="9"/>
      <c r="K719" s="9"/>
      <c r="O719" s="8"/>
      <c r="P719" s="8"/>
      <c r="Q719" s="8"/>
      <c r="R719" s="8"/>
      <c r="S719" s="8"/>
      <c r="U719" s="12"/>
      <c r="V719" s="12"/>
    </row>
    <row r="720" spans="10:22" x14ac:dyDescent="0.15">
      <c r="J720" s="9"/>
      <c r="K720" s="9"/>
      <c r="O720" s="8"/>
      <c r="P720" s="8"/>
      <c r="Q720" s="8"/>
      <c r="R720" s="8"/>
      <c r="S720" s="8"/>
      <c r="U720" s="12"/>
      <c r="V720" s="12"/>
    </row>
    <row r="721" spans="10:22" x14ac:dyDescent="0.15">
      <c r="J721" s="9"/>
      <c r="K721" s="9"/>
      <c r="O721" s="8"/>
      <c r="P721" s="8"/>
      <c r="Q721" s="8"/>
      <c r="R721" s="8"/>
      <c r="S721" s="8"/>
      <c r="U721" s="12"/>
      <c r="V721" s="12"/>
    </row>
    <row r="722" spans="10:22" x14ac:dyDescent="0.15">
      <c r="J722" s="9"/>
      <c r="K722" s="9"/>
      <c r="O722" s="8"/>
      <c r="P722" s="8"/>
      <c r="Q722" s="8"/>
      <c r="R722" s="8"/>
      <c r="S722" s="8"/>
      <c r="U722" s="12"/>
      <c r="V722" s="12"/>
    </row>
    <row r="723" spans="10:22" x14ac:dyDescent="0.15">
      <c r="J723" s="9"/>
      <c r="K723" s="9"/>
      <c r="O723" s="8"/>
      <c r="P723" s="8"/>
      <c r="Q723" s="8"/>
      <c r="R723" s="8"/>
      <c r="S723" s="8"/>
      <c r="U723" s="12"/>
      <c r="V723" s="12"/>
    </row>
    <row r="724" spans="10:22" x14ac:dyDescent="0.15">
      <c r="J724" s="9"/>
      <c r="K724" s="9"/>
      <c r="O724" s="8"/>
      <c r="P724" s="8"/>
      <c r="Q724" s="8"/>
      <c r="R724" s="8"/>
      <c r="S724" s="8"/>
      <c r="U724" s="12"/>
      <c r="V724" s="12"/>
    </row>
    <row r="725" spans="10:22" x14ac:dyDescent="0.15">
      <c r="J725" s="9"/>
      <c r="K725" s="9"/>
      <c r="O725" s="8"/>
      <c r="P725" s="8"/>
      <c r="Q725" s="8"/>
      <c r="R725" s="8"/>
      <c r="S725" s="8"/>
      <c r="U725" s="12"/>
      <c r="V725" s="12"/>
    </row>
    <row r="726" spans="10:22" x14ac:dyDescent="0.15">
      <c r="J726" s="9"/>
      <c r="K726" s="9"/>
      <c r="O726" s="8"/>
      <c r="P726" s="8"/>
      <c r="Q726" s="8"/>
      <c r="R726" s="8"/>
      <c r="S726" s="8"/>
      <c r="U726" s="12"/>
      <c r="V726" s="12"/>
    </row>
    <row r="727" spans="10:22" x14ac:dyDescent="0.15">
      <c r="J727" s="9"/>
      <c r="K727" s="9"/>
      <c r="O727" s="8"/>
      <c r="P727" s="8"/>
      <c r="Q727" s="8"/>
      <c r="R727" s="8"/>
      <c r="S727" s="8"/>
      <c r="U727" s="12"/>
      <c r="V727" s="12"/>
    </row>
    <row r="728" spans="10:22" x14ac:dyDescent="0.15">
      <c r="J728" s="9"/>
      <c r="K728" s="9"/>
      <c r="O728" s="8"/>
      <c r="P728" s="8"/>
      <c r="Q728" s="8"/>
      <c r="R728" s="8"/>
      <c r="S728" s="8"/>
      <c r="U728" s="12"/>
      <c r="V728" s="12"/>
    </row>
    <row r="729" spans="10:22" x14ac:dyDescent="0.15">
      <c r="J729" s="9"/>
      <c r="K729" s="9"/>
      <c r="O729" s="8"/>
      <c r="P729" s="8"/>
      <c r="Q729" s="8"/>
      <c r="R729" s="8"/>
      <c r="S729" s="8"/>
      <c r="U729" s="12"/>
      <c r="V729" s="12"/>
    </row>
    <row r="730" spans="10:22" x14ac:dyDescent="0.15">
      <c r="J730" s="9"/>
      <c r="K730" s="9"/>
      <c r="O730" s="8"/>
      <c r="P730" s="8"/>
      <c r="Q730" s="8"/>
      <c r="R730" s="8"/>
      <c r="S730" s="8"/>
      <c r="U730" s="12"/>
      <c r="V730" s="12"/>
    </row>
    <row r="731" spans="10:22" x14ac:dyDescent="0.15">
      <c r="J731" s="9"/>
      <c r="K731" s="9"/>
      <c r="O731" s="8"/>
      <c r="P731" s="8"/>
      <c r="Q731" s="8"/>
      <c r="R731" s="8"/>
      <c r="S731" s="8"/>
      <c r="U731" s="12"/>
      <c r="V731" s="12"/>
    </row>
    <row r="732" spans="10:22" x14ac:dyDescent="0.15">
      <c r="J732" s="9"/>
      <c r="K732" s="9"/>
      <c r="O732" s="8"/>
      <c r="P732" s="8"/>
      <c r="Q732" s="8"/>
      <c r="R732" s="8"/>
      <c r="S732" s="8"/>
      <c r="U732" s="12"/>
      <c r="V732" s="12"/>
    </row>
    <row r="733" spans="10:22" x14ac:dyDescent="0.15">
      <c r="J733" s="9"/>
      <c r="K733" s="9"/>
      <c r="O733" s="8"/>
      <c r="P733" s="8"/>
      <c r="Q733" s="8"/>
      <c r="R733" s="8"/>
      <c r="S733" s="8"/>
      <c r="U733" s="12"/>
      <c r="V733" s="12"/>
    </row>
    <row r="734" spans="10:22" x14ac:dyDescent="0.15">
      <c r="J734" s="9"/>
      <c r="K734" s="9"/>
      <c r="O734" s="8"/>
      <c r="P734" s="8"/>
      <c r="Q734" s="8"/>
      <c r="R734" s="8"/>
      <c r="S734" s="8"/>
      <c r="U734" s="12"/>
      <c r="V734" s="12"/>
    </row>
    <row r="735" spans="10:22" x14ac:dyDescent="0.15">
      <c r="J735" s="9"/>
      <c r="K735" s="9"/>
      <c r="O735" s="8"/>
      <c r="P735" s="8"/>
      <c r="Q735" s="8"/>
      <c r="R735" s="8"/>
      <c r="S735" s="8"/>
      <c r="U735" s="12"/>
      <c r="V735" s="12"/>
    </row>
    <row r="736" spans="10:22" x14ac:dyDescent="0.15">
      <c r="J736" s="9"/>
      <c r="K736" s="9"/>
      <c r="O736" s="8"/>
      <c r="P736" s="8"/>
      <c r="Q736" s="8"/>
      <c r="R736" s="8"/>
      <c r="S736" s="8"/>
      <c r="U736" s="12"/>
      <c r="V736" s="12"/>
    </row>
    <row r="737" spans="10:22" x14ac:dyDescent="0.15">
      <c r="J737" s="9"/>
      <c r="K737" s="9"/>
      <c r="O737" s="8"/>
      <c r="P737" s="8"/>
      <c r="Q737" s="8"/>
      <c r="R737" s="8"/>
      <c r="S737" s="8"/>
      <c r="U737" s="12"/>
      <c r="V737" s="12"/>
    </row>
    <row r="738" spans="10:22" x14ac:dyDescent="0.15">
      <c r="J738" s="9"/>
      <c r="K738" s="9"/>
      <c r="O738" s="8"/>
      <c r="P738" s="8"/>
      <c r="Q738" s="8"/>
      <c r="R738" s="8"/>
      <c r="S738" s="8"/>
      <c r="U738" s="12"/>
      <c r="V738" s="12"/>
    </row>
    <row r="739" spans="10:22" x14ac:dyDescent="0.15">
      <c r="J739" s="9"/>
      <c r="K739" s="9"/>
      <c r="O739" s="8"/>
      <c r="P739" s="8"/>
      <c r="Q739" s="8"/>
      <c r="R739" s="8"/>
      <c r="S739" s="8"/>
      <c r="U739" s="12"/>
      <c r="V739" s="12"/>
    </row>
    <row r="740" spans="10:22" x14ac:dyDescent="0.15">
      <c r="J740" s="9"/>
      <c r="K740" s="9"/>
      <c r="O740" s="8"/>
      <c r="P740" s="8"/>
      <c r="Q740" s="8"/>
      <c r="R740" s="8"/>
      <c r="S740" s="8"/>
      <c r="U740" s="12"/>
      <c r="V740" s="12"/>
    </row>
    <row r="741" spans="10:22" x14ac:dyDescent="0.15">
      <c r="J741" s="9"/>
      <c r="K741" s="9"/>
      <c r="O741" s="8"/>
      <c r="P741" s="8"/>
      <c r="Q741" s="8"/>
      <c r="R741" s="8"/>
      <c r="S741" s="8"/>
      <c r="U741" s="12"/>
      <c r="V741" s="12"/>
    </row>
    <row r="742" spans="10:22" x14ac:dyDescent="0.15">
      <c r="J742" s="9"/>
      <c r="K742" s="9"/>
      <c r="O742" s="8"/>
      <c r="P742" s="8"/>
      <c r="Q742" s="8"/>
      <c r="R742" s="8"/>
      <c r="S742" s="8"/>
      <c r="U742" s="12"/>
      <c r="V742" s="12"/>
    </row>
    <row r="743" spans="10:22" x14ac:dyDescent="0.15">
      <c r="J743" s="9"/>
      <c r="K743" s="9"/>
      <c r="O743" s="8"/>
      <c r="P743" s="8"/>
      <c r="Q743" s="8"/>
      <c r="R743" s="8"/>
      <c r="S743" s="8"/>
      <c r="U743" s="12"/>
      <c r="V743" s="12"/>
    </row>
    <row r="744" spans="10:22" x14ac:dyDescent="0.15">
      <c r="J744" s="9"/>
      <c r="K744" s="9"/>
      <c r="O744" s="8"/>
      <c r="P744" s="8"/>
      <c r="Q744" s="8"/>
      <c r="R744" s="8"/>
      <c r="S744" s="8"/>
      <c r="U744" s="12"/>
      <c r="V744" s="12"/>
    </row>
    <row r="745" spans="10:22" x14ac:dyDescent="0.15">
      <c r="J745" s="9"/>
      <c r="K745" s="9"/>
      <c r="O745" s="8"/>
      <c r="P745" s="8"/>
      <c r="Q745" s="8"/>
      <c r="R745" s="8"/>
      <c r="S745" s="8"/>
      <c r="U745" s="12"/>
      <c r="V745" s="12"/>
    </row>
    <row r="746" spans="10:22" x14ac:dyDescent="0.15">
      <c r="J746" s="9"/>
      <c r="K746" s="9"/>
      <c r="O746" s="8"/>
      <c r="P746" s="8"/>
      <c r="Q746" s="8"/>
      <c r="R746" s="8"/>
      <c r="S746" s="8"/>
      <c r="U746" s="12"/>
      <c r="V746" s="12"/>
    </row>
    <row r="747" spans="10:22" x14ac:dyDescent="0.15">
      <c r="J747" s="9"/>
      <c r="K747" s="9"/>
      <c r="O747" s="8"/>
      <c r="P747" s="8"/>
      <c r="Q747" s="8"/>
      <c r="R747" s="8"/>
      <c r="S747" s="8"/>
      <c r="U747" s="12"/>
      <c r="V747" s="12"/>
    </row>
    <row r="748" spans="10:22" x14ac:dyDescent="0.15">
      <c r="J748" s="9"/>
      <c r="K748" s="9"/>
      <c r="O748" s="8"/>
      <c r="P748" s="8"/>
      <c r="Q748" s="8"/>
      <c r="R748" s="8"/>
      <c r="S748" s="8"/>
      <c r="U748" s="12"/>
      <c r="V748" s="12"/>
    </row>
    <row r="749" spans="10:22" x14ac:dyDescent="0.15">
      <c r="J749" s="9"/>
      <c r="K749" s="9"/>
      <c r="O749" s="8"/>
      <c r="P749" s="8"/>
      <c r="Q749" s="8"/>
      <c r="R749" s="8"/>
      <c r="S749" s="8"/>
      <c r="U749" s="12"/>
      <c r="V749" s="12"/>
    </row>
    <row r="750" spans="10:22" x14ac:dyDescent="0.15">
      <c r="J750" s="9"/>
      <c r="K750" s="9"/>
      <c r="O750" s="8"/>
      <c r="P750" s="8"/>
      <c r="Q750" s="8"/>
      <c r="R750" s="8"/>
      <c r="S750" s="8"/>
      <c r="U750" s="12"/>
      <c r="V750" s="12"/>
    </row>
    <row r="751" spans="10:22" x14ac:dyDescent="0.15">
      <c r="J751" s="9"/>
      <c r="K751" s="9"/>
      <c r="O751" s="8"/>
      <c r="P751" s="8"/>
      <c r="Q751" s="8"/>
      <c r="R751" s="8"/>
      <c r="S751" s="8"/>
      <c r="U751" s="12"/>
      <c r="V751" s="12"/>
    </row>
    <row r="752" spans="10:22" x14ac:dyDescent="0.15">
      <c r="J752" s="9"/>
      <c r="K752" s="9"/>
      <c r="O752" s="8"/>
      <c r="P752" s="8"/>
      <c r="Q752" s="8"/>
      <c r="R752" s="8"/>
      <c r="S752" s="8"/>
      <c r="U752" s="12"/>
      <c r="V752" s="12"/>
    </row>
    <row r="753" spans="10:22" x14ac:dyDescent="0.15">
      <c r="J753" s="9"/>
      <c r="K753" s="9"/>
      <c r="O753" s="8"/>
      <c r="P753" s="8"/>
      <c r="Q753" s="8"/>
      <c r="R753" s="8"/>
      <c r="S753" s="8"/>
      <c r="U753" s="12"/>
      <c r="V753" s="12"/>
    </row>
    <row r="754" spans="10:22" x14ac:dyDescent="0.15">
      <c r="J754" s="9"/>
      <c r="K754" s="9"/>
      <c r="O754" s="8"/>
      <c r="P754" s="8"/>
      <c r="Q754" s="8"/>
      <c r="R754" s="8"/>
      <c r="S754" s="8"/>
      <c r="U754" s="12"/>
      <c r="V754" s="12"/>
    </row>
    <row r="755" spans="10:22" x14ac:dyDescent="0.15">
      <c r="J755" s="9"/>
      <c r="K755" s="9"/>
      <c r="O755" s="8"/>
      <c r="P755" s="8"/>
      <c r="Q755" s="8"/>
      <c r="R755" s="8"/>
      <c r="S755" s="8"/>
      <c r="U755" s="12"/>
      <c r="V755" s="12"/>
    </row>
    <row r="756" spans="10:22" x14ac:dyDescent="0.15">
      <c r="J756" s="9"/>
      <c r="K756" s="9"/>
      <c r="O756" s="8"/>
      <c r="P756" s="8"/>
      <c r="Q756" s="8"/>
      <c r="R756" s="8"/>
      <c r="S756" s="8"/>
      <c r="U756" s="12"/>
      <c r="V756" s="12"/>
    </row>
    <row r="757" spans="10:22" x14ac:dyDescent="0.15">
      <c r="J757" s="9"/>
      <c r="K757" s="9"/>
      <c r="O757" s="8"/>
      <c r="P757" s="8"/>
      <c r="Q757" s="8"/>
      <c r="R757" s="8"/>
      <c r="S757" s="8"/>
      <c r="U757" s="12"/>
      <c r="V757" s="12"/>
    </row>
    <row r="758" spans="10:22" x14ac:dyDescent="0.15">
      <c r="J758" s="9"/>
      <c r="K758" s="9"/>
      <c r="O758" s="8"/>
      <c r="P758" s="8"/>
      <c r="Q758" s="8"/>
      <c r="R758" s="8"/>
      <c r="S758" s="8"/>
      <c r="U758" s="12"/>
      <c r="V758" s="12"/>
    </row>
    <row r="759" spans="10:22" x14ac:dyDescent="0.15">
      <c r="J759" s="9"/>
      <c r="K759" s="9"/>
      <c r="O759" s="8"/>
      <c r="P759" s="8"/>
      <c r="Q759" s="8"/>
      <c r="R759" s="8"/>
      <c r="S759" s="8"/>
      <c r="U759" s="12"/>
      <c r="V759" s="12"/>
    </row>
    <row r="760" spans="10:22" x14ac:dyDescent="0.15">
      <c r="J760" s="9"/>
      <c r="K760" s="9"/>
      <c r="O760" s="8"/>
      <c r="P760" s="8"/>
      <c r="Q760" s="8"/>
      <c r="R760" s="8"/>
      <c r="S760" s="8"/>
      <c r="U760" s="12"/>
      <c r="V760" s="12"/>
    </row>
    <row r="761" spans="10:22" x14ac:dyDescent="0.15">
      <c r="J761" s="9"/>
      <c r="K761" s="9"/>
      <c r="O761" s="8"/>
      <c r="P761" s="8"/>
      <c r="Q761" s="8"/>
      <c r="R761" s="8"/>
      <c r="S761" s="8"/>
      <c r="U761" s="12"/>
      <c r="V761" s="12"/>
    </row>
    <row r="762" spans="10:22" x14ac:dyDescent="0.15">
      <c r="J762" s="9"/>
      <c r="K762" s="9"/>
      <c r="O762" s="8"/>
      <c r="P762" s="8"/>
      <c r="Q762" s="8"/>
      <c r="R762" s="8"/>
      <c r="S762" s="8"/>
      <c r="U762" s="12"/>
      <c r="V762" s="12"/>
    </row>
    <row r="763" spans="10:22" x14ac:dyDescent="0.15">
      <c r="J763" s="9"/>
      <c r="K763" s="9"/>
      <c r="O763" s="8"/>
      <c r="P763" s="8"/>
      <c r="Q763" s="8"/>
      <c r="R763" s="8"/>
      <c r="S763" s="8"/>
      <c r="U763" s="12"/>
      <c r="V763" s="12"/>
    </row>
    <row r="764" spans="10:22" x14ac:dyDescent="0.15">
      <c r="J764" s="9"/>
      <c r="K764" s="9"/>
      <c r="O764" s="8"/>
      <c r="P764" s="8"/>
      <c r="Q764" s="8"/>
      <c r="R764" s="8"/>
      <c r="S764" s="8"/>
      <c r="U764" s="12"/>
      <c r="V764" s="12"/>
    </row>
    <row r="765" spans="10:22" x14ac:dyDescent="0.15">
      <c r="J765" s="9"/>
      <c r="K765" s="9"/>
      <c r="O765" s="8"/>
      <c r="P765" s="8"/>
      <c r="Q765" s="8"/>
      <c r="R765" s="8"/>
      <c r="S765" s="8"/>
      <c r="U765" s="12"/>
      <c r="V765" s="12"/>
    </row>
    <row r="766" spans="10:22" x14ac:dyDescent="0.15">
      <c r="J766" s="9"/>
      <c r="K766" s="9"/>
      <c r="O766" s="8"/>
      <c r="P766" s="8"/>
      <c r="Q766" s="8"/>
      <c r="R766" s="8"/>
      <c r="S766" s="8"/>
      <c r="U766" s="12"/>
      <c r="V766" s="12"/>
    </row>
    <row r="767" spans="10:22" x14ac:dyDescent="0.15">
      <c r="J767" s="9"/>
      <c r="K767" s="9"/>
      <c r="O767" s="8"/>
      <c r="P767" s="8"/>
      <c r="Q767" s="8"/>
      <c r="R767" s="8"/>
      <c r="S767" s="8"/>
      <c r="U767" s="12"/>
      <c r="V767" s="12"/>
    </row>
    <row r="768" spans="10:22" x14ac:dyDescent="0.15">
      <c r="J768" s="9"/>
      <c r="K768" s="9"/>
      <c r="O768" s="8"/>
      <c r="P768" s="8"/>
      <c r="Q768" s="8"/>
      <c r="R768" s="8"/>
      <c r="S768" s="8"/>
      <c r="U768" s="12"/>
      <c r="V768" s="12"/>
    </row>
    <row r="769" spans="10:22" x14ac:dyDescent="0.15">
      <c r="J769" s="9"/>
      <c r="K769" s="9"/>
      <c r="O769" s="8"/>
      <c r="P769" s="8"/>
      <c r="Q769" s="8"/>
      <c r="R769" s="8"/>
      <c r="S769" s="8"/>
      <c r="U769" s="12"/>
      <c r="V769" s="12"/>
    </row>
    <row r="770" spans="10:22" x14ac:dyDescent="0.15">
      <c r="J770" s="9"/>
      <c r="K770" s="9"/>
      <c r="O770" s="8"/>
      <c r="P770" s="8"/>
      <c r="Q770" s="8"/>
      <c r="R770" s="8"/>
      <c r="S770" s="8"/>
      <c r="U770" s="12"/>
      <c r="V770" s="12"/>
    </row>
    <row r="771" spans="10:22" x14ac:dyDescent="0.15">
      <c r="J771" s="9"/>
      <c r="K771" s="9"/>
      <c r="O771" s="8"/>
      <c r="P771" s="8"/>
      <c r="Q771" s="8"/>
      <c r="R771" s="8"/>
      <c r="S771" s="8"/>
      <c r="U771" s="12"/>
      <c r="V771" s="12"/>
    </row>
    <row r="772" spans="10:22" x14ac:dyDescent="0.15">
      <c r="J772" s="9"/>
      <c r="K772" s="9"/>
      <c r="O772" s="8"/>
      <c r="P772" s="8"/>
      <c r="Q772" s="8"/>
      <c r="R772" s="8"/>
      <c r="S772" s="8"/>
      <c r="U772" s="12"/>
      <c r="V772" s="12"/>
    </row>
    <row r="773" spans="10:22" x14ac:dyDescent="0.15">
      <c r="J773" s="9"/>
      <c r="K773" s="9"/>
      <c r="O773" s="8"/>
      <c r="P773" s="8"/>
      <c r="Q773" s="8"/>
      <c r="R773" s="8"/>
      <c r="S773" s="8"/>
      <c r="U773" s="12"/>
      <c r="V773" s="12"/>
    </row>
    <row r="774" spans="10:22" x14ac:dyDescent="0.15">
      <c r="J774" s="9"/>
      <c r="K774" s="9"/>
      <c r="O774" s="8"/>
      <c r="P774" s="8"/>
      <c r="Q774" s="8"/>
      <c r="R774" s="8"/>
      <c r="S774" s="8"/>
      <c r="U774" s="12"/>
      <c r="V774" s="12"/>
    </row>
    <row r="775" spans="10:22" x14ac:dyDescent="0.15">
      <c r="J775" s="9"/>
      <c r="K775" s="9"/>
      <c r="O775" s="8"/>
      <c r="P775" s="8"/>
      <c r="Q775" s="8"/>
      <c r="R775" s="8"/>
      <c r="S775" s="8"/>
      <c r="U775" s="12"/>
      <c r="V775" s="12"/>
    </row>
    <row r="776" spans="10:22" x14ac:dyDescent="0.15">
      <c r="J776" s="9"/>
      <c r="K776" s="9"/>
      <c r="O776" s="8"/>
      <c r="P776" s="8"/>
      <c r="Q776" s="8"/>
      <c r="R776" s="8"/>
      <c r="S776" s="8"/>
      <c r="U776" s="12"/>
      <c r="V776" s="12"/>
    </row>
    <row r="777" spans="10:22" x14ac:dyDescent="0.15">
      <c r="J777" s="9"/>
      <c r="K777" s="9"/>
      <c r="O777" s="8"/>
      <c r="P777" s="8"/>
      <c r="Q777" s="8"/>
      <c r="R777" s="8"/>
      <c r="S777" s="8"/>
      <c r="U777" s="12"/>
      <c r="V777" s="12"/>
    </row>
    <row r="778" spans="10:22" x14ac:dyDescent="0.15">
      <c r="J778" s="9"/>
      <c r="K778" s="9"/>
      <c r="O778" s="8"/>
      <c r="P778" s="8"/>
      <c r="Q778" s="8"/>
      <c r="R778" s="8"/>
      <c r="S778" s="8"/>
      <c r="U778" s="12"/>
      <c r="V778" s="12"/>
    </row>
    <row r="779" spans="10:22" x14ac:dyDescent="0.15">
      <c r="J779" s="9"/>
      <c r="K779" s="9"/>
      <c r="O779" s="8"/>
      <c r="P779" s="8"/>
      <c r="Q779" s="8"/>
      <c r="R779" s="8"/>
      <c r="S779" s="8"/>
      <c r="U779" s="12"/>
      <c r="V779" s="12"/>
    </row>
    <row r="780" spans="10:22" x14ac:dyDescent="0.15">
      <c r="J780" s="9"/>
      <c r="K780" s="9"/>
      <c r="O780" s="8"/>
      <c r="P780" s="8"/>
      <c r="Q780" s="8"/>
      <c r="R780" s="8"/>
      <c r="S780" s="8"/>
      <c r="U780" s="12"/>
      <c r="V780" s="12"/>
    </row>
    <row r="781" spans="10:22" x14ac:dyDescent="0.15">
      <c r="J781" s="9"/>
      <c r="K781" s="9"/>
      <c r="O781" s="8"/>
      <c r="P781" s="8"/>
      <c r="Q781" s="8"/>
      <c r="R781" s="8"/>
      <c r="S781" s="8"/>
      <c r="U781" s="12"/>
      <c r="V781" s="12"/>
    </row>
    <row r="782" spans="10:22" x14ac:dyDescent="0.15">
      <c r="J782" s="9"/>
      <c r="K782" s="9"/>
      <c r="O782" s="8"/>
      <c r="P782" s="8"/>
      <c r="Q782" s="8"/>
      <c r="R782" s="8"/>
      <c r="S782" s="8"/>
      <c r="U782" s="12"/>
      <c r="V782" s="12"/>
    </row>
    <row r="783" spans="10:22" x14ac:dyDescent="0.15">
      <c r="J783" s="9"/>
      <c r="K783" s="9"/>
      <c r="O783" s="8"/>
      <c r="P783" s="8"/>
      <c r="Q783" s="8"/>
      <c r="R783" s="8"/>
      <c r="S783" s="8"/>
      <c r="U783" s="12"/>
      <c r="V783" s="12"/>
    </row>
    <row r="784" spans="10:22" x14ac:dyDescent="0.15">
      <c r="J784" s="9"/>
      <c r="K784" s="9"/>
      <c r="O784" s="8"/>
      <c r="P784" s="8"/>
      <c r="Q784" s="8"/>
      <c r="R784" s="8"/>
      <c r="S784" s="8"/>
      <c r="U784" s="12"/>
      <c r="V784" s="12"/>
    </row>
    <row r="785" spans="10:22" x14ac:dyDescent="0.15">
      <c r="J785" s="9"/>
      <c r="K785" s="9"/>
      <c r="O785" s="8"/>
      <c r="P785" s="8"/>
      <c r="Q785" s="8"/>
      <c r="R785" s="8"/>
      <c r="S785" s="8"/>
      <c r="U785" s="12"/>
      <c r="V785" s="12"/>
    </row>
    <row r="786" spans="10:22" x14ac:dyDescent="0.15">
      <c r="J786" s="9"/>
      <c r="K786" s="9"/>
      <c r="O786" s="8"/>
      <c r="P786" s="8"/>
      <c r="Q786" s="8"/>
      <c r="R786" s="8"/>
      <c r="S786" s="8"/>
      <c r="U786" s="12"/>
      <c r="V786" s="12"/>
    </row>
    <row r="787" spans="10:22" x14ac:dyDescent="0.15">
      <c r="J787" s="9"/>
      <c r="K787" s="9"/>
      <c r="O787" s="8"/>
      <c r="P787" s="8"/>
      <c r="Q787" s="8"/>
      <c r="R787" s="8"/>
      <c r="S787" s="8"/>
      <c r="U787" s="12"/>
      <c r="V787" s="12"/>
    </row>
    <row r="788" spans="10:22" x14ac:dyDescent="0.15">
      <c r="J788" s="9"/>
      <c r="K788" s="9"/>
      <c r="O788" s="8"/>
      <c r="P788" s="8"/>
      <c r="Q788" s="8"/>
      <c r="R788" s="8"/>
      <c r="S788" s="8"/>
      <c r="U788" s="12"/>
      <c r="V788" s="12"/>
    </row>
    <row r="789" spans="10:22" x14ac:dyDescent="0.15">
      <c r="J789" s="9"/>
      <c r="K789" s="9"/>
      <c r="O789" s="8"/>
      <c r="P789" s="8"/>
      <c r="Q789" s="8"/>
      <c r="R789" s="8"/>
      <c r="S789" s="8"/>
      <c r="U789" s="12"/>
      <c r="V789" s="12"/>
    </row>
    <row r="790" spans="10:22" x14ac:dyDescent="0.15">
      <c r="J790" s="9"/>
      <c r="K790" s="9"/>
      <c r="O790" s="8"/>
      <c r="P790" s="8"/>
      <c r="Q790" s="8"/>
      <c r="R790" s="8"/>
      <c r="S790" s="8"/>
      <c r="U790" s="12"/>
      <c r="V790" s="12"/>
    </row>
    <row r="791" spans="10:22" x14ac:dyDescent="0.15">
      <c r="J791" s="9"/>
      <c r="K791" s="9"/>
      <c r="O791" s="8"/>
      <c r="P791" s="8"/>
      <c r="Q791" s="8"/>
      <c r="R791" s="8"/>
      <c r="S791" s="8"/>
      <c r="U791" s="12"/>
      <c r="V791" s="12"/>
    </row>
    <row r="792" spans="10:22" x14ac:dyDescent="0.15">
      <c r="J792" s="9"/>
      <c r="K792" s="9"/>
      <c r="O792" s="8"/>
      <c r="P792" s="8"/>
      <c r="Q792" s="8"/>
      <c r="R792" s="8"/>
      <c r="S792" s="8"/>
      <c r="U792" s="12"/>
      <c r="V792" s="12"/>
    </row>
    <row r="793" spans="10:22" x14ac:dyDescent="0.15">
      <c r="J793" s="9"/>
      <c r="K793" s="9"/>
      <c r="O793" s="8"/>
      <c r="P793" s="8"/>
      <c r="Q793" s="8"/>
      <c r="R793" s="8"/>
      <c r="S793" s="8"/>
      <c r="U793" s="12"/>
      <c r="V793" s="12"/>
    </row>
    <row r="794" spans="10:22" x14ac:dyDescent="0.15">
      <c r="J794" s="9"/>
      <c r="K794" s="9"/>
      <c r="O794" s="8"/>
      <c r="P794" s="8"/>
      <c r="Q794" s="8"/>
      <c r="R794" s="8"/>
      <c r="S794" s="8"/>
      <c r="U794" s="12"/>
      <c r="V794" s="12"/>
    </row>
    <row r="795" spans="10:22" x14ac:dyDescent="0.15">
      <c r="J795" s="9"/>
      <c r="K795" s="9"/>
      <c r="O795" s="8"/>
      <c r="P795" s="8"/>
      <c r="Q795" s="8"/>
      <c r="R795" s="8"/>
      <c r="S795" s="8"/>
      <c r="U795" s="12"/>
      <c r="V795" s="12"/>
    </row>
    <row r="796" spans="10:22" x14ac:dyDescent="0.15">
      <c r="J796" s="9"/>
      <c r="K796" s="9"/>
      <c r="O796" s="8"/>
      <c r="P796" s="8"/>
      <c r="Q796" s="8"/>
      <c r="R796" s="8"/>
      <c r="S796" s="8"/>
      <c r="U796" s="12"/>
      <c r="V796" s="12"/>
    </row>
    <row r="797" spans="10:22" x14ac:dyDescent="0.15">
      <c r="J797" s="9"/>
      <c r="K797" s="9"/>
      <c r="O797" s="8"/>
      <c r="P797" s="8"/>
      <c r="Q797" s="8"/>
      <c r="R797" s="8"/>
      <c r="S797" s="8"/>
      <c r="U797" s="12"/>
      <c r="V797" s="12"/>
    </row>
    <row r="798" spans="10:22" x14ac:dyDescent="0.15">
      <c r="J798" s="9"/>
      <c r="K798" s="9"/>
      <c r="O798" s="8"/>
      <c r="P798" s="8"/>
      <c r="Q798" s="8"/>
      <c r="R798" s="8"/>
      <c r="S798" s="8"/>
      <c r="U798" s="12"/>
      <c r="V798" s="12"/>
    </row>
    <row r="799" spans="10:22" x14ac:dyDescent="0.15">
      <c r="J799" s="9"/>
      <c r="K799" s="9"/>
      <c r="O799" s="8"/>
      <c r="P799" s="8"/>
      <c r="Q799" s="8"/>
      <c r="R799" s="8"/>
      <c r="S799" s="8"/>
      <c r="U799" s="12"/>
      <c r="V799" s="12"/>
    </row>
    <row r="800" spans="10:22" x14ac:dyDescent="0.15">
      <c r="J800" s="9"/>
      <c r="K800" s="9"/>
      <c r="O800" s="8"/>
      <c r="P800" s="8"/>
      <c r="Q800" s="8"/>
      <c r="R800" s="8"/>
      <c r="S800" s="8"/>
      <c r="U800" s="12"/>
      <c r="V800" s="12"/>
    </row>
    <row r="801" spans="10:22" x14ac:dyDescent="0.15">
      <c r="J801" s="9"/>
      <c r="K801" s="9"/>
      <c r="O801" s="8"/>
      <c r="P801" s="8"/>
      <c r="Q801" s="8"/>
      <c r="R801" s="8"/>
      <c r="S801" s="8"/>
      <c r="U801" s="12"/>
      <c r="V801" s="12"/>
    </row>
    <row r="802" spans="10:22" x14ac:dyDescent="0.15">
      <c r="J802" s="9"/>
      <c r="K802" s="9"/>
      <c r="O802" s="8"/>
      <c r="P802" s="8"/>
      <c r="Q802" s="8"/>
      <c r="R802" s="8"/>
      <c r="S802" s="8"/>
      <c r="U802" s="12"/>
      <c r="V802" s="12"/>
    </row>
    <row r="803" spans="10:22" x14ac:dyDescent="0.15">
      <c r="J803" s="9"/>
      <c r="K803" s="9"/>
      <c r="O803" s="8"/>
      <c r="P803" s="8"/>
      <c r="Q803" s="8"/>
      <c r="R803" s="8"/>
      <c r="S803" s="8"/>
      <c r="U803" s="12"/>
      <c r="V803" s="12"/>
    </row>
    <row r="804" spans="10:22" x14ac:dyDescent="0.15">
      <c r="J804" s="9"/>
      <c r="K804" s="9"/>
      <c r="O804" s="8"/>
      <c r="P804" s="8"/>
      <c r="Q804" s="8"/>
      <c r="R804" s="8"/>
      <c r="S804" s="8"/>
      <c r="U804" s="12"/>
      <c r="V804" s="12"/>
    </row>
    <row r="805" spans="10:22" x14ac:dyDescent="0.15">
      <c r="J805" s="9"/>
      <c r="K805" s="9"/>
      <c r="O805" s="8"/>
      <c r="P805" s="8"/>
      <c r="Q805" s="8"/>
      <c r="R805" s="8"/>
      <c r="S805" s="8"/>
      <c r="U805" s="12"/>
      <c r="V805" s="12"/>
    </row>
    <row r="806" spans="10:22" x14ac:dyDescent="0.15">
      <c r="J806" s="9"/>
      <c r="K806" s="9"/>
      <c r="O806" s="8"/>
      <c r="P806" s="8"/>
      <c r="Q806" s="8"/>
      <c r="R806" s="8"/>
      <c r="S806" s="8"/>
      <c r="U806" s="12"/>
      <c r="V806" s="12"/>
    </row>
    <row r="807" spans="10:22" x14ac:dyDescent="0.15">
      <c r="J807" s="9"/>
      <c r="K807" s="9"/>
      <c r="O807" s="8"/>
      <c r="P807" s="8"/>
      <c r="Q807" s="8"/>
      <c r="R807" s="8"/>
      <c r="S807" s="8"/>
      <c r="U807" s="12"/>
      <c r="V807" s="12"/>
    </row>
    <row r="808" spans="10:22" x14ac:dyDescent="0.15">
      <c r="J808" s="9"/>
      <c r="K808" s="9"/>
      <c r="O808" s="8"/>
      <c r="P808" s="8"/>
      <c r="Q808" s="8"/>
      <c r="R808" s="8"/>
      <c r="S808" s="8"/>
      <c r="U808" s="12"/>
      <c r="V808" s="12"/>
    </row>
    <row r="809" spans="10:22" x14ac:dyDescent="0.15">
      <c r="J809" s="9"/>
      <c r="K809" s="9"/>
      <c r="O809" s="8"/>
      <c r="P809" s="8"/>
      <c r="Q809" s="8"/>
      <c r="R809" s="8"/>
      <c r="S809" s="8"/>
      <c r="U809" s="12"/>
      <c r="V809" s="12"/>
    </row>
    <row r="810" spans="10:22" x14ac:dyDescent="0.15">
      <c r="J810" s="9"/>
      <c r="K810" s="9"/>
      <c r="O810" s="8"/>
      <c r="P810" s="8"/>
      <c r="Q810" s="8"/>
      <c r="R810" s="8"/>
      <c r="S810" s="8"/>
      <c r="U810" s="12"/>
      <c r="V810" s="12"/>
    </row>
    <row r="811" spans="10:22" x14ac:dyDescent="0.15">
      <c r="J811" s="9"/>
      <c r="K811" s="9"/>
      <c r="O811" s="8"/>
      <c r="P811" s="8"/>
      <c r="Q811" s="8"/>
      <c r="R811" s="8"/>
      <c r="S811" s="8"/>
      <c r="U811" s="12"/>
      <c r="V811" s="12"/>
    </row>
    <row r="812" spans="10:22" x14ac:dyDescent="0.15">
      <c r="J812" s="9"/>
      <c r="K812" s="9"/>
      <c r="O812" s="8"/>
      <c r="P812" s="8"/>
      <c r="Q812" s="8"/>
      <c r="R812" s="8"/>
      <c r="S812" s="8"/>
      <c r="U812" s="12"/>
      <c r="V812" s="12"/>
    </row>
    <row r="813" spans="10:22" x14ac:dyDescent="0.15">
      <c r="J813" s="9"/>
      <c r="K813" s="9"/>
      <c r="O813" s="8"/>
      <c r="P813" s="8"/>
      <c r="Q813" s="8"/>
      <c r="R813" s="8"/>
      <c r="S813" s="8"/>
      <c r="U813" s="12"/>
      <c r="V813" s="12"/>
    </row>
    <row r="814" spans="10:22" x14ac:dyDescent="0.15">
      <c r="J814" s="9"/>
      <c r="K814" s="9"/>
      <c r="O814" s="8"/>
      <c r="P814" s="8"/>
      <c r="Q814" s="8"/>
      <c r="R814" s="8"/>
      <c r="S814" s="8"/>
      <c r="U814" s="12"/>
      <c r="V814" s="12"/>
    </row>
    <row r="815" spans="10:22" x14ac:dyDescent="0.15">
      <c r="J815" s="9"/>
      <c r="K815" s="9"/>
      <c r="O815" s="8"/>
      <c r="P815" s="8"/>
      <c r="Q815" s="8"/>
      <c r="R815" s="8"/>
      <c r="S815" s="8"/>
      <c r="U815" s="12"/>
      <c r="V815" s="12"/>
    </row>
    <row r="816" spans="10:22" x14ac:dyDescent="0.15">
      <c r="J816" s="9"/>
      <c r="K816" s="9"/>
      <c r="O816" s="8"/>
      <c r="P816" s="8"/>
      <c r="Q816" s="8"/>
      <c r="R816" s="8"/>
      <c r="S816" s="8"/>
      <c r="U816" s="12"/>
      <c r="V816" s="12"/>
    </row>
    <row r="817" spans="10:22" x14ac:dyDescent="0.15">
      <c r="J817" s="9"/>
      <c r="K817" s="9"/>
      <c r="O817" s="8"/>
      <c r="P817" s="8"/>
      <c r="Q817" s="8"/>
      <c r="R817" s="8"/>
      <c r="S817" s="8"/>
      <c r="U817" s="12"/>
      <c r="V817" s="12"/>
    </row>
    <row r="818" spans="10:22" x14ac:dyDescent="0.15">
      <c r="J818" s="9"/>
      <c r="K818" s="9"/>
      <c r="O818" s="8"/>
      <c r="P818" s="8"/>
      <c r="Q818" s="8"/>
      <c r="R818" s="8"/>
      <c r="S818" s="8"/>
      <c r="U818" s="12"/>
      <c r="V818" s="12"/>
    </row>
    <row r="819" spans="10:22" x14ac:dyDescent="0.15">
      <c r="J819" s="9"/>
      <c r="K819" s="9"/>
      <c r="O819" s="8"/>
      <c r="P819" s="8"/>
      <c r="Q819" s="8"/>
      <c r="R819" s="8"/>
      <c r="S819" s="8"/>
      <c r="U819" s="12"/>
      <c r="V819" s="12"/>
    </row>
    <row r="820" spans="10:22" x14ac:dyDescent="0.15">
      <c r="J820" s="9"/>
      <c r="K820" s="9"/>
      <c r="O820" s="8"/>
      <c r="P820" s="8"/>
      <c r="Q820" s="8"/>
      <c r="R820" s="8"/>
      <c r="S820" s="8"/>
      <c r="U820" s="12"/>
      <c r="V820" s="12"/>
    </row>
    <row r="821" spans="10:22" x14ac:dyDescent="0.15">
      <c r="J821" s="9"/>
      <c r="K821" s="9"/>
      <c r="O821" s="8"/>
      <c r="P821" s="8"/>
      <c r="Q821" s="8"/>
      <c r="R821" s="8"/>
      <c r="S821" s="8"/>
      <c r="U821" s="12"/>
      <c r="V821" s="12"/>
    </row>
    <row r="822" spans="10:22" x14ac:dyDescent="0.15">
      <c r="J822" s="9"/>
      <c r="K822" s="9"/>
      <c r="O822" s="8"/>
      <c r="P822" s="8"/>
      <c r="Q822" s="8"/>
      <c r="R822" s="8"/>
      <c r="S822" s="8"/>
      <c r="U822" s="12"/>
      <c r="V822" s="12"/>
    </row>
    <row r="823" spans="10:22" x14ac:dyDescent="0.15">
      <c r="J823" s="9"/>
      <c r="K823" s="9"/>
      <c r="O823" s="8"/>
      <c r="P823" s="8"/>
      <c r="Q823" s="8"/>
      <c r="R823" s="8"/>
      <c r="S823" s="8"/>
      <c r="U823" s="12"/>
      <c r="V823" s="12"/>
    </row>
    <row r="824" spans="10:22" x14ac:dyDescent="0.15">
      <c r="J824" s="9"/>
      <c r="K824" s="9"/>
      <c r="O824" s="8"/>
      <c r="P824" s="8"/>
      <c r="Q824" s="8"/>
      <c r="R824" s="8"/>
      <c r="S824" s="8"/>
      <c r="U824" s="12"/>
      <c r="V824" s="12"/>
    </row>
    <row r="825" spans="10:22" x14ac:dyDescent="0.15">
      <c r="J825" s="9"/>
      <c r="K825" s="9"/>
      <c r="O825" s="8"/>
      <c r="P825" s="8"/>
      <c r="Q825" s="8"/>
      <c r="R825" s="8"/>
      <c r="S825" s="8"/>
      <c r="U825" s="12"/>
      <c r="V825" s="12"/>
    </row>
    <row r="826" spans="10:22" x14ac:dyDescent="0.15">
      <c r="J826" s="9"/>
      <c r="K826" s="9"/>
      <c r="O826" s="8"/>
      <c r="P826" s="8"/>
      <c r="Q826" s="8"/>
      <c r="R826" s="8"/>
      <c r="S826" s="8"/>
      <c r="U826" s="12"/>
      <c r="V826" s="12"/>
    </row>
    <row r="827" spans="10:22" x14ac:dyDescent="0.15">
      <c r="J827" s="9"/>
      <c r="K827" s="9"/>
      <c r="O827" s="8"/>
      <c r="P827" s="8"/>
      <c r="Q827" s="8"/>
      <c r="R827" s="8"/>
      <c r="S827" s="8"/>
      <c r="U827" s="12"/>
      <c r="V827" s="12"/>
    </row>
    <row r="828" spans="10:22" x14ac:dyDescent="0.15">
      <c r="J828" s="9"/>
      <c r="K828" s="9"/>
      <c r="O828" s="8"/>
      <c r="P828" s="8"/>
      <c r="Q828" s="8"/>
      <c r="R828" s="8"/>
      <c r="S828" s="8"/>
      <c r="U828" s="12"/>
      <c r="V828" s="12"/>
    </row>
    <row r="829" spans="10:22" x14ac:dyDescent="0.15">
      <c r="J829" s="9"/>
      <c r="K829" s="9"/>
      <c r="O829" s="8"/>
      <c r="P829" s="8"/>
      <c r="Q829" s="8"/>
      <c r="R829" s="8"/>
      <c r="S829" s="8"/>
      <c r="U829" s="12"/>
      <c r="V829" s="12"/>
    </row>
    <row r="830" spans="10:22" x14ac:dyDescent="0.15">
      <c r="J830" s="9"/>
      <c r="K830" s="9"/>
      <c r="O830" s="8"/>
      <c r="P830" s="8"/>
      <c r="Q830" s="8"/>
      <c r="R830" s="8"/>
      <c r="S830" s="8"/>
      <c r="U830" s="12"/>
      <c r="V830" s="12"/>
    </row>
    <row r="831" spans="10:22" x14ac:dyDescent="0.15">
      <c r="J831" s="9"/>
      <c r="K831" s="9"/>
      <c r="O831" s="8"/>
      <c r="P831" s="8"/>
      <c r="Q831" s="8"/>
      <c r="R831" s="8"/>
      <c r="S831" s="8"/>
      <c r="U831" s="12"/>
      <c r="V831" s="12"/>
    </row>
    <row r="832" spans="10:22" x14ac:dyDescent="0.15">
      <c r="J832" s="9"/>
      <c r="K832" s="9"/>
      <c r="O832" s="8"/>
      <c r="P832" s="8"/>
      <c r="Q832" s="8"/>
      <c r="R832" s="8"/>
      <c r="S832" s="8"/>
      <c r="U832" s="12"/>
      <c r="V832" s="12"/>
    </row>
    <row r="833" spans="10:22" x14ac:dyDescent="0.15">
      <c r="J833" s="9"/>
      <c r="K833" s="9"/>
      <c r="O833" s="8"/>
      <c r="P833" s="8"/>
      <c r="Q833" s="8"/>
      <c r="R833" s="8"/>
      <c r="S833" s="8"/>
      <c r="U833" s="12"/>
      <c r="V833" s="12"/>
    </row>
    <row r="834" spans="10:22" x14ac:dyDescent="0.15">
      <c r="J834" s="9"/>
      <c r="K834" s="9"/>
      <c r="O834" s="8"/>
      <c r="P834" s="8"/>
      <c r="Q834" s="8"/>
      <c r="R834" s="8"/>
      <c r="S834" s="8"/>
      <c r="U834" s="12"/>
      <c r="V834" s="12"/>
    </row>
    <row r="835" spans="10:22" x14ac:dyDescent="0.15">
      <c r="J835" s="9"/>
      <c r="K835" s="9"/>
      <c r="O835" s="8"/>
      <c r="P835" s="8"/>
      <c r="Q835" s="8"/>
      <c r="R835" s="8"/>
      <c r="S835" s="8"/>
      <c r="U835" s="12"/>
      <c r="V835" s="12"/>
    </row>
    <row r="836" spans="10:22" x14ac:dyDescent="0.15">
      <c r="J836" s="9"/>
      <c r="K836" s="9"/>
      <c r="O836" s="8"/>
      <c r="P836" s="8"/>
      <c r="Q836" s="8"/>
      <c r="R836" s="8"/>
      <c r="S836" s="8"/>
      <c r="U836" s="12"/>
      <c r="V836" s="12"/>
    </row>
    <row r="837" spans="10:22" x14ac:dyDescent="0.15">
      <c r="J837" s="9"/>
      <c r="K837" s="9"/>
      <c r="O837" s="8"/>
      <c r="P837" s="8"/>
      <c r="Q837" s="8"/>
      <c r="R837" s="8"/>
      <c r="S837" s="8"/>
      <c r="U837" s="12"/>
      <c r="V837" s="12"/>
    </row>
    <row r="838" spans="10:22" x14ac:dyDescent="0.15">
      <c r="J838" s="9"/>
      <c r="K838" s="9"/>
      <c r="O838" s="8"/>
      <c r="P838" s="8"/>
      <c r="Q838" s="8"/>
      <c r="R838" s="8"/>
      <c r="S838" s="8"/>
      <c r="U838" s="12"/>
      <c r="V838" s="12"/>
    </row>
    <row r="839" spans="10:22" x14ac:dyDescent="0.15">
      <c r="J839" s="9"/>
      <c r="K839" s="9"/>
      <c r="O839" s="8"/>
      <c r="P839" s="8"/>
      <c r="Q839" s="8"/>
      <c r="R839" s="8"/>
      <c r="S839" s="8"/>
      <c r="U839" s="12"/>
      <c r="V839" s="12"/>
    </row>
    <row r="840" spans="10:22" x14ac:dyDescent="0.15">
      <c r="J840" s="9"/>
      <c r="K840" s="9"/>
      <c r="O840" s="8"/>
      <c r="P840" s="8"/>
      <c r="Q840" s="8"/>
      <c r="R840" s="8"/>
      <c r="S840" s="8"/>
      <c r="U840" s="12"/>
      <c r="V840" s="12"/>
    </row>
    <row r="841" spans="10:22" x14ac:dyDescent="0.15">
      <c r="J841" s="9"/>
      <c r="K841" s="9"/>
      <c r="O841" s="8"/>
      <c r="P841" s="8"/>
      <c r="Q841" s="8"/>
      <c r="R841" s="8"/>
      <c r="S841" s="8"/>
      <c r="U841" s="12"/>
      <c r="V841" s="12"/>
    </row>
    <row r="842" spans="10:22" x14ac:dyDescent="0.15">
      <c r="J842" s="9"/>
      <c r="K842" s="9"/>
      <c r="O842" s="8"/>
      <c r="P842" s="8"/>
      <c r="Q842" s="8"/>
      <c r="R842" s="8"/>
      <c r="S842" s="8"/>
      <c r="U842" s="12"/>
      <c r="V842" s="12"/>
    </row>
    <row r="843" spans="10:22" x14ac:dyDescent="0.15">
      <c r="J843" s="9"/>
      <c r="K843" s="9"/>
      <c r="O843" s="8"/>
      <c r="P843" s="8"/>
      <c r="Q843" s="8"/>
      <c r="R843" s="8"/>
      <c r="S843" s="8"/>
      <c r="U843" s="12"/>
      <c r="V843" s="12"/>
    </row>
    <row r="844" spans="10:22" x14ac:dyDescent="0.15">
      <c r="J844" s="9"/>
      <c r="K844" s="9"/>
      <c r="O844" s="8"/>
      <c r="P844" s="8"/>
      <c r="Q844" s="8"/>
      <c r="R844" s="8"/>
      <c r="S844" s="8"/>
      <c r="U844" s="12"/>
      <c r="V844" s="12"/>
    </row>
    <row r="845" spans="10:22" x14ac:dyDescent="0.15">
      <c r="J845" s="9"/>
      <c r="K845" s="9"/>
      <c r="O845" s="8"/>
      <c r="P845" s="8"/>
      <c r="Q845" s="8"/>
      <c r="R845" s="8"/>
      <c r="S845" s="8"/>
      <c r="U845" s="12"/>
      <c r="V845" s="12"/>
    </row>
    <row r="846" spans="10:22" x14ac:dyDescent="0.15">
      <c r="J846" s="9"/>
      <c r="K846" s="9"/>
      <c r="O846" s="8"/>
      <c r="P846" s="8"/>
      <c r="Q846" s="8"/>
      <c r="R846" s="8"/>
      <c r="S846" s="8"/>
      <c r="U846" s="12"/>
      <c r="V846" s="12"/>
    </row>
    <row r="847" spans="10:22" x14ac:dyDescent="0.15">
      <c r="J847" s="9"/>
      <c r="K847" s="9"/>
      <c r="O847" s="8"/>
      <c r="P847" s="8"/>
      <c r="Q847" s="8"/>
      <c r="R847" s="8"/>
      <c r="S847" s="8"/>
      <c r="U847" s="12"/>
      <c r="V847" s="12"/>
    </row>
    <row r="848" spans="10:22" x14ac:dyDescent="0.15">
      <c r="J848" s="9"/>
      <c r="K848" s="9"/>
      <c r="O848" s="8"/>
      <c r="P848" s="8"/>
      <c r="Q848" s="8"/>
      <c r="R848" s="8"/>
      <c r="S848" s="8"/>
      <c r="U848" s="12"/>
      <c r="V848" s="12"/>
    </row>
    <row r="849" spans="10:22" x14ac:dyDescent="0.15">
      <c r="J849" s="9"/>
      <c r="K849" s="9"/>
      <c r="O849" s="8"/>
      <c r="P849" s="8"/>
      <c r="Q849" s="8"/>
      <c r="R849" s="8"/>
      <c r="S849" s="8"/>
      <c r="U849" s="12"/>
      <c r="V849" s="12"/>
    </row>
    <row r="850" spans="10:22" x14ac:dyDescent="0.15">
      <c r="J850" s="9"/>
      <c r="K850" s="9"/>
      <c r="O850" s="8"/>
      <c r="P850" s="8"/>
      <c r="Q850" s="8"/>
      <c r="R850" s="8"/>
      <c r="S850" s="8"/>
      <c r="U850" s="12"/>
      <c r="V850" s="12"/>
    </row>
    <row r="851" spans="10:22" x14ac:dyDescent="0.15">
      <c r="J851" s="9"/>
      <c r="K851" s="9"/>
      <c r="O851" s="8"/>
      <c r="P851" s="8"/>
      <c r="Q851" s="8"/>
      <c r="R851" s="8"/>
      <c r="S851" s="8"/>
      <c r="U851" s="12"/>
      <c r="V851" s="12"/>
    </row>
    <row r="852" spans="10:22" x14ac:dyDescent="0.15">
      <c r="J852" s="9"/>
      <c r="K852" s="9"/>
      <c r="O852" s="8"/>
      <c r="P852" s="8"/>
      <c r="Q852" s="8"/>
      <c r="R852" s="8"/>
      <c r="S852" s="8"/>
      <c r="U852" s="12"/>
      <c r="V852" s="12"/>
    </row>
    <row r="853" spans="10:22" x14ac:dyDescent="0.15">
      <c r="J853" s="9"/>
      <c r="K853" s="9"/>
      <c r="O853" s="8"/>
      <c r="P853" s="8"/>
      <c r="Q853" s="8"/>
      <c r="R853" s="8"/>
      <c r="S853" s="8"/>
      <c r="U853" s="12"/>
      <c r="V853" s="12"/>
    </row>
    <row r="854" spans="10:22" x14ac:dyDescent="0.15">
      <c r="J854" s="9"/>
      <c r="K854" s="9"/>
      <c r="O854" s="8"/>
      <c r="P854" s="8"/>
      <c r="Q854" s="8"/>
      <c r="R854" s="8"/>
      <c r="S854" s="8"/>
      <c r="U854" s="12"/>
      <c r="V854" s="12"/>
    </row>
    <row r="855" spans="10:22" x14ac:dyDescent="0.15">
      <c r="J855" s="9"/>
      <c r="K855" s="9"/>
      <c r="O855" s="8"/>
      <c r="P855" s="8"/>
      <c r="Q855" s="8"/>
      <c r="R855" s="8"/>
      <c r="S855" s="8"/>
      <c r="U855" s="12"/>
      <c r="V855" s="12"/>
    </row>
    <row r="856" spans="10:22" x14ac:dyDescent="0.15">
      <c r="J856" s="9"/>
      <c r="K856" s="9"/>
      <c r="O856" s="8"/>
      <c r="P856" s="8"/>
      <c r="Q856" s="8"/>
      <c r="R856" s="8"/>
      <c r="S856" s="8"/>
      <c r="U856" s="12"/>
      <c r="V856" s="12"/>
    </row>
    <row r="857" spans="10:22" x14ac:dyDescent="0.15">
      <c r="J857" s="9"/>
      <c r="K857" s="9"/>
      <c r="O857" s="8"/>
      <c r="P857" s="8"/>
      <c r="Q857" s="8"/>
      <c r="R857" s="8"/>
      <c r="S857" s="8"/>
      <c r="U857" s="12"/>
      <c r="V857" s="12"/>
    </row>
    <row r="858" spans="10:22" x14ac:dyDescent="0.15">
      <c r="J858" s="9"/>
      <c r="K858" s="9"/>
      <c r="O858" s="8"/>
      <c r="P858" s="8"/>
      <c r="Q858" s="8"/>
      <c r="R858" s="8"/>
      <c r="S858" s="8"/>
      <c r="U858" s="12"/>
      <c r="V858" s="12"/>
    </row>
    <row r="859" spans="10:22" x14ac:dyDescent="0.15">
      <c r="J859" s="9"/>
      <c r="K859" s="9"/>
      <c r="O859" s="8"/>
      <c r="P859" s="8"/>
      <c r="Q859" s="8"/>
      <c r="R859" s="8"/>
      <c r="S859" s="8"/>
      <c r="U859" s="12"/>
      <c r="V859" s="12"/>
    </row>
    <row r="860" spans="10:22" x14ac:dyDescent="0.15">
      <c r="J860" s="9"/>
      <c r="K860" s="9"/>
      <c r="O860" s="8"/>
      <c r="P860" s="8"/>
      <c r="Q860" s="8"/>
      <c r="R860" s="8"/>
      <c r="S860" s="8"/>
      <c r="U860" s="12"/>
      <c r="V860" s="12"/>
    </row>
    <row r="861" spans="10:22" x14ac:dyDescent="0.15">
      <c r="J861" s="9"/>
      <c r="K861" s="9"/>
      <c r="O861" s="8"/>
      <c r="P861" s="8"/>
      <c r="Q861" s="8"/>
      <c r="R861" s="8"/>
      <c r="S861" s="8"/>
      <c r="U861" s="12"/>
      <c r="V861" s="12"/>
    </row>
    <row r="862" spans="10:22" x14ac:dyDescent="0.15">
      <c r="J862" s="9"/>
      <c r="K862" s="9"/>
      <c r="O862" s="8"/>
      <c r="P862" s="8"/>
      <c r="Q862" s="8"/>
      <c r="R862" s="8"/>
      <c r="S862" s="8"/>
      <c r="U862" s="12"/>
      <c r="V862" s="12"/>
    </row>
    <row r="863" spans="10:22" x14ac:dyDescent="0.15">
      <c r="J863" s="9"/>
      <c r="K863" s="9"/>
      <c r="O863" s="8"/>
      <c r="P863" s="8"/>
      <c r="Q863" s="8"/>
      <c r="R863" s="8"/>
      <c r="S863" s="8"/>
      <c r="U863" s="12"/>
      <c r="V863" s="12"/>
    </row>
    <row r="864" spans="10:22" x14ac:dyDescent="0.15">
      <c r="J864" s="9"/>
      <c r="K864" s="9"/>
      <c r="O864" s="8"/>
      <c r="P864" s="8"/>
      <c r="Q864" s="8"/>
      <c r="R864" s="8"/>
      <c r="S864" s="8"/>
      <c r="U864" s="12"/>
      <c r="V864" s="12"/>
    </row>
    <row r="865" spans="10:22" x14ac:dyDescent="0.15">
      <c r="J865" s="9"/>
      <c r="K865" s="9"/>
      <c r="O865" s="8"/>
      <c r="P865" s="8"/>
      <c r="Q865" s="8"/>
      <c r="R865" s="8"/>
      <c r="S865" s="8"/>
      <c r="U865" s="12"/>
      <c r="V865" s="12"/>
    </row>
    <row r="866" spans="10:22" x14ac:dyDescent="0.15">
      <c r="J866" s="9"/>
      <c r="K866" s="9"/>
      <c r="O866" s="8"/>
      <c r="P866" s="8"/>
      <c r="Q866" s="8"/>
      <c r="R866" s="8"/>
      <c r="S866" s="8"/>
      <c r="U866" s="12"/>
      <c r="V866" s="12"/>
    </row>
    <row r="867" spans="10:22" x14ac:dyDescent="0.15">
      <c r="J867" s="9"/>
      <c r="K867" s="9"/>
      <c r="O867" s="8"/>
      <c r="P867" s="8"/>
      <c r="Q867" s="8"/>
      <c r="R867" s="8"/>
      <c r="S867" s="8"/>
      <c r="U867" s="12"/>
      <c r="V867" s="12"/>
    </row>
    <row r="868" spans="10:22" x14ac:dyDescent="0.15">
      <c r="J868" s="9"/>
      <c r="K868" s="9"/>
      <c r="O868" s="8"/>
      <c r="P868" s="8"/>
      <c r="Q868" s="8"/>
      <c r="R868" s="8"/>
      <c r="S868" s="8"/>
      <c r="U868" s="12"/>
      <c r="V868" s="12"/>
    </row>
    <row r="869" spans="10:22" x14ac:dyDescent="0.15">
      <c r="J869" s="9"/>
      <c r="K869" s="9"/>
      <c r="O869" s="8"/>
      <c r="P869" s="8"/>
      <c r="Q869" s="8"/>
      <c r="R869" s="8"/>
      <c r="S869" s="8"/>
      <c r="U869" s="12"/>
      <c r="V869" s="12"/>
    </row>
    <row r="870" spans="10:22" x14ac:dyDescent="0.15">
      <c r="J870" s="9"/>
      <c r="K870" s="9"/>
      <c r="O870" s="8"/>
      <c r="P870" s="8"/>
      <c r="Q870" s="8"/>
      <c r="R870" s="8"/>
      <c r="S870" s="8"/>
      <c r="U870" s="12"/>
      <c r="V870" s="12"/>
    </row>
    <row r="871" spans="10:22" x14ac:dyDescent="0.15">
      <c r="J871" s="9"/>
      <c r="K871" s="9"/>
      <c r="O871" s="8"/>
      <c r="P871" s="8"/>
      <c r="Q871" s="8"/>
      <c r="R871" s="8"/>
      <c r="S871" s="8"/>
      <c r="U871" s="12"/>
      <c r="V871" s="12"/>
    </row>
    <row r="872" spans="10:22" x14ac:dyDescent="0.15">
      <c r="J872" s="9"/>
      <c r="K872" s="9"/>
      <c r="O872" s="8"/>
      <c r="P872" s="8"/>
      <c r="Q872" s="8"/>
      <c r="R872" s="8"/>
      <c r="S872" s="8"/>
      <c r="U872" s="12"/>
      <c r="V872" s="12"/>
    </row>
    <row r="873" spans="10:22" x14ac:dyDescent="0.15">
      <c r="J873" s="9"/>
      <c r="K873" s="9"/>
      <c r="O873" s="8"/>
      <c r="P873" s="8"/>
      <c r="Q873" s="8"/>
      <c r="R873" s="8"/>
      <c r="S873" s="8"/>
      <c r="U873" s="12"/>
      <c r="V873" s="12"/>
    </row>
    <row r="874" spans="10:22" x14ac:dyDescent="0.15">
      <c r="J874" s="9"/>
      <c r="K874" s="9"/>
      <c r="O874" s="8"/>
      <c r="P874" s="8"/>
      <c r="Q874" s="8"/>
      <c r="R874" s="8"/>
      <c r="S874" s="8"/>
      <c r="U874" s="12"/>
      <c r="V874" s="12"/>
    </row>
    <row r="875" spans="10:22" x14ac:dyDescent="0.15">
      <c r="J875" s="9"/>
      <c r="K875" s="9"/>
      <c r="O875" s="8"/>
      <c r="P875" s="8"/>
      <c r="Q875" s="8"/>
      <c r="R875" s="8"/>
      <c r="S875" s="8"/>
      <c r="U875" s="12"/>
      <c r="V875" s="12"/>
    </row>
    <row r="876" spans="10:22" x14ac:dyDescent="0.15">
      <c r="J876" s="9"/>
      <c r="K876" s="9"/>
      <c r="O876" s="8"/>
      <c r="P876" s="8"/>
      <c r="Q876" s="8"/>
      <c r="R876" s="8"/>
      <c r="S876" s="8"/>
      <c r="U876" s="12"/>
      <c r="V876" s="12"/>
    </row>
    <row r="877" spans="10:22" x14ac:dyDescent="0.15">
      <c r="J877" s="9"/>
      <c r="K877" s="9"/>
      <c r="O877" s="8"/>
      <c r="P877" s="8"/>
      <c r="Q877" s="8"/>
      <c r="R877" s="8"/>
      <c r="S877" s="8"/>
      <c r="U877" s="12"/>
      <c r="V877" s="12"/>
    </row>
    <row r="878" spans="10:22" x14ac:dyDescent="0.15">
      <c r="J878" s="9"/>
      <c r="K878" s="9"/>
      <c r="O878" s="8"/>
      <c r="P878" s="8"/>
      <c r="Q878" s="8"/>
      <c r="R878" s="8"/>
      <c r="S878" s="8"/>
      <c r="U878" s="12"/>
      <c r="V878" s="12"/>
    </row>
    <row r="879" spans="10:22" x14ac:dyDescent="0.15">
      <c r="J879" s="9"/>
      <c r="K879" s="9"/>
      <c r="O879" s="8"/>
      <c r="P879" s="8"/>
      <c r="Q879" s="8"/>
      <c r="R879" s="8"/>
      <c r="S879" s="8"/>
      <c r="U879" s="12"/>
      <c r="V879" s="12"/>
    </row>
    <row r="880" spans="10:22" x14ac:dyDescent="0.15">
      <c r="J880" s="9"/>
      <c r="K880" s="9"/>
      <c r="O880" s="8"/>
      <c r="P880" s="8"/>
      <c r="Q880" s="8"/>
      <c r="R880" s="8"/>
      <c r="S880" s="8"/>
      <c r="U880" s="12"/>
      <c r="V880" s="12"/>
    </row>
    <row r="881" spans="10:22" x14ac:dyDescent="0.15">
      <c r="J881" s="9"/>
      <c r="K881" s="9"/>
      <c r="O881" s="8"/>
      <c r="P881" s="8"/>
      <c r="Q881" s="8"/>
      <c r="R881" s="8"/>
      <c r="S881" s="8"/>
      <c r="U881" s="12"/>
      <c r="V881" s="12"/>
    </row>
    <row r="882" spans="10:22" x14ac:dyDescent="0.15">
      <c r="J882" s="9"/>
      <c r="K882" s="9"/>
      <c r="O882" s="8"/>
      <c r="P882" s="8"/>
      <c r="Q882" s="8"/>
      <c r="R882" s="8"/>
      <c r="S882" s="8"/>
      <c r="U882" s="12"/>
      <c r="V882" s="12"/>
    </row>
    <row r="883" spans="10:22" x14ac:dyDescent="0.15">
      <c r="J883" s="9"/>
      <c r="K883" s="9"/>
      <c r="O883" s="8"/>
      <c r="P883" s="8"/>
      <c r="Q883" s="8"/>
      <c r="R883" s="8"/>
      <c r="S883" s="8"/>
      <c r="U883" s="12"/>
      <c r="V883" s="12"/>
    </row>
    <row r="884" spans="10:22" x14ac:dyDescent="0.15">
      <c r="J884" s="9"/>
      <c r="K884" s="9"/>
      <c r="O884" s="8"/>
      <c r="P884" s="8"/>
      <c r="Q884" s="8"/>
      <c r="R884" s="8"/>
      <c r="S884" s="8"/>
      <c r="U884" s="12"/>
      <c r="V884" s="12"/>
    </row>
    <row r="885" spans="10:22" x14ac:dyDescent="0.15">
      <c r="J885" s="9"/>
      <c r="K885" s="9"/>
      <c r="O885" s="8"/>
      <c r="P885" s="8"/>
      <c r="Q885" s="8"/>
      <c r="R885" s="8"/>
      <c r="S885" s="8"/>
      <c r="U885" s="12"/>
      <c r="V885" s="12"/>
    </row>
    <row r="886" spans="10:22" x14ac:dyDescent="0.15">
      <c r="J886" s="9"/>
      <c r="K886" s="9"/>
      <c r="O886" s="8"/>
      <c r="P886" s="8"/>
      <c r="Q886" s="8"/>
      <c r="R886" s="8"/>
      <c r="S886" s="8"/>
      <c r="U886" s="12"/>
      <c r="V886" s="12"/>
    </row>
    <row r="887" spans="10:22" x14ac:dyDescent="0.15">
      <c r="J887" s="9"/>
      <c r="K887" s="9"/>
      <c r="O887" s="8"/>
      <c r="P887" s="8"/>
      <c r="Q887" s="8"/>
      <c r="R887" s="8"/>
      <c r="S887" s="8"/>
      <c r="U887" s="12"/>
      <c r="V887" s="12"/>
    </row>
    <row r="888" spans="10:22" x14ac:dyDescent="0.15">
      <c r="J888" s="9"/>
      <c r="K888" s="9"/>
      <c r="O888" s="8"/>
      <c r="P888" s="8"/>
      <c r="Q888" s="8"/>
      <c r="R888" s="8"/>
      <c r="S888" s="8"/>
      <c r="U888" s="12"/>
      <c r="V888" s="12"/>
    </row>
    <row r="889" spans="10:22" x14ac:dyDescent="0.15">
      <c r="J889" s="9"/>
      <c r="K889" s="9"/>
      <c r="O889" s="8"/>
      <c r="P889" s="8"/>
      <c r="Q889" s="8"/>
      <c r="R889" s="8"/>
      <c r="S889" s="8"/>
      <c r="U889" s="12"/>
      <c r="V889" s="12"/>
    </row>
    <row r="890" spans="10:22" x14ac:dyDescent="0.15">
      <c r="J890" s="9"/>
      <c r="K890" s="9"/>
      <c r="O890" s="8"/>
      <c r="P890" s="8"/>
      <c r="Q890" s="8"/>
      <c r="R890" s="8"/>
      <c r="S890" s="8"/>
      <c r="U890" s="12"/>
      <c r="V890" s="12"/>
    </row>
    <row r="891" spans="10:22" x14ac:dyDescent="0.15">
      <c r="J891" s="9"/>
      <c r="K891" s="9"/>
      <c r="O891" s="8"/>
      <c r="P891" s="8"/>
      <c r="Q891" s="8"/>
      <c r="R891" s="8"/>
      <c r="S891" s="8"/>
      <c r="U891" s="12"/>
      <c r="V891" s="12"/>
    </row>
    <row r="892" spans="10:22" x14ac:dyDescent="0.15">
      <c r="J892" s="9"/>
      <c r="K892" s="9"/>
      <c r="O892" s="8"/>
      <c r="P892" s="8"/>
      <c r="Q892" s="8"/>
      <c r="R892" s="8"/>
      <c r="S892" s="8"/>
      <c r="U892" s="12"/>
      <c r="V892" s="12"/>
    </row>
    <row r="893" spans="10:22" x14ac:dyDescent="0.15">
      <c r="J893" s="9"/>
      <c r="K893" s="9"/>
      <c r="O893" s="8"/>
      <c r="P893" s="8"/>
      <c r="Q893" s="8"/>
      <c r="R893" s="8"/>
      <c r="S893" s="8"/>
      <c r="U893" s="12"/>
      <c r="V893" s="12"/>
    </row>
    <row r="894" spans="10:22" x14ac:dyDescent="0.15">
      <c r="J894" s="9"/>
      <c r="K894" s="9"/>
      <c r="O894" s="8"/>
      <c r="P894" s="8"/>
      <c r="Q894" s="8"/>
      <c r="R894" s="8"/>
      <c r="S894" s="8"/>
      <c r="U894" s="12"/>
      <c r="V894" s="12"/>
    </row>
    <row r="895" spans="10:22" x14ac:dyDescent="0.15">
      <c r="J895" s="9"/>
      <c r="K895" s="9"/>
      <c r="O895" s="8"/>
      <c r="P895" s="8"/>
      <c r="Q895" s="8"/>
      <c r="R895" s="8"/>
      <c r="S895" s="8"/>
      <c r="U895" s="12"/>
      <c r="V895" s="12"/>
    </row>
    <row r="896" spans="10:22" x14ac:dyDescent="0.15">
      <c r="J896" s="9"/>
      <c r="K896" s="9"/>
      <c r="O896" s="8"/>
      <c r="P896" s="8"/>
      <c r="Q896" s="8"/>
      <c r="R896" s="8"/>
      <c r="S896" s="8"/>
      <c r="U896" s="12"/>
      <c r="V896" s="12"/>
    </row>
    <row r="897" spans="10:22" x14ac:dyDescent="0.15">
      <c r="J897" s="9"/>
      <c r="K897" s="9"/>
      <c r="O897" s="8"/>
      <c r="P897" s="8"/>
      <c r="Q897" s="8"/>
      <c r="R897" s="8"/>
      <c r="S897" s="8"/>
      <c r="U897" s="12"/>
      <c r="V897" s="12"/>
    </row>
    <row r="898" spans="10:22" x14ac:dyDescent="0.15">
      <c r="J898" s="9"/>
      <c r="K898" s="9"/>
      <c r="O898" s="8"/>
      <c r="P898" s="8"/>
      <c r="Q898" s="8"/>
      <c r="R898" s="8"/>
      <c r="S898" s="8"/>
      <c r="U898" s="12"/>
      <c r="V898" s="12"/>
    </row>
    <row r="899" spans="10:22" x14ac:dyDescent="0.15">
      <c r="J899" s="9"/>
      <c r="K899" s="9"/>
      <c r="O899" s="8"/>
      <c r="P899" s="8"/>
      <c r="Q899" s="8"/>
      <c r="R899" s="8"/>
      <c r="S899" s="8"/>
      <c r="U899" s="12"/>
      <c r="V899" s="12"/>
    </row>
    <row r="900" spans="10:22" x14ac:dyDescent="0.15">
      <c r="J900" s="9"/>
      <c r="K900" s="9"/>
      <c r="O900" s="8"/>
      <c r="P900" s="8"/>
      <c r="Q900" s="8"/>
      <c r="R900" s="8"/>
      <c r="S900" s="8"/>
      <c r="U900" s="12"/>
      <c r="V900" s="12"/>
    </row>
    <row r="901" spans="10:22" x14ac:dyDescent="0.15">
      <c r="J901" s="9"/>
      <c r="K901" s="9"/>
      <c r="O901" s="8"/>
      <c r="P901" s="8"/>
      <c r="Q901" s="8"/>
      <c r="R901" s="8"/>
      <c r="S901" s="8"/>
      <c r="U901" s="12"/>
      <c r="V901" s="12"/>
    </row>
    <row r="902" spans="10:22" x14ac:dyDescent="0.15">
      <c r="J902" s="9"/>
      <c r="K902" s="9"/>
      <c r="O902" s="8"/>
      <c r="P902" s="8"/>
      <c r="Q902" s="8"/>
      <c r="R902" s="8"/>
      <c r="S902" s="8"/>
      <c r="U902" s="12"/>
      <c r="V902" s="12"/>
    </row>
    <row r="903" spans="10:22" x14ac:dyDescent="0.15">
      <c r="J903" s="9"/>
      <c r="K903" s="9"/>
      <c r="O903" s="8"/>
      <c r="P903" s="8"/>
      <c r="Q903" s="8"/>
      <c r="R903" s="8"/>
      <c r="S903" s="8"/>
      <c r="U903" s="12"/>
      <c r="V903" s="12"/>
    </row>
    <row r="904" spans="10:22" x14ac:dyDescent="0.15">
      <c r="J904" s="9"/>
      <c r="K904" s="9"/>
      <c r="O904" s="8"/>
      <c r="P904" s="8"/>
      <c r="Q904" s="8"/>
      <c r="R904" s="8"/>
      <c r="S904" s="8"/>
      <c r="U904" s="12"/>
      <c r="V904" s="12"/>
    </row>
    <row r="905" spans="10:22" x14ac:dyDescent="0.15">
      <c r="J905" s="9"/>
      <c r="K905" s="9"/>
      <c r="O905" s="8"/>
      <c r="P905" s="8"/>
      <c r="Q905" s="8"/>
      <c r="R905" s="8"/>
      <c r="S905" s="8"/>
      <c r="U905" s="12"/>
      <c r="V905" s="12"/>
    </row>
    <row r="906" spans="10:22" x14ac:dyDescent="0.15">
      <c r="J906" s="9"/>
      <c r="K906" s="9"/>
      <c r="O906" s="8"/>
      <c r="P906" s="8"/>
      <c r="Q906" s="8"/>
      <c r="R906" s="8"/>
      <c r="S906" s="8"/>
      <c r="U906" s="12"/>
      <c r="V906" s="12"/>
    </row>
    <row r="907" spans="10:22" x14ac:dyDescent="0.15">
      <c r="J907" s="9"/>
      <c r="K907" s="9"/>
      <c r="O907" s="8"/>
      <c r="P907" s="8"/>
      <c r="Q907" s="8"/>
      <c r="R907" s="8"/>
      <c r="S907" s="8"/>
      <c r="U907" s="12"/>
      <c r="V907" s="12"/>
    </row>
    <row r="908" spans="10:22" x14ac:dyDescent="0.15">
      <c r="J908" s="9"/>
      <c r="K908" s="9"/>
      <c r="O908" s="8"/>
      <c r="P908" s="8"/>
      <c r="Q908" s="8"/>
      <c r="R908" s="8"/>
      <c r="S908" s="8"/>
      <c r="U908" s="12"/>
      <c r="V908" s="12"/>
    </row>
    <row r="909" spans="10:22" x14ac:dyDescent="0.15">
      <c r="J909" s="9"/>
      <c r="K909" s="9"/>
      <c r="O909" s="8"/>
      <c r="P909" s="8"/>
      <c r="Q909" s="8"/>
      <c r="R909" s="8"/>
      <c r="S909" s="8"/>
      <c r="U909" s="12"/>
      <c r="V909" s="12"/>
    </row>
    <row r="910" spans="10:22" x14ac:dyDescent="0.15">
      <c r="J910" s="9"/>
      <c r="K910" s="9"/>
      <c r="O910" s="8"/>
      <c r="P910" s="8"/>
      <c r="Q910" s="8"/>
      <c r="R910" s="8"/>
      <c r="S910" s="8"/>
      <c r="U910" s="12"/>
      <c r="V910" s="12"/>
    </row>
    <row r="911" spans="10:22" x14ac:dyDescent="0.15">
      <c r="J911" s="9"/>
      <c r="K911" s="9"/>
      <c r="O911" s="8"/>
      <c r="P911" s="8"/>
      <c r="Q911" s="8"/>
      <c r="R911" s="8"/>
      <c r="S911" s="8"/>
      <c r="U911" s="12"/>
      <c r="V911" s="12"/>
    </row>
    <row r="912" spans="10:22" x14ac:dyDescent="0.15">
      <c r="J912" s="9"/>
      <c r="K912" s="9"/>
      <c r="O912" s="8"/>
      <c r="P912" s="8"/>
      <c r="Q912" s="8"/>
      <c r="R912" s="8"/>
      <c r="S912" s="8"/>
      <c r="U912" s="12"/>
      <c r="V912" s="12"/>
    </row>
    <row r="913" spans="10:22" x14ac:dyDescent="0.15">
      <c r="J913" s="9"/>
      <c r="K913" s="9"/>
      <c r="O913" s="8"/>
      <c r="P913" s="8"/>
      <c r="Q913" s="8"/>
      <c r="R913" s="8"/>
      <c r="S913" s="8"/>
      <c r="U913" s="12"/>
      <c r="V913" s="12"/>
    </row>
    <row r="914" spans="10:22" x14ac:dyDescent="0.15">
      <c r="J914" s="9"/>
      <c r="K914" s="9"/>
      <c r="O914" s="8"/>
      <c r="P914" s="8"/>
      <c r="Q914" s="8"/>
      <c r="R914" s="8"/>
      <c r="S914" s="8"/>
      <c r="U914" s="12"/>
      <c r="V914" s="12"/>
    </row>
    <row r="915" spans="10:22" x14ac:dyDescent="0.15">
      <c r="J915" s="9"/>
      <c r="K915" s="9"/>
      <c r="O915" s="8"/>
      <c r="P915" s="8"/>
      <c r="Q915" s="8"/>
      <c r="R915" s="8"/>
      <c r="S915" s="8"/>
      <c r="U915" s="12"/>
      <c r="V915" s="12"/>
    </row>
    <row r="916" spans="10:22" x14ac:dyDescent="0.15">
      <c r="J916" s="9"/>
      <c r="K916" s="9"/>
      <c r="O916" s="8"/>
      <c r="P916" s="8"/>
      <c r="Q916" s="8"/>
      <c r="R916" s="8"/>
      <c r="S916" s="8"/>
      <c r="U916" s="12"/>
      <c r="V916" s="12"/>
    </row>
    <row r="917" spans="10:22" x14ac:dyDescent="0.15">
      <c r="J917" s="9"/>
      <c r="K917" s="9"/>
      <c r="O917" s="8"/>
      <c r="P917" s="8"/>
      <c r="Q917" s="8"/>
      <c r="R917" s="8"/>
      <c r="S917" s="8"/>
      <c r="U917" s="12"/>
      <c r="V917" s="12"/>
    </row>
    <row r="918" spans="10:22" x14ac:dyDescent="0.15">
      <c r="J918" s="9"/>
      <c r="K918" s="9"/>
      <c r="O918" s="8"/>
      <c r="P918" s="8"/>
      <c r="Q918" s="8"/>
      <c r="R918" s="8"/>
      <c r="S918" s="8"/>
      <c r="U918" s="12"/>
      <c r="V918" s="12"/>
    </row>
    <row r="919" spans="10:22" x14ac:dyDescent="0.15">
      <c r="J919" s="9"/>
      <c r="K919" s="9"/>
      <c r="O919" s="8"/>
      <c r="P919" s="8"/>
      <c r="Q919" s="8"/>
      <c r="R919" s="8"/>
      <c r="S919" s="8"/>
      <c r="U919" s="12"/>
      <c r="V919" s="12"/>
    </row>
    <row r="920" spans="10:22" x14ac:dyDescent="0.15">
      <c r="J920" s="9"/>
      <c r="K920" s="9"/>
      <c r="O920" s="8"/>
      <c r="P920" s="8"/>
      <c r="Q920" s="8"/>
      <c r="R920" s="8"/>
      <c r="S920" s="8"/>
      <c r="U920" s="12"/>
      <c r="V920" s="12"/>
    </row>
    <row r="921" spans="10:22" x14ac:dyDescent="0.15">
      <c r="J921" s="9"/>
      <c r="K921" s="9"/>
      <c r="O921" s="8"/>
      <c r="P921" s="8"/>
      <c r="Q921" s="8"/>
      <c r="R921" s="8"/>
      <c r="S921" s="8"/>
      <c r="U921" s="12"/>
      <c r="V921" s="12"/>
    </row>
    <row r="922" spans="10:22" x14ac:dyDescent="0.15">
      <c r="J922" s="9"/>
      <c r="K922" s="9"/>
      <c r="O922" s="8"/>
      <c r="P922" s="8"/>
      <c r="Q922" s="8"/>
      <c r="R922" s="8"/>
      <c r="S922" s="8"/>
      <c r="U922" s="12"/>
      <c r="V922" s="12"/>
    </row>
    <row r="923" spans="10:22" x14ac:dyDescent="0.15">
      <c r="J923" s="9"/>
      <c r="K923" s="9"/>
      <c r="O923" s="8"/>
      <c r="P923" s="8"/>
      <c r="Q923" s="8"/>
      <c r="R923" s="8"/>
      <c r="S923" s="8"/>
      <c r="U923" s="12"/>
      <c r="V923" s="12"/>
    </row>
    <row r="924" spans="10:22" x14ac:dyDescent="0.15">
      <c r="J924" s="9"/>
      <c r="K924" s="9"/>
      <c r="O924" s="8"/>
      <c r="P924" s="8"/>
      <c r="Q924" s="8"/>
      <c r="R924" s="8"/>
      <c r="S924" s="8"/>
      <c r="U924" s="12"/>
      <c r="V924" s="12"/>
    </row>
    <row r="925" spans="10:22" x14ac:dyDescent="0.15">
      <c r="J925" s="9"/>
      <c r="K925" s="9"/>
      <c r="O925" s="8"/>
      <c r="P925" s="8"/>
      <c r="Q925" s="8"/>
      <c r="R925" s="8"/>
      <c r="S925" s="8"/>
      <c r="U925" s="12"/>
      <c r="V925" s="12"/>
    </row>
    <row r="926" spans="10:22" x14ac:dyDescent="0.15">
      <c r="J926" s="9"/>
      <c r="K926" s="9"/>
      <c r="O926" s="8"/>
      <c r="P926" s="8"/>
      <c r="Q926" s="8"/>
      <c r="R926" s="8"/>
      <c r="S926" s="8"/>
      <c r="U926" s="12"/>
      <c r="V926" s="12"/>
    </row>
    <row r="927" spans="10:22" x14ac:dyDescent="0.15">
      <c r="J927" s="9"/>
      <c r="K927" s="9"/>
      <c r="O927" s="8"/>
      <c r="P927" s="8"/>
      <c r="Q927" s="8"/>
      <c r="R927" s="8"/>
      <c r="S927" s="8"/>
      <c r="U927" s="12"/>
      <c r="V927" s="12"/>
    </row>
    <row r="928" spans="10:22" x14ac:dyDescent="0.15">
      <c r="J928" s="9"/>
      <c r="K928" s="9"/>
      <c r="O928" s="8"/>
      <c r="P928" s="8"/>
      <c r="Q928" s="8"/>
      <c r="R928" s="8"/>
      <c r="S928" s="8"/>
      <c r="U928" s="12"/>
      <c r="V928" s="12"/>
    </row>
    <row r="929" spans="10:22" x14ac:dyDescent="0.15">
      <c r="J929" s="9"/>
      <c r="K929" s="9"/>
      <c r="O929" s="8"/>
      <c r="P929" s="8"/>
      <c r="Q929" s="8"/>
      <c r="R929" s="8"/>
      <c r="S929" s="8"/>
      <c r="U929" s="12"/>
      <c r="V929" s="12"/>
    </row>
    <row r="930" spans="10:22" x14ac:dyDescent="0.15">
      <c r="J930" s="9"/>
      <c r="K930" s="9"/>
      <c r="O930" s="8"/>
      <c r="P930" s="8"/>
      <c r="Q930" s="8"/>
      <c r="R930" s="8"/>
      <c r="S930" s="8"/>
      <c r="U930" s="12"/>
      <c r="V930" s="12"/>
    </row>
    <row r="931" spans="10:22" x14ac:dyDescent="0.15">
      <c r="J931" s="9"/>
      <c r="K931" s="9"/>
      <c r="O931" s="8"/>
      <c r="P931" s="8"/>
      <c r="Q931" s="8"/>
      <c r="R931" s="8"/>
      <c r="S931" s="8"/>
      <c r="U931" s="12"/>
      <c r="V931" s="12"/>
    </row>
    <row r="932" spans="10:22" x14ac:dyDescent="0.15">
      <c r="J932" s="9"/>
      <c r="K932" s="9"/>
      <c r="O932" s="8"/>
      <c r="P932" s="8"/>
      <c r="Q932" s="8"/>
      <c r="R932" s="8"/>
      <c r="S932" s="8"/>
      <c r="U932" s="12"/>
      <c r="V932" s="12"/>
    </row>
    <row r="933" spans="10:22" x14ac:dyDescent="0.15">
      <c r="J933" s="9"/>
      <c r="K933" s="9"/>
      <c r="O933" s="8"/>
      <c r="P933" s="8"/>
      <c r="Q933" s="8"/>
      <c r="R933" s="8"/>
      <c r="S933" s="8"/>
      <c r="U933" s="12"/>
      <c r="V933" s="12"/>
    </row>
    <row r="934" spans="10:22" x14ac:dyDescent="0.15">
      <c r="J934" s="9"/>
      <c r="K934" s="9"/>
      <c r="O934" s="8"/>
      <c r="P934" s="8"/>
      <c r="Q934" s="8"/>
      <c r="R934" s="8"/>
      <c r="S934" s="8"/>
      <c r="U934" s="12"/>
      <c r="V934" s="12"/>
    </row>
    <row r="935" spans="10:22" x14ac:dyDescent="0.15">
      <c r="J935" s="9"/>
      <c r="K935" s="9"/>
      <c r="O935" s="8"/>
      <c r="P935" s="8"/>
      <c r="Q935" s="8"/>
      <c r="R935" s="8"/>
      <c r="S935" s="8"/>
      <c r="U935" s="12"/>
      <c r="V935" s="12"/>
    </row>
    <row r="936" spans="10:22" x14ac:dyDescent="0.15">
      <c r="J936" s="9"/>
      <c r="K936" s="9"/>
      <c r="O936" s="8"/>
      <c r="P936" s="8"/>
      <c r="Q936" s="8"/>
      <c r="R936" s="8"/>
      <c r="S936" s="8"/>
      <c r="U936" s="12"/>
      <c r="V936" s="12"/>
    </row>
    <row r="937" spans="10:22" x14ac:dyDescent="0.15">
      <c r="J937" s="9"/>
      <c r="K937" s="9"/>
      <c r="O937" s="8"/>
      <c r="P937" s="8"/>
      <c r="Q937" s="8"/>
      <c r="R937" s="8"/>
      <c r="S937" s="8"/>
      <c r="U937" s="12"/>
      <c r="V937" s="12"/>
    </row>
    <row r="938" spans="10:22" x14ac:dyDescent="0.15">
      <c r="J938" s="9"/>
      <c r="K938" s="9"/>
      <c r="O938" s="8"/>
      <c r="P938" s="8"/>
      <c r="Q938" s="8"/>
      <c r="R938" s="8"/>
      <c r="S938" s="8"/>
      <c r="U938" s="12"/>
      <c r="V938" s="12"/>
    </row>
    <row r="939" spans="10:22" x14ac:dyDescent="0.15">
      <c r="J939" s="9"/>
      <c r="K939" s="9"/>
      <c r="O939" s="8"/>
      <c r="P939" s="8"/>
      <c r="Q939" s="8"/>
      <c r="R939" s="8"/>
      <c r="S939" s="8"/>
      <c r="U939" s="12"/>
      <c r="V939" s="12"/>
    </row>
    <row r="940" spans="10:22" x14ac:dyDescent="0.15">
      <c r="J940" s="9"/>
      <c r="K940" s="9"/>
      <c r="O940" s="8"/>
      <c r="P940" s="8"/>
      <c r="Q940" s="8"/>
      <c r="R940" s="8"/>
      <c r="S940" s="8"/>
      <c r="U940" s="12"/>
      <c r="V940" s="12"/>
    </row>
    <row r="941" spans="10:22" x14ac:dyDescent="0.15">
      <c r="J941" s="9"/>
      <c r="K941" s="9"/>
      <c r="O941" s="8"/>
      <c r="P941" s="8"/>
      <c r="Q941" s="8"/>
      <c r="R941" s="8"/>
      <c r="S941" s="8"/>
      <c r="U941" s="12"/>
      <c r="V941" s="12"/>
    </row>
    <row r="942" spans="10:22" x14ac:dyDescent="0.15">
      <c r="J942" s="9"/>
      <c r="K942" s="9"/>
      <c r="O942" s="8"/>
      <c r="P942" s="8"/>
      <c r="Q942" s="8"/>
      <c r="R942" s="8"/>
      <c r="S942" s="8"/>
      <c r="U942" s="12"/>
      <c r="V942" s="12"/>
    </row>
    <row r="943" spans="10:22" x14ac:dyDescent="0.15">
      <c r="J943" s="9"/>
      <c r="K943" s="9"/>
      <c r="O943" s="8"/>
      <c r="P943" s="8"/>
      <c r="Q943" s="8"/>
      <c r="R943" s="8"/>
      <c r="S943" s="8"/>
      <c r="U943" s="12"/>
      <c r="V943" s="12"/>
    </row>
    <row r="944" spans="10:22" x14ac:dyDescent="0.15">
      <c r="J944" s="9"/>
      <c r="K944" s="9"/>
      <c r="O944" s="8"/>
      <c r="P944" s="8"/>
      <c r="Q944" s="8"/>
      <c r="R944" s="8"/>
      <c r="S944" s="8"/>
      <c r="U944" s="12"/>
      <c r="V944" s="12"/>
    </row>
    <row r="945" spans="10:22" x14ac:dyDescent="0.15">
      <c r="J945" s="9"/>
      <c r="K945" s="9"/>
      <c r="O945" s="8"/>
      <c r="P945" s="8"/>
      <c r="Q945" s="8"/>
      <c r="R945" s="8"/>
      <c r="S945" s="8"/>
      <c r="U945" s="12"/>
      <c r="V945" s="12"/>
    </row>
    <row r="946" spans="10:22" x14ac:dyDescent="0.15">
      <c r="J946" s="9"/>
      <c r="K946" s="9"/>
      <c r="O946" s="8"/>
      <c r="P946" s="8"/>
      <c r="Q946" s="8"/>
      <c r="R946" s="8"/>
      <c r="S946" s="8"/>
      <c r="U946" s="12"/>
      <c r="V946" s="12"/>
    </row>
    <row r="947" spans="10:22" x14ac:dyDescent="0.15">
      <c r="J947" s="9"/>
      <c r="K947" s="9"/>
      <c r="O947" s="8"/>
      <c r="P947" s="8"/>
      <c r="Q947" s="8"/>
      <c r="R947" s="8"/>
      <c r="S947" s="8"/>
      <c r="U947" s="12"/>
      <c r="V947" s="12"/>
    </row>
    <row r="948" spans="10:22" x14ac:dyDescent="0.15">
      <c r="J948" s="9"/>
      <c r="K948" s="9"/>
      <c r="O948" s="8"/>
      <c r="P948" s="8"/>
      <c r="Q948" s="8"/>
      <c r="R948" s="8"/>
      <c r="S948" s="8"/>
      <c r="U948" s="12"/>
      <c r="V948" s="12"/>
    </row>
    <row r="949" spans="10:22" x14ac:dyDescent="0.15">
      <c r="J949" s="9"/>
      <c r="K949" s="9"/>
      <c r="O949" s="8"/>
      <c r="P949" s="8"/>
      <c r="Q949" s="8"/>
      <c r="R949" s="8"/>
      <c r="S949" s="8"/>
      <c r="U949" s="12"/>
      <c r="V949" s="12"/>
    </row>
    <row r="950" spans="10:22" x14ac:dyDescent="0.15">
      <c r="J950" s="9"/>
      <c r="K950" s="9"/>
      <c r="O950" s="8"/>
      <c r="P950" s="8"/>
      <c r="Q950" s="8"/>
      <c r="R950" s="8"/>
      <c r="S950" s="8"/>
      <c r="U950" s="12"/>
      <c r="V950" s="12"/>
    </row>
    <row r="951" spans="10:22" x14ac:dyDescent="0.15">
      <c r="J951" s="9"/>
      <c r="K951" s="9"/>
      <c r="O951" s="8"/>
      <c r="P951" s="8"/>
      <c r="Q951" s="8"/>
      <c r="R951" s="8"/>
      <c r="S951" s="8"/>
      <c r="U951" s="12"/>
      <c r="V951" s="12"/>
    </row>
    <row r="952" spans="10:22" x14ac:dyDescent="0.15">
      <c r="J952" s="9"/>
      <c r="K952" s="9"/>
      <c r="O952" s="8"/>
      <c r="P952" s="8"/>
      <c r="Q952" s="8"/>
      <c r="R952" s="8"/>
      <c r="S952" s="8"/>
      <c r="U952" s="12"/>
      <c r="V952" s="12"/>
    </row>
    <row r="953" spans="10:22" x14ac:dyDescent="0.15">
      <c r="J953" s="9"/>
      <c r="K953" s="9"/>
      <c r="O953" s="8"/>
      <c r="P953" s="8"/>
      <c r="Q953" s="8"/>
      <c r="R953" s="8"/>
      <c r="S953" s="8"/>
      <c r="U953" s="12"/>
      <c r="V953" s="12"/>
    </row>
    <row r="954" spans="10:22" x14ac:dyDescent="0.15">
      <c r="J954" s="9"/>
      <c r="K954" s="9"/>
      <c r="O954" s="8"/>
      <c r="P954" s="8"/>
      <c r="Q954" s="8"/>
      <c r="R954" s="8"/>
      <c r="S954" s="8"/>
      <c r="U954" s="12"/>
      <c r="V954" s="12"/>
    </row>
    <row r="955" spans="10:22" x14ac:dyDescent="0.15">
      <c r="J955" s="9"/>
      <c r="K955" s="9"/>
      <c r="O955" s="8"/>
      <c r="P955" s="8"/>
      <c r="Q955" s="8"/>
      <c r="R955" s="8"/>
      <c r="S955" s="8"/>
      <c r="U955" s="12"/>
      <c r="V955" s="12"/>
    </row>
    <row r="956" spans="10:22" x14ac:dyDescent="0.15">
      <c r="J956" s="9"/>
      <c r="K956" s="9"/>
      <c r="O956" s="8"/>
      <c r="P956" s="8"/>
      <c r="Q956" s="8"/>
      <c r="R956" s="8"/>
      <c r="S956" s="8"/>
      <c r="U956" s="12"/>
      <c r="V956" s="12"/>
    </row>
    <row r="957" spans="10:22" x14ac:dyDescent="0.15">
      <c r="J957" s="9"/>
      <c r="K957" s="9"/>
      <c r="O957" s="8"/>
      <c r="P957" s="8"/>
      <c r="Q957" s="8"/>
      <c r="R957" s="8"/>
      <c r="S957" s="8"/>
      <c r="U957" s="12"/>
      <c r="V957" s="12"/>
    </row>
    <row r="958" spans="10:22" x14ac:dyDescent="0.15">
      <c r="J958" s="9"/>
      <c r="K958" s="9"/>
      <c r="O958" s="8"/>
      <c r="P958" s="8"/>
      <c r="Q958" s="8"/>
      <c r="R958" s="8"/>
      <c r="S958" s="8"/>
      <c r="U958" s="12"/>
      <c r="V958" s="12"/>
    </row>
    <row r="959" spans="10:22" x14ac:dyDescent="0.15">
      <c r="J959" s="9"/>
      <c r="K959" s="9"/>
      <c r="O959" s="8"/>
      <c r="P959" s="8"/>
      <c r="Q959" s="8"/>
      <c r="R959" s="8"/>
      <c r="S959" s="8"/>
      <c r="U959" s="12"/>
      <c r="V959" s="12"/>
    </row>
    <row r="960" spans="10:22" x14ac:dyDescent="0.15">
      <c r="J960" s="9"/>
      <c r="K960" s="9"/>
      <c r="O960" s="8"/>
      <c r="P960" s="8"/>
      <c r="Q960" s="8"/>
      <c r="R960" s="8"/>
      <c r="S960" s="8"/>
      <c r="U960" s="12"/>
      <c r="V960" s="12"/>
    </row>
    <row r="961" spans="10:22" x14ac:dyDescent="0.15">
      <c r="J961" s="9"/>
      <c r="K961" s="9"/>
      <c r="O961" s="8"/>
      <c r="P961" s="8"/>
      <c r="Q961" s="8"/>
      <c r="R961" s="8"/>
      <c r="S961" s="8"/>
      <c r="U961" s="12"/>
      <c r="V961" s="12"/>
    </row>
    <row r="962" spans="10:22" x14ac:dyDescent="0.15">
      <c r="J962" s="9"/>
      <c r="K962" s="9"/>
      <c r="O962" s="8"/>
      <c r="P962" s="8"/>
      <c r="Q962" s="8"/>
      <c r="R962" s="8"/>
      <c r="S962" s="8"/>
      <c r="U962" s="12"/>
      <c r="V962" s="12"/>
    </row>
    <row r="963" spans="10:22" x14ac:dyDescent="0.15">
      <c r="J963" s="9"/>
      <c r="K963" s="9"/>
      <c r="O963" s="8"/>
      <c r="P963" s="8"/>
      <c r="Q963" s="8"/>
      <c r="R963" s="8"/>
      <c r="S963" s="8"/>
      <c r="U963" s="12"/>
      <c r="V963" s="12"/>
    </row>
    <row r="964" spans="10:22" x14ac:dyDescent="0.15">
      <c r="J964" s="9"/>
      <c r="K964" s="9"/>
      <c r="O964" s="8"/>
      <c r="P964" s="8"/>
      <c r="Q964" s="8"/>
      <c r="R964" s="8"/>
      <c r="S964" s="8"/>
      <c r="U964" s="12"/>
      <c r="V964" s="12"/>
    </row>
    <row r="965" spans="10:22" x14ac:dyDescent="0.15">
      <c r="J965" s="9"/>
      <c r="K965" s="9"/>
      <c r="O965" s="8"/>
      <c r="P965" s="8"/>
      <c r="Q965" s="8"/>
      <c r="R965" s="8"/>
      <c r="S965" s="8"/>
      <c r="U965" s="12"/>
      <c r="V965" s="12"/>
    </row>
    <row r="966" spans="10:22" x14ac:dyDescent="0.15">
      <c r="J966" s="9"/>
      <c r="K966" s="9"/>
      <c r="O966" s="8"/>
      <c r="P966" s="8"/>
      <c r="Q966" s="8"/>
      <c r="R966" s="8"/>
      <c r="S966" s="8"/>
      <c r="U966" s="12"/>
      <c r="V966" s="12"/>
    </row>
    <row r="967" spans="10:22" x14ac:dyDescent="0.15">
      <c r="J967" s="9"/>
      <c r="K967" s="9"/>
      <c r="O967" s="8"/>
      <c r="P967" s="8"/>
      <c r="Q967" s="8"/>
      <c r="R967" s="8"/>
      <c r="S967" s="8"/>
      <c r="U967" s="12"/>
      <c r="V967" s="12"/>
    </row>
    <row r="968" spans="10:22" x14ac:dyDescent="0.15">
      <c r="J968" s="9"/>
      <c r="K968" s="9"/>
      <c r="O968" s="8"/>
      <c r="P968" s="8"/>
      <c r="Q968" s="8"/>
      <c r="R968" s="8"/>
      <c r="S968" s="8"/>
      <c r="U968" s="12"/>
      <c r="V968" s="12"/>
    </row>
    <row r="969" spans="10:22" x14ac:dyDescent="0.15">
      <c r="J969" s="9"/>
      <c r="K969" s="9"/>
      <c r="O969" s="8"/>
      <c r="P969" s="8"/>
      <c r="Q969" s="8"/>
      <c r="R969" s="8"/>
      <c r="S969" s="8"/>
      <c r="U969" s="12"/>
      <c r="V969" s="12"/>
    </row>
    <row r="970" spans="10:22" x14ac:dyDescent="0.15">
      <c r="J970" s="9"/>
      <c r="K970" s="9"/>
      <c r="O970" s="8"/>
      <c r="P970" s="8"/>
      <c r="Q970" s="8"/>
      <c r="R970" s="8"/>
      <c r="S970" s="8"/>
      <c r="U970" s="12"/>
      <c r="V970" s="12"/>
    </row>
    <row r="971" spans="10:22" x14ac:dyDescent="0.15">
      <c r="J971" s="9"/>
      <c r="K971" s="9"/>
      <c r="O971" s="8"/>
      <c r="P971" s="8"/>
      <c r="Q971" s="8"/>
      <c r="R971" s="8"/>
      <c r="S971" s="8"/>
      <c r="U971" s="12"/>
      <c r="V971" s="12"/>
    </row>
    <row r="972" spans="10:22" x14ac:dyDescent="0.15">
      <c r="J972" s="9"/>
      <c r="K972" s="9"/>
      <c r="O972" s="8"/>
      <c r="P972" s="8"/>
      <c r="Q972" s="8"/>
      <c r="R972" s="8"/>
      <c r="S972" s="8"/>
      <c r="U972" s="12"/>
      <c r="V972" s="12"/>
    </row>
    <row r="973" spans="10:22" x14ac:dyDescent="0.15">
      <c r="J973" s="9"/>
      <c r="K973" s="9"/>
      <c r="O973" s="8"/>
      <c r="P973" s="8"/>
      <c r="Q973" s="8"/>
      <c r="R973" s="8"/>
      <c r="S973" s="8"/>
      <c r="U973" s="12"/>
      <c r="V973" s="12"/>
    </row>
    <row r="974" spans="10:22" x14ac:dyDescent="0.15">
      <c r="J974" s="9"/>
      <c r="K974" s="9"/>
      <c r="O974" s="8"/>
      <c r="P974" s="8"/>
      <c r="Q974" s="8"/>
      <c r="R974" s="8"/>
      <c r="S974" s="8"/>
      <c r="U974" s="12"/>
      <c r="V974" s="12"/>
    </row>
    <row r="975" spans="10:22" x14ac:dyDescent="0.15">
      <c r="J975" s="9"/>
      <c r="K975" s="9"/>
      <c r="O975" s="8"/>
      <c r="P975" s="8"/>
      <c r="Q975" s="8"/>
      <c r="R975" s="8"/>
      <c r="S975" s="8"/>
      <c r="U975" s="12"/>
      <c r="V975" s="12"/>
    </row>
  </sheetData>
  <phoneticPr fontId="3" type="noConversion"/>
  <conditionalFormatting sqref="T22:T27 T20:U20 T30:T32 U1:V2 U21:U37 U3:U19 V3:V37 U37:V46 U47:U49 V47 V49 U48:V48 U50:V975">
    <cfRule type="containsText" dxfId="15" priority="18" operator="containsText" text="no">
      <formula>NOT(ISERROR(SEARCH(("no"),(T1))))</formula>
    </cfRule>
  </conditionalFormatting>
  <conditionalFormatting sqref="T22:T27 T20:U20 T30:T32 U1:V2 U21:U37 U3:U19 V3:V37 U37:V46 U47:U49 V47 V49 U48:V48 U50:V975">
    <cfRule type="containsText" dxfId="14" priority="19" operator="containsText" text="yes">
      <formula>NOT(ISERROR(SEARCH(("yes"),(T1))))</formula>
    </cfRule>
  </conditionalFormatting>
  <conditionalFormatting sqref="T22:T27 T20:U20 T30:T32 U1:V2 U21:U37 U3:U19 V3:V37 U37:V46 U47:U49 V47 V49 U48:V48 U50:V975">
    <cfRule type="expression" dxfId="13" priority="20">
      <formula>"check"</formula>
    </cfRule>
  </conditionalFormatting>
  <conditionalFormatting sqref="E45">
    <cfRule type="duplicateValues" dxfId="12" priority="9"/>
  </conditionalFormatting>
  <conditionalFormatting sqref="E58">
    <cfRule type="duplicateValues" dxfId="11" priority="8"/>
  </conditionalFormatting>
  <conditionalFormatting sqref="E73:E1048576 E46:E57 E59:E62 E1:E44">
    <cfRule type="duplicateValues" dxfId="10" priority="29"/>
  </conditionalFormatting>
  <conditionalFormatting sqref="U1:U1048576">
    <cfRule type="containsText" dxfId="9" priority="6" operator="containsText" text="TRUE">
      <formula>NOT(ISERROR(SEARCH("TRUE",U1)))</formula>
    </cfRule>
    <cfRule type="cellIs" dxfId="8" priority="7" operator="equal">
      <formula>FALSE</formula>
    </cfRule>
  </conditionalFormatting>
  <conditionalFormatting sqref="V1:V1048576">
    <cfRule type="cellIs" dxfId="7" priority="4" operator="equal">
      <formula>TRUE</formula>
    </cfRule>
    <cfRule type="cellIs" dxfId="6" priority="5" operator="equal">
      <formula>FALSE</formula>
    </cfRule>
  </conditionalFormatting>
  <conditionalFormatting sqref="D1:D1048576">
    <cfRule type="cellIs" dxfId="5" priority="2" operator="equal">
      <formula>FALSE</formula>
    </cfRule>
    <cfRule type="cellIs" dxfId="4" priority="3" operator="equal">
      <formula>TRUE</formula>
    </cfRule>
  </conditionalFormatting>
  <conditionalFormatting sqref="S1:S1048576">
    <cfRule type="cellIs" dxfId="3" priority="1" operator="equal">
      <formula>"Monolingual"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8F67-0CC5-F347-9284-531E1CC2CE69}">
  <dimension ref="A1:G49"/>
  <sheetViews>
    <sheetView workbookViewId="0">
      <pane xSplit="1" topLeftCell="B1" activePane="topRight" state="frozen"/>
      <selection pane="topRight" activeCell="E13" sqref="E13"/>
    </sheetView>
  </sheetViews>
  <sheetFormatPr baseColWidth="10" defaultRowHeight="13" x14ac:dyDescent="0.15"/>
  <cols>
    <col min="1" max="1" width="19.6640625" customWidth="1"/>
    <col min="3" max="3" width="10.83203125" style="19"/>
    <col min="4" max="4" width="11.5" style="20" customWidth="1"/>
    <col min="5" max="5" width="15.6640625" customWidth="1"/>
    <col min="6" max="6" width="21.5" customWidth="1"/>
    <col min="7" max="7" width="20" customWidth="1"/>
  </cols>
  <sheetData>
    <row r="1" spans="1:7" s="21" customFormat="1" x14ac:dyDescent="0.15">
      <c r="A1" s="21" t="s">
        <v>151</v>
      </c>
      <c r="B1" s="21" t="s">
        <v>50</v>
      </c>
      <c r="C1" s="22" t="s">
        <v>47</v>
      </c>
      <c r="D1" s="23" t="s">
        <v>144</v>
      </c>
      <c r="E1" s="21" t="s">
        <v>152</v>
      </c>
      <c r="F1" s="21" t="s">
        <v>154</v>
      </c>
      <c r="G1" s="21" t="s">
        <v>153</v>
      </c>
    </row>
    <row r="2" spans="1:7" x14ac:dyDescent="0.15">
      <c r="A2" s="3" t="s">
        <v>0</v>
      </c>
      <c r="B2" s="14" t="s">
        <v>19</v>
      </c>
      <c r="C2" s="4">
        <v>42539</v>
      </c>
      <c r="D2" s="10">
        <f ca="1">(TODAY()-Table1[[#This Row],[DateBirth]])/30</f>
        <v>48.93333333333333</v>
      </c>
      <c r="E2" t="str">
        <f ca="1">IF(AND(19&lt;=Table1[[#This Row],[AgeToday]], Table1[[#This Row],[AgeToday]]&lt;21), "pending", "")</f>
        <v/>
      </c>
      <c r="F2" t="str">
        <f ca="1">IF(AND(23&lt;=Table1[[#This Row],[AgeToday]], Table1[[#This Row],[AgeToday]]&lt;26), "pending", "")</f>
        <v/>
      </c>
      <c r="G2" s="14" t="s">
        <v>155</v>
      </c>
    </row>
    <row r="3" spans="1:7" x14ac:dyDescent="0.15">
      <c r="A3" s="3" t="s">
        <v>3</v>
      </c>
      <c r="B3" s="14" t="s">
        <v>19</v>
      </c>
      <c r="C3" s="4">
        <v>43060</v>
      </c>
      <c r="D3" s="10">
        <f ca="1">(TODAY()-Table1[[#This Row],[DateBirth]])/30</f>
        <v>31.566666666666666</v>
      </c>
      <c r="E3" t="str">
        <f ca="1">IF(AND(19&lt;=Table1[[#This Row],[AgeToday]], Table1[[#This Row],[AgeToday]]&lt;21), "pending", "")</f>
        <v/>
      </c>
      <c r="F3" t="str">
        <f ca="1">IF(AND(23&lt;=Table1[[#This Row],[AgeToday]], Table1[[#This Row],[AgeToday]]&lt;26), "pending", "")</f>
        <v/>
      </c>
      <c r="G3" s="14" t="s">
        <v>155</v>
      </c>
    </row>
    <row r="4" spans="1:7" x14ac:dyDescent="0.15">
      <c r="A4" s="3" t="s">
        <v>5</v>
      </c>
      <c r="B4" s="14" t="s">
        <v>19</v>
      </c>
      <c r="C4" s="4">
        <v>42752</v>
      </c>
      <c r="D4" s="10">
        <f ca="1">(TODAY()-Table1[[#This Row],[DateBirth]])/30</f>
        <v>41.833333333333336</v>
      </c>
      <c r="E4" t="str">
        <f ca="1">IF(AND(19&lt;=Table1[[#This Row],[AgeToday]], Table1[[#This Row],[AgeToday]]&lt;21), "pending", "")</f>
        <v/>
      </c>
      <c r="F4" t="str">
        <f ca="1">IF(AND(23&lt;=Table1[[#This Row],[AgeToday]], Table1[[#This Row],[AgeToday]]&lt;26), "pending", "")</f>
        <v/>
      </c>
      <c r="G4" s="14" t="s">
        <v>155</v>
      </c>
    </row>
    <row r="5" spans="1:7" x14ac:dyDescent="0.15">
      <c r="A5" s="3" t="s">
        <v>6</v>
      </c>
      <c r="B5" s="14" t="s">
        <v>19</v>
      </c>
      <c r="C5" s="4">
        <v>42789</v>
      </c>
      <c r="D5" s="10">
        <f ca="1">(TODAY()-Table1[[#This Row],[DateBirth]])/30</f>
        <v>40.6</v>
      </c>
      <c r="E5" t="str">
        <f ca="1">IF(AND(19&lt;=Table1[[#This Row],[AgeToday]], Table1[[#This Row],[AgeToday]]&lt;21), "pending", "")</f>
        <v/>
      </c>
      <c r="F5" t="str">
        <f ca="1">IF(AND(23&lt;=Table1[[#This Row],[AgeToday]], Table1[[#This Row],[AgeToday]]&lt;26), "pending", "")</f>
        <v/>
      </c>
      <c r="G5" s="14" t="s">
        <v>155</v>
      </c>
    </row>
    <row r="6" spans="1:7" x14ac:dyDescent="0.15">
      <c r="A6" s="3" t="s">
        <v>7</v>
      </c>
      <c r="B6" s="14" t="s">
        <v>19</v>
      </c>
      <c r="C6" s="4">
        <v>42864</v>
      </c>
      <c r="D6" s="10">
        <f ca="1">(TODAY()-Table1[[#This Row],[DateBirth]])/30</f>
        <v>38.1</v>
      </c>
      <c r="E6" t="str">
        <f ca="1">IF(AND(19&lt;=Table1[[#This Row],[AgeToday]], Table1[[#This Row],[AgeToday]]&lt;21), "pending", "")</f>
        <v/>
      </c>
      <c r="F6" t="str">
        <f ca="1">IF(AND(23&lt;=Table1[[#This Row],[AgeToday]], Table1[[#This Row],[AgeToday]]&lt;26), "pending", "")</f>
        <v/>
      </c>
      <c r="G6" s="14" t="s">
        <v>155</v>
      </c>
    </row>
    <row r="7" spans="1:7" x14ac:dyDescent="0.15">
      <c r="A7" s="3" t="s">
        <v>8</v>
      </c>
      <c r="B7" s="14" t="s">
        <v>19</v>
      </c>
      <c r="C7" s="4">
        <v>42791</v>
      </c>
      <c r="D7" s="10">
        <f ca="1">(TODAY()-Table1[[#This Row],[DateBirth]])/30</f>
        <v>40.533333333333331</v>
      </c>
      <c r="E7" t="str">
        <f ca="1">IF(AND(19&lt;=Table1[[#This Row],[AgeToday]], Table1[[#This Row],[AgeToday]]&lt;21), "pending", "")</f>
        <v/>
      </c>
      <c r="F7" t="str">
        <f ca="1">IF(AND(23&lt;=Table1[[#This Row],[AgeToday]], Table1[[#This Row],[AgeToday]]&lt;26), "pending", "")</f>
        <v/>
      </c>
      <c r="G7" s="14" t="s">
        <v>155</v>
      </c>
    </row>
    <row r="8" spans="1:7" x14ac:dyDescent="0.15">
      <c r="A8" s="3" t="s">
        <v>9</v>
      </c>
      <c r="B8" s="14" t="s">
        <v>19</v>
      </c>
      <c r="C8" s="4">
        <v>42851</v>
      </c>
      <c r="D8" s="10">
        <f ca="1">(TODAY()-Table1[[#This Row],[DateBirth]])/30</f>
        <v>38.533333333333331</v>
      </c>
      <c r="E8" t="str">
        <f ca="1">IF(AND(19&lt;=Table1[[#This Row],[AgeToday]], Table1[[#This Row],[AgeToday]]&lt;21), "pending", "")</f>
        <v/>
      </c>
      <c r="F8" t="str">
        <f ca="1">IF(AND(23&lt;=Table1[[#This Row],[AgeToday]], Table1[[#This Row],[AgeToday]]&lt;26), "pending", "")</f>
        <v/>
      </c>
      <c r="G8" s="14" t="s">
        <v>155</v>
      </c>
    </row>
    <row r="9" spans="1:7" x14ac:dyDescent="0.15">
      <c r="A9" s="3" t="s">
        <v>11</v>
      </c>
      <c r="B9" s="14" t="s">
        <v>19</v>
      </c>
      <c r="C9" s="4">
        <v>42851</v>
      </c>
      <c r="D9" s="10">
        <f ca="1">(TODAY()-Table1[[#This Row],[DateBirth]])/30</f>
        <v>38.533333333333331</v>
      </c>
      <c r="E9" t="str">
        <f ca="1">IF(AND(19&lt;=Table1[[#This Row],[AgeToday]], Table1[[#This Row],[AgeToday]]&lt;21), "pending", "")</f>
        <v/>
      </c>
      <c r="F9" t="str">
        <f ca="1">IF(AND(23&lt;=Table1[[#This Row],[AgeToday]], Table1[[#This Row],[AgeToday]]&lt;26), "pending", "")</f>
        <v/>
      </c>
      <c r="G9" s="14" t="s">
        <v>155</v>
      </c>
    </row>
    <row r="10" spans="1:7" x14ac:dyDescent="0.15">
      <c r="A10" s="3" t="s">
        <v>12</v>
      </c>
      <c r="B10" s="14" t="s">
        <v>19</v>
      </c>
      <c r="C10" s="4">
        <v>42824</v>
      </c>
      <c r="D10" s="10">
        <f ca="1">(TODAY()-Table1[[#This Row],[DateBirth]])/30</f>
        <v>39.43333333333333</v>
      </c>
      <c r="E10" t="str">
        <f ca="1">IF(AND(19&lt;=Table1[[#This Row],[AgeToday]], Table1[[#This Row],[AgeToday]]&lt;21), "pending", "")</f>
        <v/>
      </c>
      <c r="F10" t="str">
        <f ca="1">IF(AND(23&lt;=Table1[[#This Row],[AgeToday]], Table1[[#This Row],[AgeToday]]&lt;26), "pending", "")</f>
        <v/>
      </c>
      <c r="G10" s="14" t="s">
        <v>155</v>
      </c>
    </row>
    <row r="11" spans="1:7" x14ac:dyDescent="0.15">
      <c r="A11" s="3" t="s">
        <v>13</v>
      </c>
      <c r="B11" s="14" t="s">
        <v>19</v>
      </c>
      <c r="C11" s="4">
        <v>42922</v>
      </c>
      <c r="D11" s="10">
        <f ca="1">(TODAY()-Table1[[#This Row],[DateBirth]])/30</f>
        <v>36.166666666666664</v>
      </c>
      <c r="E11" t="str">
        <f ca="1">IF(AND(19&lt;=Table1[[#This Row],[AgeToday]], Table1[[#This Row],[AgeToday]]&lt;21), "pending", "")</f>
        <v/>
      </c>
      <c r="F11" t="str">
        <f ca="1">IF(AND(23&lt;=Table1[[#This Row],[AgeToday]], Table1[[#This Row],[AgeToday]]&lt;26), "pending", "")</f>
        <v/>
      </c>
      <c r="G11" s="14" t="s">
        <v>155</v>
      </c>
    </row>
    <row r="12" spans="1:7" x14ac:dyDescent="0.15">
      <c r="A12" s="3" t="s">
        <v>14</v>
      </c>
      <c r="B12" s="14" t="s">
        <v>19</v>
      </c>
      <c r="C12" s="4">
        <v>42912</v>
      </c>
      <c r="D12" s="10">
        <f ca="1">(TODAY()-Table1[[#This Row],[DateBirth]])/30</f>
        <v>36.5</v>
      </c>
      <c r="E12" t="str">
        <f ca="1">IF(AND(19&lt;=Table1[[#This Row],[AgeToday]], Table1[[#This Row],[AgeToday]]&lt;21), "pending", "")</f>
        <v/>
      </c>
      <c r="F12" t="str">
        <f ca="1">IF(AND(23&lt;=Table1[[#This Row],[AgeToday]], Table1[[#This Row],[AgeToday]]&lt;26), "pending", "")</f>
        <v/>
      </c>
      <c r="G12" s="14" t="s">
        <v>155</v>
      </c>
    </row>
    <row r="13" spans="1:7" x14ac:dyDescent="0.15">
      <c r="A13" s="3" t="s">
        <v>15</v>
      </c>
      <c r="B13" s="14" t="s">
        <v>19</v>
      </c>
      <c r="C13" s="4">
        <v>42856</v>
      </c>
      <c r="D13" s="10">
        <f ca="1">(TODAY()-Table1[[#This Row],[DateBirth]])/30</f>
        <v>38.366666666666667</v>
      </c>
      <c r="E13" t="str">
        <f ca="1">IF(AND(19&lt;=Table1[[#This Row],[AgeToday]], Table1[[#This Row],[AgeToday]]&lt;21), "pending", "")</f>
        <v/>
      </c>
      <c r="F13" t="str">
        <f ca="1">IF(AND(23&lt;=Table1[[#This Row],[AgeToday]], Table1[[#This Row],[AgeToday]]&lt;26), "pending", "")</f>
        <v/>
      </c>
      <c r="G13" s="14" t="s">
        <v>155</v>
      </c>
    </row>
    <row r="14" spans="1:7" x14ac:dyDescent="0.15">
      <c r="A14" s="3" t="s">
        <v>16</v>
      </c>
      <c r="B14" s="14" t="s">
        <v>19</v>
      </c>
      <c r="C14" s="4">
        <v>42794</v>
      </c>
      <c r="D14" s="10">
        <f ca="1">(TODAY()-Table1[[#This Row],[DateBirth]])/30</f>
        <v>40.43333333333333</v>
      </c>
      <c r="E14" t="str">
        <f ca="1">IF(AND(19&lt;=Table1[[#This Row],[AgeToday]], Table1[[#This Row],[AgeToday]]&lt;21), "pending", "")</f>
        <v/>
      </c>
      <c r="F14" t="str">
        <f ca="1">IF(AND(23&lt;=Table1[[#This Row],[AgeToday]], Table1[[#This Row],[AgeToday]]&lt;26), "pending", "")</f>
        <v/>
      </c>
      <c r="G14" s="14" t="s">
        <v>155</v>
      </c>
    </row>
    <row r="15" spans="1:7" x14ac:dyDescent="0.15">
      <c r="A15" s="3" t="s">
        <v>17</v>
      </c>
      <c r="B15" s="14" t="s">
        <v>19</v>
      </c>
      <c r="C15" s="4">
        <v>42831</v>
      </c>
      <c r="D15" s="10">
        <f ca="1">(TODAY()-Table1[[#This Row],[DateBirth]])/30</f>
        <v>39.200000000000003</v>
      </c>
      <c r="E15" t="str">
        <f ca="1">IF(AND(19&lt;=Table1[[#This Row],[AgeToday]], Table1[[#This Row],[AgeToday]]&lt;21), "pending", "")</f>
        <v/>
      </c>
      <c r="F15" t="str">
        <f ca="1">IF(AND(23&lt;=Table1[[#This Row],[AgeToday]], Table1[[#This Row],[AgeToday]]&lt;26), "pending", "")</f>
        <v/>
      </c>
      <c r="G15" s="14" t="s">
        <v>155</v>
      </c>
    </row>
    <row r="16" spans="1:7" x14ac:dyDescent="0.15">
      <c r="A16" s="3" t="s">
        <v>18</v>
      </c>
      <c r="B16" s="14" t="s">
        <v>19</v>
      </c>
      <c r="C16" s="9">
        <v>42853</v>
      </c>
      <c r="D16" s="10">
        <f ca="1">(TODAY()-Table1[[#This Row],[DateBirth]])/30</f>
        <v>38.466666666666669</v>
      </c>
      <c r="E16" t="str">
        <f ca="1">IF(AND(19&lt;=Table1[[#This Row],[AgeToday]], Table1[[#This Row],[AgeToday]]&lt;21), "pending", "")</f>
        <v/>
      </c>
      <c r="F16" t="str">
        <f ca="1">IF(AND(23&lt;=Table1[[#This Row],[AgeToday]], Table1[[#This Row],[AgeToday]]&lt;26), "pending", "")</f>
        <v/>
      </c>
      <c r="G16" s="14" t="s">
        <v>155</v>
      </c>
    </row>
    <row r="17" spans="1:7" x14ac:dyDescent="0.15">
      <c r="A17" s="3" t="s">
        <v>20</v>
      </c>
      <c r="B17" s="14" t="s">
        <v>19</v>
      </c>
      <c r="C17" s="9">
        <v>42852</v>
      </c>
      <c r="D17" s="10">
        <f ca="1">(TODAY()-Table1[[#This Row],[DateBirth]])/30</f>
        <v>38.5</v>
      </c>
      <c r="E17" t="str">
        <f ca="1">IF(AND(19&lt;=Table1[[#This Row],[AgeToday]], Table1[[#This Row],[AgeToday]]&lt;21), "pending", "")</f>
        <v/>
      </c>
      <c r="F17" t="str">
        <f ca="1">IF(AND(23&lt;=Table1[[#This Row],[AgeToday]], Table1[[#This Row],[AgeToday]]&lt;26), "pending", "")</f>
        <v/>
      </c>
      <c r="G17" s="14" t="s">
        <v>155</v>
      </c>
    </row>
    <row r="18" spans="1:7" x14ac:dyDescent="0.15">
      <c r="A18" s="3" t="s">
        <v>21</v>
      </c>
      <c r="B18" s="14" t="s">
        <v>19</v>
      </c>
      <c r="C18" s="9">
        <v>42880</v>
      </c>
      <c r="D18" s="10">
        <f ca="1">(TODAY()-Table1[[#This Row],[DateBirth]])/30</f>
        <v>37.56666666666667</v>
      </c>
      <c r="E18" t="str">
        <f ca="1">IF(AND(19&lt;=Table1[[#This Row],[AgeToday]], Table1[[#This Row],[AgeToday]]&lt;21), "pending", "")</f>
        <v/>
      </c>
      <c r="F18" t="str">
        <f ca="1">IF(AND(23&lt;=Table1[[#This Row],[AgeToday]], Table1[[#This Row],[AgeToday]]&lt;26), "pending", "")</f>
        <v/>
      </c>
      <c r="G18" s="14" t="s">
        <v>155</v>
      </c>
    </row>
    <row r="19" spans="1:7" x14ac:dyDescent="0.15">
      <c r="A19" s="3" t="s">
        <v>51</v>
      </c>
      <c r="B19" s="14" t="s">
        <v>19</v>
      </c>
      <c r="C19" s="9">
        <v>42936</v>
      </c>
      <c r="D19" s="10">
        <f ca="1">(TODAY()-Table1[[#This Row],[DateBirth]])/30</f>
        <v>35.700000000000003</v>
      </c>
      <c r="E19" t="str">
        <f ca="1">IF(AND(19&lt;=Table1[[#This Row],[AgeToday]], Table1[[#This Row],[AgeToday]]&lt;21), "pending", "")</f>
        <v/>
      </c>
      <c r="F19" t="str">
        <f ca="1">IF(AND(23&lt;=Table1[[#This Row],[AgeToday]], Table1[[#This Row],[AgeToday]]&lt;26), "pending", "")</f>
        <v/>
      </c>
      <c r="G19" s="14" t="s">
        <v>155</v>
      </c>
    </row>
    <row r="20" spans="1:7" x14ac:dyDescent="0.15">
      <c r="A20" s="14" t="s">
        <v>55</v>
      </c>
      <c r="B20" s="14" t="s">
        <v>19</v>
      </c>
      <c r="C20" s="15">
        <v>42899</v>
      </c>
      <c r="D20" s="10">
        <f ca="1">(TODAY()-Table1[[#This Row],[DateBirth]])/30</f>
        <v>36.93333333333333</v>
      </c>
      <c r="E20" t="str">
        <f ca="1">IF(AND(19&lt;=Table1[[#This Row],[AgeToday]], Table1[[#This Row],[AgeToday]]&lt;21), "pending", "")</f>
        <v/>
      </c>
      <c r="F20" t="str">
        <f ca="1">IF(AND(23&lt;=Table1[[#This Row],[AgeToday]], Table1[[#This Row],[AgeToday]]&lt;26), "pending", "")</f>
        <v/>
      </c>
      <c r="G20" s="14" t="s">
        <v>155</v>
      </c>
    </row>
    <row r="21" spans="1:7" x14ac:dyDescent="0.15">
      <c r="A21" s="14" t="s">
        <v>59</v>
      </c>
      <c r="B21" s="14" t="s">
        <v>19</v>
      </c>
      <c r="C21" s="9">
        <v>42982</v>
      </c>
      <c r="D21" s="10">
        <f ca="1">(TODAY()-Table1[[#This Row],[DateBirth]])/30</f>
        <v>34.166666666666664</v>
      </c>
      <c r="E21" t="str">
        <f ca="1">IF(AND(19&lt;=Table1[[#This Row],[AgeToday]], Table1[[#This Row],[AgeToday]]&lt;21), "pending", "")</f>
        <v/>
      </c>
      <c r="F21" t="str">
        <f ca="1">IF(AND(23&lt;=Table1[[#This Row],[AgeToday]], Table1[[#This Row],[AgeToday]]&lt;26), "pending", "")</f>
        <v/>
      </c>
      <c r="G21" s="14" t="s">
        <v>155</v>
      </c>
    </row>
    <row r="22" spans="1:7" x14ac:dyDescent="0.15">
      <c r="A22" s="14" t="s">
        <v>61</v>
      </c>
      <c r="B22" s="14" t="s">
        <v>19</v>
      </c>
      <c r="C22" s="9">
        <v>42937</v>
      </c>
      <c r="D22" s="10">
        <f ca="1">(TODAY()-Table1[[#This Row],[DateBirth]])/30</f>
        <v>35.666666666666664</v>
      </c>
      <c r="E22" t="str">
        <f ca="1">IF(AND(19&lt;=Table1[[#This Row],[AgeToday]], Table1[[#This Row],[AgeToday]]&lt;21), "pending", "")</f>
        <v/>
      </c>
      <c r="F22" t="str">
        <f ca="1">IF(AND(23&lt;=Table1[[#This Row],[AgeToday]], Table1[[#This Row],[AgeToday]]&lt;26), "pending", "")</f>
        <v/>
      </c>
      <c r="G22" s="14" t="s">
        <v>155</v>
      </c>
    </row>
    <row r="23" spans="1:7" x14ac:dyDescent="0.15">
      <c r="A23" s="14" t="s">
        <v>62</v>
      </c>
      <c r="B23" s="14" t="s">
        <v>19</v>
      </c>
      <c r="C23" s="9">
        <v>42702</v>
      </c>
      <c r="D23" s="10">
        <f ca="1">(TODAY()-Table1[[#This Row],[DateBirth]])/30</f>
        <v>43.5</v>
      </c>
      <c r="E23" t="str">
        <f ca="1">IF(AND(19&lt;=Table1[[#This Row],[AgeToday]], Table1[[#This Row],[AgeToday]]&lt;21), "pending", "")</f>
        <v/>
      </c>
      <c r="F23" t="str">
        <f ca="1">IF(AND(23&lt;=Table1[[#This Row],[AgeToday]], Table1[[#This Row],[AgeToday]]&lt;26), "pending", "")</f>
        <v/>
      </c>
      <c r="G23" s="14" t="s">
        <v>155</v>
      </c>
    </row>
    <row r="24" spans="1:7" x14ac:dyDescent="0.15">
      <c r="A24" s="14" t="s">
        <v>63</v>
      </c>
      <c r="B24" s="14" t="s">
        <v>19</v>
      </c>
      <c r="C24" s="9">
        <v>42983</v>
      </c>
      <c r="D24" s="10">
        <f ca="1">(TODAY()-Table1[[#This Row],[DateBirth]])/30</f>
        <v>34.133333333333333</v>
      </c>
      <c r="E24" t="str">
        <f ca="1">IF(AND(19&lt;=Table1[[#This Row],[AgeToday]], Table1[[#This Row],[AgeToday]]&lt;21), "pending", "")</f>
        <v/>
      </c>
      <c r="F24" t="str">
        <f ca="1">IF(AND(23&lt;=Table1[[#This Row],[AgeToday]], Table1[[#This Row],[AgeToday]]&lt;26), "pending", "")</f>
        <v/>
      </c>
      <c r="G24" s="14" t="s">
        <v>155</v>
      </c>
    </row>
    <row r="25" spans="1:7" x14ac:dyDescent="0.15">
      <c r="A25" s="14" t="s">
        <v>67</v>
      </c>
      <c r="B25" s="14" t="s">
        <v>19</v>
      </c>
      <c r="C25" s="9">
        <v>43074</v>
      </c>
      <c r="D25" s="10">
        <f ca="1">(TODAY()-Table1[[#This Row],[DateBirth]])/30</f>
        <v>31.1</v>
      </c>
      <c r="E25" t="str">
        <f ca="1">IF(AND(19&lt;=Table1[[#This Row],[AgeToday]], Table1[[#This Row],[AgeToday]]&lt;21), "pending", "")</f>
        <v/>
      </c>
      <c r="F25" t="str">
        <f ca="1">IF(AND(23&lt;=Table1[[#This Row],[AgeToday]], Table1[[#This Row],[AgeToday]]&lt;26), "pending", "")</f>
        <v/>
      </c>
      <c r="G25" s="14" t="s">
        <v>155</v>
      </c>
    </row>
    <row r="26" spans="1:7" x14ac:dyDescent="0.15">
      <c r="A26" s="14" t="s">
        <v>68</v>
      </c>
      <c r="B26" s="14" t="s">
        <v>19</v>
      </c>
      <c r="C26" s="9">
        <v>42899</v>
      </c>
      <c r="D26" s="10">
        <f ca="1">(TODAY()-Table1[[#This Row],[DateBirth]])/30</f>
        <v>36.93333333333333</v>
      </c>
      <c r="E26" t="str">
        <f ca="1">IF(AND(19&lt;=Table1[[#This Row],[AgeToday]], Table1[[#This Row],[AgeToday]]&lt;21), "pending", "")</f>
        <v/>
      </c>
      <c r="F26" t="str">
        <f ca="1">IF(AND(23&lt;=Table1[[#This Row],[AgeToday]], Table1[[#This Row],[AgeToday]]&lt;26), "pending", "")</f>
        <v/>
      </c>
      <c r="G26" s="14" t="s">
        <v>155</v>
      </c>
    </row>
    <row r="27" spans="1:7" x14ac:dyDescent="0.15">
      <c r="A27" s="14" t="s">
        <v>69</v>
      </c>
      <c r="B27" s="14" t="s">
        <v>19</v>
      </c>
      <c r="C27" s="9">
        <v>42975</v>
      </c>
      <c r="D27" s="10">
        <f ca="1">(TODAY()-Table1[[#This Row],[DateBirth]])/30</f>
        <v>34.4</v>
      </c>
      <c r="E27" t="str">
        <f ca="1">IF(AND(19&lt;=Table1[[#This Row],[AgeToday]], Table1[[#This Row],[AgeToday]]&lt;21), "pending", "")</f>
        <v/>
      </c>
      <c r="F27" t="str">
        <f ca="1">IF(AND(23&lt;=Table1[[#This Row],[AgeToday]], Table1[[#This Row],[AgeToday]]&lt;26), "pending", "")</f>
        <v/>
      </c>
      <c r="G27" s="14" t="s">
        <v>155</v>
      </c>
    </row>
    <row r="28" spans="1:7" x14ac:dyDescent="0.15">
      <c r="A28" s="14" t="s">
        <v>70</v>
      </c>
      <c r="B28" s="14" t="s">
        <v>19</v>
      </c>
      <c r="C28" s="9">
        <v>42951</v>
      </c>
      <c r="D28" s="10">
        <f ca="1">(TODAY()-Table1[[#This Row],[DateBirth]])/30</f>
        <v>35.200000000000003</v>
      </c>
      <c r="E28" t="str">
        <f ca="1">IF(AND(19&lt;=Table1[[#This Row],[AgeToday]], Table1[[#This Row],[AgeToday]]&lt;21), "pending", "")</f>
        <v/>
      </c>
      <c r="F28" t="str">
        <f ca="1">IF(AND(23&lt;=Table1[[#This Row],[AgeToday]], Table1[[#This Row],[AgeToday]]&lt;26), "pending", "")</f>
        <v/>
      </c>
      <c r="G28" s="14" t="s">
        <v>155</v>
      </c>
    </row>
    <row r="29" spans="1:7" x14ac:dyDescent="0.15">
      <c r="A29" s="14" t="s">
        <v>71</v>
      </c>
      <c r="B29" s="14" t="s">
        <v>19</v>
      </c>
      <c r="C29" s="9">
        <v>42960</v>
      </c>
      <c r="D29" s="10">
        <f ca="1">(TODAY()-Table1[[#This Row],[DateBirth]])/30</f>
        <v>34.9</v>
      </c>
      <c r="E29" t="str">
        <f ca="1">IF(AND(19&lt;=Table1[[#This Row],[AgeToday]], Table1[[#This Row],[AgeToday]]&lt;21), "pending", "")</f>
        <v/>
      </c>
      <c r="F29" t="str">
        <f ca="1">IF(AND(23&lt;=Table1[[#This Row],[AgeToday]], Table1[[#This Row],[AgeToday]]&lt;26), "pending", "")</f>
        <v/>
      </c>
      <c r="G29" s="14" t="s">
        <v>155</v>
      </c>
    </row>
    <row r="30" spans="1:7" x14ac:dyDescent="0.15">
      <c r="A30" s="14" t="s">
        <v>75</v>
      </c>
      <c r="B30" s="14" t="s">
        <v>19</v>
      </c>
      <c r="C30" s="9">
        <v>43010</v>
      </c>
      <c r="D30" s="10">
        <f ca="1">(TODAY()-Table1[[#This Row],[DateBirth]])/30</f>
        <v>33.233333333333334</v>
      </c>
      <c r="E30" t="str">
        <f ca="1">IF(AND(19&lt;=Table1[[#This Row],[AgeToday]], Table1[[#This Row],[AgeToday]]&lt;21), "pending", "")</f>
        <v/>
      </c>
      <c r="F30" t="str">
        <f ca="1">IF(AND(23&lt;=Table1[[#This Row],[AgeToday]], Table1[[#This Row],[AgeToday]]&lt;26), "pending", "")</f>
        <v/>
      </c>
      <c r="G30" s="14" t="s">
        <v>155</v>
      </c>
    </row>
    <row r="31" spans="1:7" x14ac:dyDescent="0.15">
      <c r="A31" s="14" t="s">
        <v>77</v>
      </c>
      <c r="B31" s="14" t="s">
        <v>19</v>
      </c>
      <c r="C31" s="9">
        <v>43031</v>
      </c>
      <c r="D31" s="10">
        <f ca="1">(TODAY()-Table1[[#This Row],[DateBirth]])/30</f>
        <v>32.533333333333331</v>
      </c>
      <c r="E31" t="str">
        <f ca="1">IF(AND(19&lt;=Table1[[#This Row],[AgeToday]], Table1[[#This Row],[AgeToday]]&lt;21), "pending", "")</f>
        <v/>
      </c>
      <c r="F31" t="str">
        <f ca="1">IF(AND(23&lt;=Table1[[#This Row],[AgeToday]], Table1[[#This Row],[AgeToday]]&lt;26), "pending", "")</f>
        <v/>
      </c>
      <c r="G31" s="14" t="s">
        <v>155</v>
      </c>
    </row>
    <row r="32" spans="1:7" x14ac:dyDescent="0.15">
      <c r="A32" s="14" t="s">
        <v>76</v>
      </c>
      <c r="B32" s="14" t="s">
        <v>19</v>
      </c>
      <c r="C32" s="9">
        <v>43022</v>
      </c>
      <c r="D32" s="10">
        <f ca="1">(TODAY()-Table1[[#This Row],[DateBirth]])/30</f>
        <v>32.833333333333336</v>
      </c>
      <c r="E32" t="str">
        <f ca="1">IF(AND(19&lt;=Table1[[#This Row],[AgeToday]], Table1[[#This Row],[AgeToday]]&lt;21), "pending", "")</f>
        <v/>
      </c>
      <c r="F32" t="str">
        <f ca="1">IF(AND(23&lt;=Table1[[#This Row],[AgeToday]], Table1[[#This Row],[AgeToday]]&lt;26), "pending", "")</f>
        <v/>
      </c>
      <c r="G32" s="14" t="s">
        <v>155</v>
      </c>
    </row>
    <row r="33" spans="1:7" x14ac:dyDescent="0.15">
      <c r="A33" s="14" t="s">
        <v>78</v>
      </c>
      <c r="B33" s="14" t="s">
        <v>19</v>
      </c>
      <c r="C33" s="9">
        <v>43013</v>
      </c>
      <c r="D33" s="10">
        <f ca="1">(TODAY()-Table1[[#This Row],[DateBirth]])/30</f>
        <v>33.133333333333333</v>
      </c>
      <c r="E33" t="str">
        <f ca="1">IF(AND(19&lt;=Table1[[#This Row],[AgeToday]], Table1[[#This Row],[AgeToday]]&lt;21), "pending", "")</f>
        <v/>
      </c>
      <c r="F33" t="str">
        <f ca="1">IF(AND(23&lt;=Table1[[#This Row],[AgeToday]], Table1[[#This Row],[AgeToday]]&lt;26), "pending", "")</f>
        <v/>
      </c>
      <c r="G33" s="14" t="s">
        <v>155</v>
      </c>
    </row>
    <row r="34" spans="1:7" x14ac:dyDescent="0.15">
      <c r="A34" s="14" t="s">
        <v>79</v>
      </c>
      <c r="B34" s="14" t="s">
        <v>19</v>
      </c>
      <c r="C34" s="15">
        <v>43032</v>
      </c>
      <c r="D34" s="10">
        <f ca="1">(TODAY()-Table1[[#This Row],[DateBirth]])/30</f>
        <v>32.5</v>
      </c>
      <c r="E34" t="str">
        <f ca="1">IF(AND(19&lt;=Table1[[#This Row],[AgeToday]], Table1[[#This Row],[AgeToday]]&lt;21), "pending", "")</f>
        <v/>
      </c>
      <c r="F34" t="str">
        <f ca="1">IF(AND(23&lt;=Table1[[#This Row],[AgeToday]], Table1[[#This Row],[AgeToday]]&lt;26), "pending", "")</f>
        <v/>
      </c>
      <c r="G34" s="14" t="s">
        <v>155</v>
      </c>
    </row>
    <row r="35" spans="1:7" x14ac:dyDescent="0.15">
      <c r="A35" s="14" t="s">
        <v>80</v>
      </c>
      <c r="B35" s="14" t="s">
        <v>19</v>
      </c>
      <c r="C35" s="9">
        <v>43028</v>
      </c>
      <c r="D35" s="10">
        <f ca="1">(TODAY()-Table1[[#This Row],[DateBirth]])/30</f>
        <v>32.633333333333333</v>
      </c>
      <c r="E35" t="str">
        <f ca="1">IF(AND(19&lt;=Table1[[#This Row],[AgeToday]], Table1[[#This Row],[AgeToday]]&lt;21), "pending", "")</f>
        <v/>
      </c>
      <c r="F35" t="str">
        <f ca="1">IF(AND(23&lt;=Table1[[#This Row],[AgeToday]], Table1[[#This Row],[AgeToday]]&lt;26), "pending", "")</f>
        <v/>
      </c>
      <c r="G35" s="14" t="s">
        <v>155</v>
      </c>
    </row>
    <row r="36" spans="1:7" x14ac:dyDescent="0.15">
      <c r="A36" s="14" t="s">
        <v>81</v>
      </c>
      <c r="B36" s="14" t="s">
        <v>19</v>
      </c>
      <c r="C36" s="15">
        <v>43052</v>
      </c>
      <c r="D36" s="10">
        <f ca="1">(TODAY()-Table1[[#This Row],[DateBirth]])/30</f>
        <v>31.833333333333332</v>
      </c>
      <c r="E36" t="str">
        <f ca="1">IF(AND(19&lt;=Table1[[#This Row],[AgeToday]], Table1[[#This Row],[AgeToday]]&lt;21), "pending", "")</f>
        <v/>
      </c>
      <c r="F36" t="str">
        <f ca="1">IF(AND(23&lt;=Table1[[#This Row],[AgeToday]], Table1[[#This Row],[AgeToday]]&lt;26), "pending", "")</f>
        <v/>
      </c>
      <c r="G36" s="14" t="s">
        <v>155</v>
      </c>
    </row>
    <row r="37" spans="1:7" x14ac:dyDescent="0.15">
      <c r="A37" s="14" t="s">
        <v>83</v>
      </c>
      <c r="B37" s="14" t="s">
        <v>19</v>
      </c>
      <c r="C37" s="9">
        <v>43066</v>
      </c>
      <c r="D37" s="10">
        <f ca="1">(TODAY()-Table1[[#This Row],[DateBirth]])/30</f>
        <v>31.366666666666667</v>
      </c>
      <c r="E37" t="str">
        <f ca="1">IF(AND(19&lt;=Table1[[#This Row],[AgeToday]], Table1[[#This Row],[AgeToday]]&lt;21), "pending", "")</f>
        <v/>
      </c>
      <c r="F37" t="str">
        <f ca="1">IF(AND(23&lt;=Table1[[#This Row],[AgeToday]], Table1[[#This Row],[AgeToday]]&lt;26), "pending", "")</f>
        <v/>
      </c>
      <c r="G37" s="14" t="s">
        <v>155</v>
      </c>
    </row>
    <row r="38" spans="1:7" x14ac:dyDescent="0.15">
      <c r="A38" s="14" t="s">
        <v>84</v>
      </c>
      <c r="B38" s="14" t="s">
        <v>19</v>
      </c>
      <c r="C38" s="9">
        <v>43159</v>
      </c>
      <c r="D38" s="10">
        <f ca="1">(TODAY()-Table1[[#This Row],[DateBirth]])/30</f>
        <v>28.266666666666666</v>
      </c>
      <c r="E38" t="str">
        <f ca="1">IF(AND(19&lt;=Table1[[#This Row],[AgeToday]], Table1[[#This Row],[AgeToday]]&lt;21), "pending", "")</f>
        <v/>
      </c>
      <c r="F38" s="14" t="s">
        <v>155</v>
      </c>
      <c r="G38" t="str">
        <f ca="1">IF(AND(27&lt;=Table1[[#This Row],[AgeToday]], Table1[[#This Row],[AgeToday]]&lt;31), "pending", "")</f>
        <v>pending</v>
      </c>
    </row>
    <row r="39" spans="1:7" x14ac:dyDescent="0.15">
      <c r="A39" s="14" t="s">
        <v>122</v>
      </c>
      <c r="B39" s="14" t="s">
        <v>19</v>
      </c>
      <c r="C39" s="9">
        <v>43050</v>
      </c>
      <c r="D39" s="10">
        <f ca="1">(TODAY()-Table1[[#This Row],[DateBirth]])/30</f>
        <v>31.9</v>
      </c>
      <c r="E39" t="str">
        <f ca="1">IF(AND(19&lt;=Table1[[#This Row],[AgeToday]], Table1[[#This Row],[AgeToday]]&lt;21), "pending", "")</f>
        <v/>
      </c>
      <c r="F39" t="str">
        <f ca="1">IF(AND(23&lt;=Table1[[#This Row],[AgeToday]], Table1[[#This Row],[AgeToday]]&lt;26), "pending", "")</f>
        <v/>
      </c>
      <c r="G39" s="14" t="s">
        <v>155</v>
      </c>
    </row>
    <row r="40" spans="1:7" x14ac:dyDescent="0.15">
      <c r="A40" s="14" t="s">
        <v>123</v>
      </c>
      <c r="B40" s="14" t="s">
        <v>19</v>
      </c>
      <c r="C40" s="15">
        <v>43042</v>
      </c>
      <c r="D40" s="10">
        <f ca="1">(TODAY()-Table1[[#This Row],[DateBirth]])/30</f>
        <v>32.166666666666664</v>
      </c>
      <c r="E40" t="str">
        <f ca="1">IF(AND(19&lt;=Table1[[#This Row],[AgeToday]], Table1[[#This Row],[AgeToday]]&lt;21), "pending", "")</f>
        <v/>
      </c>
      <c r="F40" t="str">
        <f ca="1">IF(AND(23&lt;=Table1[[#This Row],[AgeToday]], Table1[[#This Row],[AgeToday]]&lt;26), "pending", "")</f>
        <v/>
      </c>
      <c r="G40" s="14" t="s">
        <v>155</v>
      </c>
    </row>
    <row r="41" spans="1:7" x14ac:dyDescent="0.15">
      <c r="A41" s="14" t="s">
        <v>130</v>
      </c>
      <c r="B41" s="14" t="s">
        <v>19</v>
      </c>
      <c r="C41" s="9">
        <v>43061</v>
      </c>
      <c r="D41" s="10">
        <f ca="1">(TODAY()-Table1[[#This Row],[DateBirth]])/30</f>
        <v>31.533333333333335</v>
      </c>
      <c r="E41" t="str">
        <f ca="1">IF(AND(19&lt;=Table1[[#This Row],[AgeToday]], Table1[[#This Row],[AgeToday]]&lt;21), "pending", "")</f>
        <v/>
      </c>
      <c r="F41" t="str">
        <f ca="1">IF(AND(23&lt;=Table1[[#This Row],[AgeToday]], Table1[[#This Row],[AgeToday]]&lt;26), "pending", "")</f>
        <v/>
      </c>
      <c r="G41" s="14" t="s">
        <v>155</v>
      </c>
    </row>
    <row r="42" spans="1:7" x14ac:dyDescent="0.15">
      <c r="A42" s="14" t="s">
        <v>131</v>
      </c>
      <c r="B42" s="14" t="s">
        <v>19</v>
      </c>
      <c r="C42" s="9">
        <v>43064</v>
      </c>
      <c r="D42" s="10">
        <f ca="1">(TODAY()-Table1[[#This Row],[DateBirth]])/30</f>
        <v>31.433333333333334</v>
      </c>
      <c r="E42" t="str">
        <f ca="1">IF(AND(19&lt;=Table1[[#This Row],[AgeToday]], Table1[[#This Row],[AgeToday]]&lt;21), "pending", "")</f>
        <v/>
      </c>
      <c r="F42" t="str">
        <f ca="1">IF(AND(23&lt;=Table1[[#This Row],[AgeToday]], Table1[[#This Row],[AgeToday]]&lt;26), "pending", "")</f>
        <v/>
      </c>
      <c r="G42" s="14" t="s">
        <v>155</v>
      </c>
    </row>
    <row r="43" spans="1:7" x14ac:dyDescent="0.15">
      <c r="A43" s="14" t="s">
        <v>135</v>
      </c>
      <c r="B43" s="14" t="s">
        <v>19</v>
      </c>
      <c r="C43" s="9">
        <v>43088</v>
      </c>
      <c r="D43" s="10">
        <f ca="1">(TODAY()-Table1[[#This Row],[DateBirth]])/30</f>
        <v>30.633333333333333</v>
      </c>
      <c r="E43" t="str">
        <f ca="1">IF(AND(19&lt;=Table1[[#This Row],[AgeToday]], Table1[[#This Row],[AgeToday]]&lt;21), "pending", "")</f>
        <v/>
      </c>
      <c r="F43" t="str">
        <f ca="1">IF(AND(23&lt;=Table1[[#This Row],[AgeToday]], Table1[[#This Row],[AgeToday]]&lt;26), "pending", "")</f>
        <v/>
      </c>
      <c r="G43" s="14" t="s">
        <v>155</v>
      </c>
    </row>
    <row r="44" spans="1:7" x14ac:dyDescent="0.15">
      <c r="A44" s="14" t="s">
        <v>138</v>
      </c>
      <c r="B44" s="14" t="s">
        <v>19</v>
      </c>
      <c r="C44" s="9">
        <v>43083</v>
      </c>
      <c r="D44" s="10">
        <f ca="1">(TODAY()-Table1[[#This Row],[DateBirth]])/30</f>
        <v>30.8</v>
      </c>
      <c r="E44" t="str">
        <f ca="1">IF(AND(19&lt;=Table1[[#This Row],[AgeToday]], Table1[[#This Row],[AgeToday]]&lt;21), "pending", "")</f>
        <v/>
      </c>
      <c r="F44" t="str">
        <f ca="1">IF(AND(23&lt;=Table1[[#This Row],[AgeToday]], Table1[[#This Row],[AgeToday]]&lt;26), "pending", "")</f>
        <v/>
      </c>
      <c r="G44" s="14" t="s">
        <v>155</v>
      </c>
    </row>
    <row r="45" spans="1:7" x14ac:dyDescent="0.15">
      <c r="A45" s="14" t="s">
        <v>141</v>
      </c>
      <c r="B45" s="14" t="s">
        <v>19</v>
      </c>
      <c r="C45" s="15">
        <v>43051</v>
      </c>
      <c r="D45" s="10">
        <f ca="1">(TODAY()-Table1[[#This Row],[DateBirth]])/30</f>
        <v>31.866666666666667</v>
      </c>
      <c r="E45" t="str">
        <f ca="1">IF(AND(19&lt;=Table1[[#This Row],[AgeToday]], Table1[[#This Row],[AgeToday]]&lt;21), "pending", "")</f>
        <v/>
      </c>
      <c r="F45" t="str">
        <f ca="1">IF(AND(23&lt;=Table1[[#This Row],[AgeToday]], Table1[[#This Row],[AgeToday]]&lt;26), "pending", "")</f>
        <v/>
      </c>
      <c r="G45" s="14" t="s">
        <v>155</v>
      </c>
    </row>
    <row r="46" spans="1:7" x14ac:dyDescent="0.15">
      <c r="A46" s="14" t="s">
        <v>145</v>
      </c>
      <c r="B46" s="14" t="s">
        <v>19</v>
      </c>
      <c r="C46" s="9">
        <v>43276</v>
      </c>
      <c r="D46" s="10">
        <f ca="1">(TODAY()-Table1[[#This Row],[DateBirth]])/30</f>
        <v>24.366666666666667</v>
      </c>
      <c r="E46" s="14" t="s">
        <v>155</v>
      </c>
      <c r="F46" t="str">
        <f ca="1">IF(AND(23&lt;=Table1[[#This Row],[AgeToday]], Table1[[#This Row],[AgeToday]]&lt;26), "pending", "")</f>
        <v>pending</v>
      </c>
      <c r="G46" t="str">
        <f ca="1">IF(27&lt;=Table1[[#This Row],[AgeToday]]&lt;31, "pending", "")</f>
        <v/>
      </c>
    </row>
    <row r="47" spans="1:7" x14ac:dyDescent="0.15">
      <c r="A47" s="14" t="s">
        <v>147</v>
      </c>
      <c r="B47" s="14" t="s">
        <v>19</v>
      </c>
      <c r="C47" s="9">
        <v>43103</v>
      </c>
      <c r="D47" s="10">
        <f ca="1">(TODAY()-Table1[[#This Row],[DateBirth]])/30</f>
        <v>30.133333333333333</v>
      </c>
      <c r="E47" t="str">
        <f ca="1">IF(AND(19&lt;=Table1[[#This Row],[AgeToday]], Table1[[#This Row],[AgeToday]]&lt;21), "pending", "")</f>
        <v/>
      </c>
      <c r="F47" t="str">
        <f ca="1">IF(AND(23&lt;=Table1[[#This Row],[AgeToday]], Table1[[#This Row],[AgeToday]]&lt;26), "pending", "")</f>
        <v/>
      </c>
      <c r="G47" s="14" t="s">
        <v>155</v>
      </c>
    </row>
    <row r="48" spans="1:7" x14ac:dyDescent="0.15">
      <c r="A48" s="14" t="s">
        <v>149</v>
      </c>
      <c r="B48" s="14" t="s">
        <v>19</v>
      </c>
      <c r="C48" s="9">
        <v>43278</v>
      </c>
      <c r="D48" s="10">
        <f ca="1">(TODAY()-Table1[[#This Row],[DateBirth]])/30</f>
        <v>24.3</v>
      </c>
      <c r="E48" s="14" t="s">
        <v>156</v>
      </c>
      <c r="F48" t="str">
        <f ca="1">IF(AND(23&lt;=Table1[[#This Row],[AgeToday]], Table1[[#This Row],[AgeToday]]&lt;26), "pending", "")</f>
        <v>pending</v>
      </c>
      <c r="G48" s="14" t="s">
        <v>155</v>
      </c>
    </row>
    <row r="49" spans="1:7" x14ac:dyDescent="0.15">
      <c r="A49" s="14" t="s">
        <v>150</v>
      </c>
      <c r="B49" s="14" t="s">
        <v>19</v>
      </c>
      <c r="C49" s="9">
        <v>43278</v>
      </c>
      <c r="D49" s="10">
        <f ca="1">(TODAY()-Table1[[#This Row],[DateBirth]])/30</f>
        <v>24.3</v>
      </c>
      <c r="E49" s="14" t="s">
        <v>156</v>
      </c>
      <c r="F49" t="str">
        <f ca="1">IF(AND(23&lt;=Table1[[#This Row],[AgeToday]], Table1[[#This Row],[AgeToday]]&lt;26), "pending", "")</f>
        <v>pending</v>
      </c>
      <c r="G49" s="14" t="s">
        <v>155</v>
      </c>
    </row>
  </sheetData>
  <conditionalFormatting sqref="E2:G49">
    <cfRule type="containsText" dxfId="2" priority="1" operator="containsText" text="participated">
      <formula>NOT(ISERROR(SEARCH("participated",E2)))</formula>
    </cfRule>
    <cfRule type="containsText" dxfId="1" priority="2" operator="containsText" text="scheduled">
      <formula>NOT(ISERROR(SEARCH("scheduled",E2)))</formula>
    </cfRule>
    <cfRule type="containsText" dxfId="0" priority="3" operator="containsText" text="pending">
      <formula>NOT(ISERROR(SEARCH("pending",E2)))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Participants</vt:lpstr>
      <vt:lpstr>Cohort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Gonzalo García-Castro</cp:lastModifiedBy>
  <dcterms:modified xsi:type="dcterms:W3CDTF">2020-06-25T20:47:16Z</dcterms:modified>
</cp:coreProperties>
</file>